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Fileralpc01.crpc.fr\placido_diret$\Fonctionnel\06_DocStrategiques\CRISE\2026_INONDATIONS\"/>
    </mc:Choice>
  </mc:AlternateContent>
  <xr:revisionPtr revIDLastSave="0" documentId="13_ncr:1_{374F0580-B018-4369-ADA6-A439917FE019}" xr6:coauthVersionLast="47" xr6:coauthVersionMax="47" xr10:uidLastSave="{00000000-0000-0000-0000-000000000000}"/>
  <bookViews>
    <workbookView xWindow="-120" yWindow="-120" windowWidth="29040" windowHeight="15720" xr2:uid="{07E3B1D0-E0F9-4C8E-AF26-BAE41A9523B0}"/>
  </bookViews>
  <sheets>
    <sheet name="FORMULAIRE A COMPLETER" sheetId="1" r:id="rId1"/>
    <sheet name="DONNEES" sheetId="3" state="hidden" r:id="rId2"/>
    <sheet name="Feuil2" sheetId="2" state="hidden" r:id="rId3"/>
    <sheet name="Feuil1" sheetId="4" state="hidden" r:id="rId4"/>
  </sheets>
  <definedNames>
    <definedName name="_xlnm.Print_Area" localSheetId="0">'FORMULAIRE A COMPLETER'!$A$1:$AD$132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B131" i="1" l="1"/>
  <c r="A3" i="2"/>
  <c r="A4" i="2"/>
  <c r="A5" i="2"/>
  <c r="A6" i="2"/>
  <c r="A7" i="2"/>
  <c r="A8" i="2"/>
  <c r="A9" i="2"/>
  <c r="A10" i="2"/>
  <c r="A11" i="2"/>
  <c r="A12" i="2"/>
  <c r="A13" i="2"/>
  <c r="A14" i="2"/>
  <c r="A15" i="2"/>
  <c r="A16" i="2"/>
  <c r="A17" i="2"/>
  <c r="A18" i="2"/>
  <c r="A19" i="2"/>
  <c r="A20" i="2"/>
  <c r="A21" i="2"/>
  <c r="A22" i="2"/>
  <c r="A23" i="2"/>
  <c r="A24" i="2"/>
  <c r="A25" i="2"/>
  <c r="A26" i="2"/>
  <c r="A27" i="2"/>
  <c r="A28" i="2"/>
  <c r="A29" i="2"/>
  <c r="A30" i="2"/>
  <c r="A31" i="2"/>
  <c r="A32" i="2"/>
  <c r="A33" i="2"/>
  <c r="A34" i="2"/>
  <c r="A35" i="2"/>
  <c r="A36" i="2"/>
  <c r="A37" i="2"/>
  <c r="A38" i="2"/>
  <c r="A39" i="2"/>
  <c r="A40" i="2"/>
  <c r="A41" i="2"/>
  <c r="A42" i="2"/>
  <c r="A43" i="2"/>
  <c r="A44" i="2"/>
  <c r="A45" i="2"/>
  <c r="A46" i="2"/>
  <c r="A47" i="2"/>
  <c r="A48" i="2"/>
  <c r="A49" i="2"/>
  <c r="A50" i="2"/>
  <c r="A51" i="2"/>
  <c r="A52" i="2"/>
  <c r="A53" i="2"/>
  <c r="A54" i="2"/>
  <c r="A55" i="2"/>
  <c r="A56" i="2"/>
  <c r="A57" i="2"/>
  <c r="A58" i="2"/>
  <c r="A59" i="2"/>
  <c r="A60" i="2"/>
  <c r="A61" i="2"/>
  <c r="A62" i="2"/>
  <c r="A63" i="2"/>
  <c r="A64" i="2"/>
  <c r="A65" i="2"/>
  <c r="A66" i="2"/>
  <c r="A67" i="2"/>
  <c r="A68" i="2"/>
  <c r="A69" i="2"/>
  <c r="A70" i="2"/>
  <c r="A71" i="2"/>
  <c r="A72" i="2"/>
  <c r="A73" i="2"/>
  <c r="A74" i="2"/>
  <c r="A75" i="2"/>
  <c r="A76" i="2"/>
  <c r="A77" i="2"/>
  <c r="A78" i="2"/>
  <c r="A79" i="2"/>
  <c r="A80" i="2"/>
  <c r="A81" i="2"/>
  <c r="A82" i="2"/>
  <c r="A83" i="2"/>
  <c r="A84" i="2"/>
  <c r="A85" i="2"/>
  <c r="A86" i="2"/>
  <c r="A87" i="2"/>
  <c r="A88" i="2"/>
  <c r="A89" i="2"/>
  <c r="A90" i="2"/>
  <c r="A91" i="2"/>
  <c r="A92" i="2"/>
  <c r="A93" i="2"/>
  <c r="A94" i="2"/>
  <c r="A95" i="2"/>
  <c r="A96" i="2"/>
  <c r="A97" i="2"/>
  <c r="A98" i="2"/>
  <c r="A99" i="2"/>
  <c r="A100" i="2"/>
  <c r="A101" i="2"/>
  <c r="A102" i="2"/>
  <c r="A103" i="2"/>
  <c r="A104" i="2"/>
  <c r="A105" i="2"/>
  <c r="A106" i="2"/>
  <c r="A107" i="2"/>
  <c r="A108" i="2"/>
  <c r="A109" i="2"/>
  <c r="A110" i="2"/>
  <c r="A111" i="2"/>
  <c r="A112" i="2"/>
  <c r="A113" i="2"/>
  <c r="A114" i="2"/>
  <c r="A115" i="2"/>
  <c r="A116" i="2"/>
  <c r="A117" i="2"/>
  <c r="A118" i="2"/>
  <c r="A119" i="2"/>
  <c r="A120" i="2"/>
  <c r="A121" i="2"/>
  <c r="A122" i="2"/>
  <c r="A123" i="2"/>
  <c r="A124" i="2"/>
  <c r="A125" i="2"/>
  <c r="A126" i="2"/>
  <c r="A127" i="2"/>
  <c r="A128" i="2"/>
  <c r="A129" i="2"/>
  <c r="A130" i="2"/>
  <c r="A131" i="2"/>
  <c r="A132" i="2"/>
  <c r="A133" i="2"/>
  <c r="A134" i="2"/>
  <c r="A135" i="2"/>
  <c r="A136" i="2"/>
  <c r="A137" i="2"/>
  <c r="A138" i="2"/>
  <c r="A139" i="2"/>
  <c r="A140" i="2"/>
  <c r="A141" i="2"/>
  <c r="A142" i="2"/>
  <c r="A143" i="2"/>
  <c r="A144" i="2"/>
  <c r="A145" i="2"/>
  <c r="A146" i="2"/>
  <c r="A147" i="2"/>
  <c r="A148" i="2"/>
  <c r="A149" i="2"/>
  <c r="A150" i="2"/>
  <c r="A151" i="2"/>
  <c r="A152" i="2"/>
  <c r="A153" i="2"/>
  <c r="A154" i="2"/>
  <c r="A155" i="2"/>
  <c r="A156" i="2"/>
  <c r="A157" i="2"/>
  <c r="A158" i="2"/>
  <c r="A159" i="2"/>
  <c r="A160" i="2"/>
  <c r="A161" i="2"/>
  <c r="A162" i="2"/>
  <c r="A163" i="2"/>
  <c r="A164" i="2"/>
  <c r="A165" i="2"/>
  <c r="A166" i="2"/>
  <c r="A167" i="2"/>
  <c r="A168" i="2"/>
  <c r="A169" i="2"/>
  <c r="A170" i="2"/>
  <c r="A171" i="2"/>
  <c r="A172" i="2"/>
  <c r="A173" i="2"/>
  <c r="A174" i="2"/>
  <c r="A175" i="2"/>
  <c r="A176" i="2"/>
  <c r="A177" i="2"/>
  <c r="A178" i="2"/>
  <c r="A179" i="2"/>
  <c r="A180" i="2"/>
  <c r="A181" i="2"/>
  <c r="A182" i="2"/>
  <c r="A183" i="2"/>
  <c r="A184" i="2"/>
  <c r="A185" i="2"/>
  <c r="A186" i="2"/>
  <c r="A187" i="2"/>
  <c r="A188" i="2"/>
  <c r="A189" i="2"/>
  <c r="A190" i="2"/>
  <c r="A191" i="2"/>
  <c r="A192" i="2"/>
  <c r="A193" i="2"/>
  <c r="A194" i="2"/>
  <c r="A195" i="2"/>
  <c r="A196" i="2"/>
  <c r="A197" i="2"/>
  <c r="A198" i="2"/>
  <c r="A199" i="2"/>
  <c r="A200" i="2"/>
  <c r="A201" i="2"/>
  <c r="A202" i="2"/>
  <c r="A203" i="2"/>
  <c r="A204" i="2"/>
  <c r="A205" i="2"/>
  <c r="A206" i="2"/>
  <c r="A207" i="2"/>
  <c r="A208" i="2"/>
  <c r="A209" i="2"/>
  <c r="A210" i="2"/>
  <c r="A211" i="2"/>
  <c r="A212" i="2"/>
  <c r="A213" i="2"/>
  <c r="A214" i="2"/>
  <c r="A215" i="2"/>
  <c r="A216" i="2"/>
  <c r="A217" i="2"/>
  <c r="A218" i="2"/>
  <c r="A219" i="2"/>
  <c r="A220" i="2"/>
  <c r="A221" i="2"/>
  <c r="A222" i="2"/>
  <c r="A223" i="2"/>
  <c r="A224" i="2"/>
  <c r="A225" i="2"/>
  <c r="A226" i="2"/>
  <c r="A227" i="2"/>
  <c r="A228" i="2"/>
  <c r="A229" i="2"/>
  <c r="A230" i="2"/>
  <c r="A231" i="2"/>
  <c r="A232" i="2"/>
  <c r="A233" i="2"/>
  <c r="A234" i="2"/>
  <c r="A235" i="2"/>
  <c r="A236" i="2"/>
  <c r="A237" i="2"/>
  <c r="A238" i="2"/>
  <c r="A239" i="2"/>
  <c r="A240" i="2"/>
  <c r="A241" i="2"/>
  <c r="A242" i="2"/>
  <c r="A243" i="2"/>
  <c r="A244" i="2"/>
  <c r="A245" i="2"/>
  <c r="A246" i="2"/>
  <c r="A247" i="2"/>
  <c r="A248" i="2"/>
  <c r="A249" i="2"/>
  <c r="A250" i="2"/>
  <c r="A251" i="2"/>
  <c r="A252" i="2"/>
  <c r="A253" i="2"/>
  <c r="A254" i="2"/>
  <c r="A255" i="2"/>
  <c r="A256" i="2"/>
  <c r="A257" i="2"/>
  <c r="A258" i="2"/>
  <c r="A259" i="2"/>
  <c r="A260" i="2"/>
  <c r="A261" i="2"/>
  <c r="A262" i="2"/>
  <c r="A263" i="2"/>
  <c r="A264" i="2"/>
  <c r="A265" i="2"/>
  <c r="A266" i="2"/>
  <c r="A267" i="2"/>
  <c r="A268" i="2"/>
  <c r="A269" i="2"/>
  <c r="A270" i="2"/>
  <c r="A271" i="2"/>
  <c r="A272" i="2"/>
  <c r="A273" i="2"/>
  <c r="A274" i="2"/>
  <c r="A275" i="2"/>
  <c r="A276" i="2"/>
  <c r="A277" i="2"/>
  <c r="A278" i="2"/>
  <c r="A279" i="2"/>
  <c r="A280" i="2"/>
  <c r="A281" i="2"/>
  <c r="A282" i="2"/>
  <c r="A283" i="2"/>
  <c r="A284" i="2"/>
  <c r="A285" i="2"/>
  <c r="A286" i="2"/>
  <c r="A287" i="2"/>
  <c r="A288" i="2"/>
  <c r="A289" i="2"/>
  <c r="A290" i="2"/>
  <c r="A291" i="2"/>
  <c r="A292" i="2"/>
  <c r="A293" i="2"/>
  <c r="A294" i="2"/>
  <c r="A295" i="2"/>
  <c r="A296" i="2"/>
  <c r="A297" i="2"/>
  <c r="A298" i="2"/>
  <c r="A299" i="2"/>
  <c r="A300" i="2"/>
  <c r="A301" i="2"/>
  <c r="A302" i="2"/>
  <c r="A303" i="2"/>
  <c r="A304" i="2"/>
  <c r="A305" i="2"/>
  <c r="A306" i="2"/>
  <c r="A307" i="2"/>
  <c r="A308" i="2"/>
  <c r="A309" i="2"/>
  <c r="A310" i="2"/>
  <c r="A311" i="2"/>
  <c r="A312" i="2"/>
  <c r="A313" i="2"/>
  <c r="A314" i="2"/>
  <c r="A315" i="2"/>
  <c r="A316" i="2"/>
  <c r="A317" i="2"/>
  <c r="A318" i="2"/>
  <c r="A319" i="2"/>
  <c r="A320" i="2"/>
  <c r="A321" i="2"/>
  <c r="A322" i="2"/>
  <c r="A323" i="2"/>
  <c r="A324" i="2"/>
  <c r="A325" i="2"/>
  <c r="A326" i="2"/>
  <c r="A327" i="2"/>
  <c r="A328" i="2"/>
  <c r="A329" i="2"/>
  <c r="A330" i="2"/>
  <c r="A331" i="2"/>
  <c r="A332" i="2"/>
  <c r="A333" i="2"/>
  <c r="A334" i="2"/>
  <c r="A335" i="2"/>
  <c r="A336" i="2"/>
  <c r="A337" i="2"/>
  <c r="A338" i="2"/>
  <c r="A339" i="2"/>
  <c r="A340" i="2"/>
  <c r="A341" i="2"/>
  <c r="A342" i="2"/>
  <c r="A343" i="2"/>
  <c r="A344" i="2"/>
  <c r="A345" i="2"/>
  <c r="A346" i="2"/>
  <c r="A347" i="2"/>
  <c r="A348" i="2"/>
  <c r="A349" i="2"/>
  <c r="A350" i="2"/>
  <c r="A351" i="2"/>
  <c r="A352" i="2"/>
  <c r="A353" i="2"/>
  <c r="A354" i="2"/>
  <c r="A355" i="2"/>
  <c r="A356" i="2"/>
  <c r="A357" i="2"/>
  <c r="A358" i="2"/>
  <c r="A359" i="2"/>
  <c r="A360" i="2"/>
  <c r="A361" i="2"/>
  <c r="A362" i="2"/>
  <c r="A363" i="2"/>
  <c r="A364" i="2"/>
  <c r="A365" i="2"/>
  <c r="A366" i="2"/>
  <c r="A367" i="2"/>
  <c r="A368" i="2"/>
  <c r="A369" i="2"/>
  <c r="A370" i="2"/>
  <c r="A371" i="2"/>
  <c r="A372" i="2"/>
  <c r="A373" i="2"/>
  <c r="A374" i="2"/>
  <c r="A375" i="2"/>
  <c r="A376" i="2"/>
  <c r="A377" i="2"/>
  <c r="A378" i="2"/>
  <c r="A379" i="2"/>
  <c r="A380" i="2"/>
  <c r="A381" i="2"/>
  <c r="A382" i="2"/>
  <c r="A383" i="2"/>
  <c r="A384" i="2"/>
  <c r="A385" i="2"/>
  <c r="A386" i="2"/>
  <c r="A387" i="2"/>
  <c r="A388" i="2"/>
  <c r="A389" i="2"/>
  <c r="A390" i="2"/>
  <c r="A391" i="2"/>
  <c r="A392" i="2"/>
  <c r="A393" i="2"/>
  <c r="A394" i="2"/>
  <c r="A395" i="2"/>
  <c r="A396" i="2"/>
  <c r="A397" i="2"/>
  <c r="A398" i="2"/>
  <c r="A399" i="2"/>
  <c r="A400" i="2"/>
  <c r="A401" i="2"/>
  <c r="A402" i="2"/>
  <c r="A403" i="2"/>
  <c r="A404" i="2"/>
  <c r="A405" i="2"/>
  <c r="A406" i="2"/>
  <c r="A407" i="2"/>
  <c r="A408" i="2"/>
  <c r="A409" i="2"/>
  <c r="A410" i="2"/>
  <c r="A411" i="2"/>
  <c r="A412" i="2"/>
  <c r="A413" i="2"/>
  <c r="A414" i="2"/>
  <c r="A415" i="2"/>
  <c r="A416" i="2"/>
  <c r="A417" i="2"/>
  <c r="A418" i="2"/>
  <c r="A419" i="2"/>
  <c r="A420" i="2"/>
  <c r="A421" i="2"/>
  <c r="A422" i="2"/>
  <c r="A423" i="2"/>
  <c r="A424" i="2"/>
  <c r="A425" i="2"/>
  <c r="A426" i="2"/>
  <c r="A427" i="2"/>
  <c r="A428" i="2"/>
  <c r="A429" i="2"/>
  <c r="A430" i="2"/>
  <c r="A431" i="2"/>
  <c r="A432" i="2"/>
  <c r="A433" i="2"/>
  <c r="A434" i="2"/>
  <c r="A435" i="2"/>
  <c r="A436" i="2"/>
  <c r="A437" i="2"/>
  <c r="A438" i="2"/>
  <c r="A439" i="2"/>
  <c r="A440" i="2"/>
  <c r="A441" i="2"/>
  <c r="A442" i="2"/>
  <c r="A443" i="2"/>
  <c r="A444" i="2"/>
  <c r="A445" i="2"/>
  <c r="A446" i="2"/>
  <c r="A447" i="2"/>
  <c r="A448" i="2"/>
  <c r="A449" i="2"/>
  <c r="A450" i="2"/>
  <c r="A451" i="2"/>
  <c r="A452" i="2"/>
  <c r="A453" i="2"/>
  <c r="A454" i="2"/>
  <c r="A455" i="2"/>
  <c r="A456" i="2"/>
  <c r="A457" i="2"/>
  <c r="A458" i="2"/>
  <c r="A459" i="2"/>
  <c r="A460" i="2"/>
  <c r="A461" i="2"/>
  <c r="A462" i="2"/>
  <c r="A463" i="2"/>
  <c r="A464" i="2"/>
  <c r="A465" i="2"/>
  <c r="A466" i="2"/>
  <c r="A467" i="2"/>
  <c r="A468" i="2"/>
  <c r="A469" i="2"/>
  <c r="A470" i="2"/>
  <c r="A471" i="2"/>
  <c r="A472" i="2"/>
  <c r="A473" i="2"/>
  <c r="A474" i="2"/>
  <c r="A475" i="2"/>
  <c r="A476" i="2"/>
  <c r="A477" i="2"/>
  <c r="A478" i="2"/>
  <c r="A479" i="2"/>
  <c r="A480" i="2"/>
  <c r="A481" i="2"/>
  <c r="A482" i="2"/>
  <c r="A483" i="2"/>
  <c r="A484" i="2"/>
  <c r="A485" i="2"/>
  <c r="A486" i="2"/>
  <c r="A487" i="2"/>
  <c r="A488" i="2"/>
  <c r="A489" i="2"/>
  <c r="A490" i="2"/>
  <c r="A491" i="2"/>
  <c r="A492" i="2"/>
  <c r="A493" i="2"/>
  <c r="A494" i="2"/>
  <c r="A495" i="2"/>
  <c r="A496" i="2"/>
  <c r="A497" i="2"/>
  <c r="A498" i="2"/>
  <c r="A499" i="2"/>
  <c r="A500" i="2"/>
  <c r="A501" i="2"/>
  <c r="A502" i="2"/>
  <c r="A503" i="2"/>
  <c r="A504" i="2"/>
  <c r="A505" i="2"/>
  <c r="A506" i="2"/>
  <c r="A507" i="2"/>
  <c r="A508" i="2"/>
  <c r="A509" i="2"/>
  <c r="A510" i="2"/>
  <c r="A511" i="2"/>
  <c r="A512" i="2"/>
  <c r="A513" i="2"/>
  <c r="A514" i="2"/>
  <c r="A515" i="2"/>
  <c r="A516" i="2"/>
  <c r="A517" i="2"/>
  <c r="A518" i="2"/>
  <c r="A519" i="2"/>
  <c r="A520" i="2"/>
  <c r="A521" i="2"/>
  <c r="A522" i="2"/>
  <c r="A523" i="2"/>
  <c r="A524" i="2"/>
  <c r="A525" i="2"/>
  <c r="A526" i="2"/>
  <c r="A527" i="2"/>
  <c r="A528" i="2"/>
  <c r="A529" i="2"/>
  <c r="A530" i="2"/>
  <c r="A531" i="2"/>
  <c r="A532" i="2"/>
  <c r="A533" i="2"/>
  <c r="A534" i="2"/>
  <c r="A535" i="2"/>
  <c r="A536" i="2"/>
  <c r="A537" i="2"/>
  <c r="A538" i="2"/>
  <c r="A539" i="2"/>
  <c r="A540" i="2"/>
  <c r="A541" i="2"/>
  <c r="A542" i="2"/>
  <c r="A543" i="2"/>
  <c r="A544" i="2"/>
  <c r="A545" i="2"/>
  <c r="A546" i="2"/>
  <c r="A547" i="2"/>
  <c r="A548" i="2"/>
  <c r="A549" i="2"/>
  <c r="A550" i="2"/>
  <c r="A551" i="2"/>
  <c r="A552" i="2"/>
  <c r="A553" i="2"/>
  <c r="A554" i="2"/>
  <c r="A555" i="2"/>
  <c r="A556" i="2"/>
  <c r="A557" i="2"/>
  <c r="A558" i="2"/>
  <c r="A559" i="2"/>
  <c r="A560" i="2"/>
  <c r="A561" i="2"/>
  <c r="A562" i="2"/>
  <c r="A563" i="2"/>
  <c r="A564" i="2"/>
  <c r="A565" i="2"/>
  <c r="A566" i="2"/>
  <c r="A567" i="2"/>
  <c r="A568" i="2"/>
  <c r="A569" i="2"/>
  <c r="A570" i="2"/>
  <c r="A571" i="2"/>
  <c r="A572" i="2"/>
  <c r="A573" i="2"/>
  <c r="A574" i="2"/>
  <c r="A575" i="2"/>
  <c r="A576" i="2"/>
  <c r="A577" i="2"/>
  <c r="A578" i="2"/>
  <c r="A579" i="2"/>
  <c r="A580" i="2"/>
  <c r="A581" i="2"/>
  <c r="A582" i="2"/>
  <c r="A583" i="2"/>
  <c r="A584" i="2"/>
  <c r="A585" i="2"/>
  <c r="A586" i="2"/>
  <c r="A587" i="2"/>
  <c r="A588" i="2"/>
  <c r="A589" i="2"/>
  <c r="A590" i="2"/>
  <c r="A591" i="2"/>
  <c r="A592" i="2"/>
  <c r="A593" i="2"/>
  <c r="A594" i="2"/>
  <c r="A595" i="2"/>
  <c r="A596" i="2"/>
  <c r="A597" i="2"/>
  <c r="A598" i="2"/>
  <c r="A599" i="2"/>
  <c r="A600" i="2"/>
  <c r="A601" i="2"/>
  <c r="A602" i="2"/>
  <c r="A603" i="2"/>
  <c r="A604" i="2"/>
  <c r="A605" i="2"/>
  <c r="A606" i="2"/>
  <c r="A607" i="2"/>
  <c r="A608" i="2"/>
  <c r="A609" i="2"/>
  <c r="A610" i="2"/>
  <c r="A611" i="2"/>
  <c r="A612" i="2"/>
  <c r="A613" i="2"/>
  <c r="A614" i="2"/>
  <c r="A615" i="2"/>
  <c r="A616" i="2"/>
  <c r="A617" i="2"/>
  <c r="A618" i="2"/>
  <c r="A619" i="2"/>
  <c r="A620" i="2"/>
  <c r="A621" i="2"/>
  <c r="A622" i="2"/>
  <c r="A623" i="2"/>
  <c r="A624" i="2"/>
  <c r="A625" i="2"/>
  <c r="A626" i="2"/>
  <c r="A627" i="2"/>
  <c r="A628" i="2"/>
  <c r="A629" i="2"/>
  <c r="A630" i="2"/>
  <c r="A631" i="2"/>
  <c r="A632" i="2"/>
  <c r="A633" i="2"/>
  <c r="A634" i="2"/>
  <c r="A635" i="2"/>
  <c r="A636" i="2"/>
  <c r="A637" i="2"/>
  <c r="A638" i="2"/>
  <c r="A639" i="2"/>
  <c r="A640" i="2"/>
  <c r="A641" i="2"/>
  <c r="A642" i="2"/>
  <c r="A643" i="2"/>
  <c r="A644" i="2"/>
  <c r="A645" i="2"/>
  <c r="A646" i="2"/>
  <c r="A647" i="2"/>
  <c r="A648" i="2"/>
  <c r="A649" i="2"/>
  <c r="A650" i="2"/>
  <c r="A651" i="2"/>
  <c r="A652" i="2"/>
  <c r="A653" i="2"/>
  <c r="A654" i="2"/>
  <c r="A655" i="2"/>
  <c r="A656" i="2"/>
  <c r="A657" i="2"/>
  <c r="A658" i="2"/>
  <c r="A659" i="2"/>
  <c r="A660" i="2"/>
  <c r="A661" i="2"/>
  <c r="A662" i="2"/>
  <c r="A663" i="2"/>
  <c r="A664" i="2"/>
  <c r="A665" i="2"/>
  <c r="A666" i="2"/>
  <c r="A667" i="2"/>
  <c r="A668" i="2"/>
  <c r="A669" i="2"/>
  <c r="A670" i="2"/>
  <c r="A671" i="2"/>
  <c r="A672" i="2"/>
  <c r="A673" i="2"/>
  <c r="A674" i="2"/>
  <c r="A675" i="2"/>
  <c r="A676" i="2"/>
  <c r="A677" i="2"/>
  <c r="A678" i="2"/>
  <c r="A679" i="2"/>
  <c r="A680" i="2"/>
  <c r="A681" i="2"/>
  <c r="A682" i="2"/>
  <c r="A683" i="2"/>
  <c r="A684" i="2"/>
  <c r="A685" i="2"/>
  <c r="A686" i="2"/>
  <c r="A687" i="2"/>
  <c r="A688" i="2"/>
  <c r="A689" i="2"/>
  <c r="A690" i="2"/>
  <c r="A691" i="2"/>
  <c r="A692" i="2"/>
  <c r="A693" i="2"/>
  <c r="A694" i="2"/>
  <c r="A695" i="2"/>
  <c r="A696" i="2"/>
  <c r="A697" i="2"/>
  <c r="A698" i="2"/>
  <c r="A699" i="2"/>
  <c r="A700" i="2"/>
  <c r="A701" i="2"/>
  <c r="A702" i="2"/>
  <c r="A703" i="2"/>
  <c r="A704" i="2"/>
  <c r="A705" i="2"/>
  <c r="A706" i="2"/>
  <c r="A707" i="2"/>
  <c r="A708" i="2"/>
  <c r="A709" i="2"/>
  <c r="A710" i="2"/>
  <c r="A711" i="2"/>
  <c r="A712" i="2"/>
  <c r="A713" i="2"/>
  <c r="A714" i="2"/>
  <c r="A715" i="2"/>
  <c r="A716" i="2"/>
  <c r="A717" i="2"/>
  <c r="A718" i="2"/>
  <c r="A719" i="2"/>
  <c r="A720" i="2"/>
  <c r="A721" i="2"/>
  <c r="A722" i="2"/>
  <c r="A723" i="2"/>
  <c r="A724" i="2"/>
  <c r="A725" i="2"/>
  <c r="A726" i="2"/>
  <c r="A727" i="2"/>
  <c r="A728" i="2"/>
  <c r="A729" i="2"/>
  <c r="A730" i="2"/>
  <c r="A731" i="2"/>
  <c r="A732" i="2"/>
  <c r="A733" i="2"/>
  <c r="A734" i="2"/>
  <c r="A735" i="2"/>
  <c r="A736" i="2"/>
  <c r="A737" i="2"/>
  <c r="A738" i="2"/>
  <c r="A739" i="2"/>
  <c r="A740" i="2"/>
  <c r="A741" i="2"/>
  <c r="A742" i="2"/>
  <c r="A743" i="2"/>
  <c r="A744" i="2"/>
  <c r="A745" i="2"/>
  <c r="A746" i="2"/>
  <c r="A747" i="2"/>
  <c r="A748" i="2"/>
  <c r="A749" i="2"/>
  <c r="A750" i="2"/>
  <c r="A751" i="2"/>
  <c r="A752" i="2"/>
  <c r="A753" i="2"/>
  <c r="A754" i="2"/>
  <c r="A755" i="2"/>
  <c r="A756" i="2"/>
  <c r="A757" i="2"/>
  <c r="A758" i="2"/>
  <c r="A759" i="2"/>
  <c r="A760" i="2"/>
  <c r="A761" i="2"/>
  <c r="A762" i="2"/>
  <c r="A763" i="2"/>
  <c r="A764" i="2"/>
  <c r="A765" i="2"/>
  <c r="A766" i="2"/>
  <c r="A767" i="2"/>
  <c r="A768" i="2"/>
  <c r="A769" i="2"/>
  <c r="A770" i="2"/>
  <c r="A771" i="2"/>
  <c r="A772" i="2"/>
  <c r="A773" i="2"/>
  <c r="A774" i="2"/>
  <c r="A775" i="2"/>
  <c r="A776" i="2"/>
  <c r="A777" i="2"/>
  <c r="A778" i="2"/>
  <c r="A779" i="2"/>
  <c r="A780" i="2"/>
  <c r="A781" i="2"/>
  <c r="A782" i="2"/>
  <c r="A783" i="2"/>
  <c r="A784" i="2"/>
  <c r="A785" i="2"/>
  <c r="A786" i="2"/>
  <c r="A787" i="2"/>
  <c r="A788" i="2"/>
  <c r="A789" i="2"/>
  <c r="A790" i="2"/>
  <c r="A791" i="2"/>
  <c r="A792" i="2"/>
  <c r="A793" i="2"/>
  <c r="A794" i="2"/>
  <c r="A795" i="2"/>
  <c r="A796" i="2"/>
  <c r="A797" i="2"/>
  <c r="A798" i="2"/>
  <c r="A799" i="2"/>
  <c r="A800" i="2"/>
  <c r="A801" i="2"/>
  <c r="A802" i="2"/>
  <c r="A803" i="2"/>
  <c r="A804" i="2"/>
  <c r="A805" i="2"/>
  <c r="A806" i="2"/>
  <c r="A807" i="2"/>
  <c r="A808" i="2"/>
  <c r="A809" i="2"/>
  <c r="A810" i="2"/>
  <c r="A811" i="2"/>
  <c r="A812" i="2"/>
  <c r="A813" i="2"/>
  <c r="A814" i="2"/>
  <c r="A815" i="2"/>
  <c r="A816" i="2"/>
  <c r="A817" i="2"/>
  <c r="A818" i="2"/>
  <c r="A819" i="2"/>
  <c r="A820" i="2"/>
  <c r="A821" i="2"/>
  <c r="A822" i="2"/>
  <c r="A823" i="2"/>
  <c r="A824" i="2"/>
  <c r="A825" i="2"/>
  <c r="A826" i="2"/>
  <c r="A827" i="2"/>
  <c r="A828" i="2"/>
  <c r="A829" i="2"/>
  <c r="A830" i="2"/>
  <c r="A831" i="2"/>
  <c r="A832" i="2"/>
  <c r="A833" i="2"/>
  <c r="A834" i="2"/>
  <c r="A835" i="2"/>
  <c r="A836" i="2"/>
  <c r="A837" i="2"/>
  <c r="A838" i="2"/>
  <c r="A839" i="2"/>
  <c r="A840" i="2"/>
  <c r="A841" i="2"/>
  <c r="A842" i="2"/>
  <c r="A843" i="2"/>
  <c r="A844" i="2"/>
  <c r="A845" i="2"/>
  <c r="A846" i="2"/>
  <c r="A847" i="2"/>
  <c r="A848" i="2"/>
  <c r="A849" i="2"/>
  <c r="A850" i="2"/>
  <c r="A851" i="2"/>
  <c r="A852" i="2"/>
  <c r="A853" i="2"/>
  <c r="A854" i="2"/>
  <c r="A855" i="2"/>
  <c r="A856" i="2"/>
  <c r="A857" i="2"/>
  <c r="A858" i="2"/>
  <c r="A859" i="2"/>
  <c r="A860" i="2"/>
  <c r="A861" i="2"/>
  <c r="A862" i="2"/>
  <c r="A863" i="2"/>
  <c r="A864" i="2"/>
  <c r="A865" i="2"/>
  <c r="A866" i="2"/>
  <c r="A867" i="2"/>
  <c r="A868" i="2"/>
  <c r="A869" i="2"/>
  <c r="A870" i="2"/>
  <c r="A871" i="2"/>
  <c r="A872" i="2"/>
  <c r="A873" i="2"/>
  <c r="A874" i="2"/>
  <c r="A875" i="2"/>
  <c r="A876" i="2"/>
  <c r="A877" i="2"/>
  <c r="A878" i="2"/>
  <c r="A879" i="2"/>
  <c r="A880" i="2"/>
  <c r="A881" i="2"/>
  <c r="A882" i="2"/>
  <c r="A883" i="2"/>
  <c r="A884" i="2"/>
  <c r="A885" i="2"/>
  <c r="A886" i="2"/>
  <c r="A887" i="2"/>
  <c r="A888" i="2"/>
  <c r="A889" i="2"/>
  <c r="A890" i="2"/>
  <c r="A891" i="2"/>
  <c r="A892" i="2"/>
  <c r="A893" i="2"/>
  <c r="A894" i="2"/>
  <c r="A895" i="2"/>
  <c r="A896" i="2"/>
  <c r="A897" i="2"/>
  <c r="A898" i="2"/>
  <c r="A899" i="2"/>
  <c r="A900" i="2"/>
  <c r="A901" i="2"/>
  <c r="A902" i="2"/>
  <c r="A903" i="2"/>
  <c r="A904" i="2"/>
  <c r="A905" i="2"/>
  <c r="A906" i="2"/>
  <c r="A907" i="2"/>
  <c r="A908" i="2"/>
  <c r="A909" i="2"/>
  <c r="A910" i="2"/>
  <c r="A911" i="2"/>
  <c r="A912" i="2"/>
  <c r="A913" i="2"/>
  <c r="A914" i="2"/>
  <c r="A915" i="2"/>
  <c r="A916" i="2"/>
  <c r="A917" i="2"/>
  <c r="A918" i="2"/>
  <c r="A919" i="2"/>
  <c r="A920" i="2"/>
  <c r="A921" i="2"/>
  <c r="A922" i="2"/>
  <c r="A923" i="2"/>
  <c r="A924" i="2"/>
  <c r="A925" i="2"/>
  <c r="A926" i="2"/>
  <c r="A927" i="2"/>
  <c r="A928" i="2"/>
  <c r="A929" i="2"/>
  <c r="A930" i="2"/>
  <c r="A931" i="2"/>
  <c r="A932" i="2"/>
  <c r="A933" i="2"/>
  <c r="A934" i="2"/>
  <c r="A935" i="2"/>
  <c r="A936" i="2"/>
  <c r="A937" i="2"/>
  <c r="A938" i="2"/>
  <c r="A939" i="2"/>
  <c r="A940" i="2"/>
  <c r="A941" i="2"/>
  <c r="A942" i="2"/>
  <c r="A943" i="2"/>
  <c r="A944" i="2"/>
  <c r="A945" i="2"/>
  <c r="A946" i="2"/>
  <c r="A947" i="2"/>
  <c r="A948" i="2"/>
  <c r="A949" i="2"/>
  <c r="A950" i="2"/>
  <c r="A951" i="2"/>
  <c r="A952" i="2"/>
  <c r="A953" i="2"/>
  <c r="A954" i="2"/>
  <c r="A955" i="2"/>
  <c r="A956" i="2"/>
  <c r="A957" i="2"/>
  <c r="A958" i="2"/>
  <c r="A959" i="2"/>
  <c r="A960" i="2"/>
  <c r="A961" i="2"/>
  <c r="A962" i="2"/>
  <c r="A963" i="2"/>
  <c r="A964" i="2"/>
  <c r="A965" i="2"/>
  <c r="A966" i="2"/>
  <c r="A967" i="2"/>
  <c r="A968" i="2"/>
  <c r="A969" i="2"/>
  <c r="A970" i="2"/>
  <c r="A971" i="2"/>
  <c r="A972" i="2"/>
  <c r="A973" i="2"/>
  <c r="A974" i="2"/>
  <c r="A975" i="2"/>
  <c r="A976" i="2"/>
  <c r="A977" i="2"/>
  <c r="A978" i="2"/>
  <c r="A979" i="2"/>
  <c r="A980" i="2"/>
  <c r="A981" i="2"/>
  <c r="A982" i="2"/>
  <c r="A983" i="2"/>
  <c r="A984" i="2"/>
  <c r="A985" i="2"/>
  <c r="A986" i="2"/>
  <c r="A987" i="2"/>
  <c r="A988" i="2"/>
  <c r="A989" i="2"/>
  <c r="A990" i="2"/>
  <c r="A991" i="2"/>
  <c r="A992" i="2"/>
  <c r="A993" i="2"/>
  <c r="A994" i="2"/>
  <c r="A995" i="2"/>
  <c r="A996" i="2"/>
  <c r="A997" i="2"/>
  <c r="A998" i="2"/>
  <c r="A999" i="2"/>
  <c r="A1000" i="2"/>
  <c r="A1001" i="2"/>
  <c r="A1002" i="2"/>
  <c r="A1003" i="2"/>
  <c r="A1004" i="2"/>
  <c r="A1005" i="2"/>
  <c r="A1006" i="2"/>
  <c r="A1007" i="2"/>
  <c r="A1008" i="2"/>
  <c r="A1009" i="2"/>
  <c r="A1010" i="2"/>
  <c r="A1011" i="2"/>
  <c r="A1012" i="2"/>
  <c r="A1013" i="2"/>
  <c r="A1014" i="2"/>
  <c r="A1015" i="2"/>
  <c r="A1016" i="2"/>
  <c r="A1017" i="2"/>
  <c r="A1018" i="2"/>
  <c r="A1019" i="2"/>
  <c r="A1020" i="2"/>
  <c r="A1021" i="2"/>
  <c r="A1022" i="2"/>
  <c r="A1023" i="2"/>
  <c r="A1024" i="2"/>
  <c r="A1025" i="2"/>
  <c r="A1026" i="2"/>
  <c r="A1027" i="2"/>
  <c r="A1028" i="2"/>
  <c r="A1029" i="2"/>
  <c r="A1030" i="2"/>
  <c r="A1031" i="2"/>
  <c r="A1032" i="2"/>
  <c r="A1033" i="2"/>
  <c r="A1034" i="2"/>
  <c r="A1035" i="2"/>
  <c r="A1036" i="2"/>
  <c r="A1037" i="2"/>
  <c r="A1038" i="2"/>
  <c r="A1039" i="2"/>
  <c r="A1040" i="2"/>
  <c r="A1041" i="2"/>
  <c r="A1042" i="2"/>
  <c r="A1043" i="2"/>
  <c r="A1044" i="2"/>
  <c r="A1045" i="2"/>
  <c r="A1046" i="2"/>
  <c r="A1047" i="2"/>
  <c r="A1048" i="2"/>
  <c r="A1049" i="2"/>
  <c r="A1050" i="2"/>
  <c r="A1051" i="2"/>
  <c r="A1052" i="2"/>
  <c r="A1053" i="2"/>
  <c r="A1054" i="2"/>
  <c r="A1055" i="2"/>
  <c r="A1056" i="2"/>
  <c r="A1057" i="2"/>
  <c r="A1058" i="2"/>
  <c r="A1059" i="2"/>
  <c r="A1060" i="2"/>
  <c r="A1061" i="2"/>
  <c r="A1062" i="2"/>
  <c r="A1063" i="2"/>
  <c r="A1064" i="2"/>
  <c r="A1065" i="2"/>
  <c r="A1066" i="2"/>
  <c r="A1067" i="2"/>
  <c r="A1068" i="2"/>
  <c r="A1069" i="2"/>
  <c r="A1070" i="2"/>
  <c r="A1071" i="2"/>
  <c r="A1072" i="2"/>
  <c r="A1073" i="2"/>
  <c r="A1074" i="2"/>
  <c r="A1075" i="2"/>
  <c r="A1076" i="2"/>
  <c r="A1077" i="2"/>
  <c r="A1078" i="2"/>
  <c r="A1079" i="2"/>
  <c r="A1080" i="2"/>
  <c r="A1081" i="2"/>
  <c r="A1082" i="2"/>
  <c r="A1083" i="2"/>
  <c r="A1084" i="2"/>
  <c r="A1085" i="2"/>
  <c r="A1086" i="2"/>
  <c r="A1087" i="2"/>
  <c r="A1088" i="2"/>
  <c r="A1089" i="2"/>
  <c r="A1090" i="2"/>
  <c r="A1091" i="2"/>
  <c r="A1092" i="2"/>
  <c r="A1093" i="2"/>
  <c r="A1094" i="2"/>
  <c r="A1095" i="2"/>
  <c r="A1096" i="2"/>
  <c r="A1097" i="2"/>
  <c r="A1098" i="2"/>
  <c r="A1099" i="2"/>
  <c r="A1100" i="2"/>
  <c r="A1101" i="2"/>
  <c r="A1102" i="2"/>
  <c r="A1103" i="2"/>
  <c r="A1104" i="2"/>
  <c r="A1105" i="2"/>
  <c r="A1106" i="2"/>
  <c r="A1107" i="2"/>
  <c r="A1108" i="2"/>
  <c r="A1109" i="2"/>
  <c r="A1110" i="2"/>
  <c r="A1111" i="2"/>
  <c r="A1112" i="2"/>
  <c r="A1113" i="2"/>
  <c r="A1114" i="2"/>
  <c r="A1115" i="2"/>
  <c r="A1116" i="2"/>
  <c r="A1117" i="2"/>
  <c r="A1118" i="2"/>
  <c r="A1119" i="2"/>
  <c r="A1120" i="2"/>
  <c r="A1121" i="2"/>
  <c r="A1122" i="2"/>
  <c r="A1123" i="2"/>
  <c r="A1124" i="2"/>
  <c r="A1125" i="2"/>
  <c r="A1126" i="2"/>
  <c r="A1127" i="2"/>
  <c r="A1128" i="2"/>
  <c r="A1129" i="2"/>
  <c r="A1130" i="2"/>
  <c r="A1131" i="2"/>
  <c r="A1132" i="2"/>
  <c r="A1133" i="2"/>
  <c r="A1134" i="2"/>
  <c r="A1135" i="2"/>
  <c r="A1136" i="2"/>
  <c r="A1137" i="2"/>
  <c r="A1138" i="2"/>
  <c r="A1139" i="2"/>
  <c r="A1140" i="2"/>
  <c r="A1141" i="2"/>
  <c r="A1142" i="2"/>
  <c r="A1143" i="2"/>
  <c r="A1144" i="2"/>
  <c r="A1145" i="2"/>
  <c r="A1146" i="2"/>
  <c r="A1147" i="2"/>
  <c r="A1148" i="2"/>
  <c r="A1149" i="2"/>
  <c r="A1150" i="2"/>
  <c r="A1151" i="2"/>
  <c r="A1152" i="2"/>
  <c r="A1153" i="2"/>
  <c r="A1154" i="2"/>
  <c r="A1155" i="2"/>
  <c r="A1156" i="2"/>
  <c r="A1157" i="2"/>
  <c r="A1158" i="2"/>
  <c r="A1159" i="2"/>
  <c r="A1160" i="2"/>
  <c r="A1161" i="2"/>
  <c r="A1162" i="2"/>
  <c r="A1163" i="2"/>
  <c r="A1164" i="2"/>
  <c r="A1165" i="2"/>
  <c r="A1166" i="2"/>
  <c r="A1167" i="2"/>
  <c r="A1168" i="2"/>
  <c r="A1169" i="2"/>
  <c r="A1170" i="2"/>
  <c r="A1171" i="2"/>
  <c r="A1172" i="2"/>
  <c r="A1173" i="2"/>
  <c r="A1174" i="2"/>
  <c r="A1175" i="2"/>
  <c r="A1176" i="2"/>
  <c r="A1177" i="2"/>
  <c r="A1178" i="2"/>
  <c r="A1179" i="2"/>
  <c r="A1180" i="2"/>
  <c r="A1181" i="2"/>
  <c r="A1182" i="2"/>
  <c r="A1183" i="2"/>
  <c r="A1184" i="2"/>
  <c r="A1185" i="2"/>
  <c r="A1186" i="2"/>
  <c r="A1187" i="2"/>
  <c r="A1188" i="2"/>
  <c r="A1189" i="2"/>
  <c r="A1190" i="2"/>
  <c r="A1191" i="2"/>
  <c r="A1192" i="2"/>
  <c r="A1193" i="2"/>
  <c r="A1194" i="2"/>
  <c r="A1195" i="2"/>
  <c r="A1196" i="2"/>
  <c r="A1197" i="2"/>
  <c r="A1198" i="2"/>
  <c r="A1199" i="2"/>
  <c r="A1200" i="2"/>
  <c r="A1201" i="2"/>
  <c r="A1202" i="2"/>
  <c r="A1203" i="2"/>
  <c r="A1204" i="2"/>
  <c r="A1205" i="2"/>
  <c r="A1206" i="2"/>
  <c r="A1207" i="2"/>
  <c r="A1208" i="2"/>
  <c r="A1209" i="2"/>
  <c r="A1210" i="2"/>
  <c r="A1211" i="2"/>
  <c r="A1212" i="2"/>
  <c r="A1213" i="2"/>
  <c r="A1214" i="2"/>
  <c r="A1215" i="2"/>
  <c r="A1216" i="2"/>
  <c r="A1217" i="2"/>
  <c r="A1218" i="2"/>
  <c r="A1219" i="2"/>
  <c r="A1220" i="2"/>
  <c r="A1221" i="2"/>
  <c r="A1222" i="2"/>
  <c r="A1223" i="2"/>
  <c r="A1224" i="2"/>
  <c r="A1225" i="2"/>
  <c r="A1226" i="2"/>
  <c r="A1227" i="2"/>
  <c r="A1228" i="2"/>
  <c r="A1229" i="2"/>
  <c r="A1230" i="2"/>
  <c r="A1231" i="2"/>
  <c r="A1232" i="2"/>
  <c r="A1233" i="2"/>
  <c r="A1234" i="2"/>
  <c r="A1235" i="2"/>
  <c r="A1236" i="2"/>
  <c r="A1237" i="2"/>
  <c r="A1238" i="2"/>
  <c r="A1239" i="2"/>
  <c r="A1240" i="2"/>
  <c r="A1241" i="2"/>
  <c r="A1242" i="2"/>
  <c r="A1243" i="2"/>
  <c r="A1244" i="2"/>
  <c r="A1245" i="2"/>
  <c r="A1246" i="2"/>
  <c r="A1247" i="2"/>
  <c r="A1248" i="2"/>
  <c r="A1249" i="2"/>
  <c r="A1250" i="2"/>
  <c r="A1251" i="2"/>
  <c r="A1252" i="2"/>
  <c r="A1253" i="2"/>
  <c r="A1254" i="2"/>
  <c r="A1255" i="2"/>
  <c r="A1256" i="2"/>
  <c r="A1257" i="2"/>
  <c r="A1258" i="2"/>
  <c r="A1259" i="2"/>
  <c r="A1260" i="2"/>
  <c r="A1261" i="2"/>
  <c r="A1262" i="2"/>
  <c r="A1263" i="2"/>
  <c r="A1264" i="2"/>
  <c r="A1265" i="2"/>
  <c r="A1266" i="2"/>
  <c r="A1267" i="2"/>
  <c r="A1268" i="2"/>
  <c r="A1269" i="2"/>
  <c r="A1270" i="2"/>
  <c r="A1271" i="2"/>
  <c r="A1272" i="2"/>
  <c r="A1273" i="2"/>
  <c r="A1274" i="2"/>
  <c r="A1275" i="2"/>
  <c r="A1276" i="2"/>
  <c r="A1277" i="2"/>
  <c r="A1278" i="2"/>
  <c r="A1279" i="2"/>
  <c r="A1280" i="2"/>
  <c r="A1281" i="2"/>
  <c r="A1282" i="2"/>
  <c r="A1283" i="2"/>
  <c r="A1284" i="2"/>
  <c r="A1285" i="2"/>
  <c r="A1286" i="2"/>
  <c r="A1287" i="2"/>
  <c r="A1288" i="2"/>
  <c r="A1289" i="2"/>
  <c r="A1290" i="2"/>
  <c r="A1291" i="2"/>
  <c r="A1292" i="2"/>
  <c r="A1293" i="2"/>
  <c r="A1294" i="2"/>
  <c r="A1295" i="2"/>
  <c r="A1296" i="2"/>
  <c r="A1297" i="2"/>
  <c r="A1298" i="2"/>
  <c r="A1299" i="2"/>
  <c r="A1300" i="2"/>
  <c r="A1301" i="2"/>
  <c r="A1302" i="2"/>
  <c r="A1303" i="2"/>
  <c r="A1304" i="2"/>
  <c r="A1305" i="2"/>
  <c r="A1306" i="2"/>
  <c r="A1307" i="2"/>
  <c r="A1308" i="2"/>
  <c r="A1309" i="2"/>
  <c r="A1310" i="2"/>
  <c r="A1311" i="2"/>
  <c r="A1312" i="2"/>
  <c r="A1313" i="2"/>
  <c r="A1314" i="2"/>
  <c r="A1315" i="2"/>
  <c r="A1316" i="2"/>
  <c r="A1317" i="2"/>
  <c r="A1318" i="2"/>
  <c r="A1319" i="2"/>
  <c r="A1320" i="2"/>
  <c r="A1321" i="2"/>
  <c r="A1322" i="2"/>
  <c r="A1323" i="2"/>
  <c r="A1324" i="2"/>
  <c r="A1325" i="2"/>
  <c r="A1326" i="2"/>
  <c r="A1327" i="2"/>
  <c r="A1328" i="2"/>
  <c r="A1329" i="2"/>
  <c r="A1330" i="2"/>
  <c r="A1331" i="2"/>
  <c r="A1332" i="2"/>
  <c r="A1333" i="2"/>
  <c r="A1334" i="2"/>
  <c r="A1335" i="2"/>
  <c r="A1336" i="2"/>
  <c r="A1337" i="2"/>
  <c r="A1338" i="2"/>
  <c r="A1339" i="2"/>
  <c r="A1340" i="2"/>
  <c r="A1341" i="2"/>
  <c r="A1342" i="2"/>
  <c r="A1343" i="2"/>
  <c r="A1344" i="2"/>
  <c r="A1345" i="2"/>
  <c r="A1346" i="2"/>
  <c r="A1347" i="2"/>
  <c r="A1348" i="2"/>
  <c r="A1349" i="2"/>
  <c r="A1350" i="2"/>
  <c r="A1351" i="2"/>
  <c r="A1352" i="2"/>
  <c r="A1353" i="2"/>
  <c r="A1354" i="2"/>
  <c r="A1355" i="2"/>
  <c r="A1356" i="2"/>
  <c r="A1357" i="2"/>
  <c r="A1358" i="2"/>
  <c r="A1359" i="2"/>
  <c r="A1360" i="2"/>
  <c r="A1361" i="2"/>
  <c r="A1362" i="2"/>
  <c r="A1363" i="2"/>
  <c r="A1364" i="2"/>
  <c r="A1365" i="2"/>
  <c r="A1366" i="2"/>
  <c r="A1367" i="2"/>
  <c r="A1368" i="2"/>
  <c r="A1369" i="2"/>
  <c r="A1370" i="2"/>
  <c r="A1371" i="2"/>
  <c r="A1372" i="2"/>
  <c r="A1373" i="2"/>
  <c r="A1374" i="2"/>
  <c r="A1375" i="2"/>
  <c r="A1376" i="2"/>
  <c r="A1377" i="2"/>
  <c r="A1378" i="2"/>
  <c r="A1379" i="2"/>
  <c r="A1380" i="2"/>
  <c r="A1381" i="2"/>
  <c r="A1382" i="2"/>
  <c r="A1383" i="2"/>
  <c r="A1384" i="2"/>
  <c r="A1385" i="2"/>
  <c r="A1386" i="2"/>
  <c r="A1387" i="2"/>
  <c r="A1388" i="2"/>
  <c r="A1389" i="2"/>
  <c r="A1390" i="2"/>
  <c r="A1391" i="2"/>
  <c r="A1392" i="2"/>
  <c r="A1393" i="2"/>
  <c r="A1394" i="2"/>
  <c r="A1395" i="2"/>
  <c r="A1396" i="2"/>
  <c r="A1397" i="2"/>
  <c r="A1398" i="2"/>
  <c r="A1399" i="2"/>
  <c r="A1400" i="2"/>
  <c r="A1401" i="2"/>
  <c r="A1402" i="2"/>
  <c r="A1403" i="2"/>
  <c r="A1404" i="2"/>
  <c r="A1405" i="2"/>
  <c r="A1406" i="2"/>
  <c r="A1407" i="2"/>
  <c r="A1408" i="2"/>
  <c r="A1409" i="2"/>
  <c r="A1410" i="2"/>
  <c r="A1411" i="2"/>
  <c r="A1412" i="2"/>
  <c r="A1413" i="2"/>
  <c r="A1414" i="2"/>
  <c r="A1415" i="2"/>
  <c r="A1416" i="2"/>
  <c r="A1417" i="2"/>
  <c r="A1418" i="2"/>
  <c r="A1419" i="2"/>
  <c r="A1420" i="2"/>
  <c r="A1421" i="2"/>
  <c r="A1422" i="2"/>
  <c r="A1423" i="2"/>
  <c r="A1424" i="2"/>
  <c r="A1425" i="2"/>
  <c r="A1426" i="2"/>
  <c r="A1427" i="2"/>
  <c r="A1428" i="2"/>
  <c r="A1429" i="2"/>
  <c r="A1430" i="2"/>
  <c r="A1431" i="2"/>
  <c r="A1432" i="2"/>
  <c r="A1433" i="2"/>
  <c r="A1434" i="2"/>
  <c r="A1435" i="2"/>
  <c r="A1436" i="2"/>
  <c r="A1437" i="2"/>
  <c r="A1438" i="2"/>
  <c r="A1439" i="2"/>
  <c r="A1440" i="2"/>
  <c r="A1441" i="2"/>
  <c r="A1442" i="2"/>
  <c r="A1443" i="2"/>
  <c r="A1444" i="2"/>
  <c r="A1445" i="2"/>
  <c r="A1446" i="2"/>
  <c r="A1447" i="2"/>
  <c r="A1448" i="2"/>
  <c r="A1449" i="2"/>
  <c r="A1450" i="2"/>
  <c r="A1451" i="2"/>
  <c r="A1452" i="2"/>
  <c r="A1453" i="2"/>
  <c r="A1454" i="2"/>
  <c r="A1455" i="2"/>
  <c r="A1456" i="2"/>
  <c r="A1457" i="2"/>
  <c r="A1458" i="2"/>
  <c r="A1459" i="2"/>
  <c r="A1460" i="2"/>
  <c r="A1461" i="2"/>
  <c r="A1462" i="2"/>
  <c r="A1463" i="2"/>
  <c r="A1464" i="2"/>
  <c r="A1465" i="2"/>
  <c r="A1466" i="2"/>
  <c r="A1467" i="2"/>
  <c r="A1468" i="2"/>
  <c r="A1469" i="2"/>
  <c r="A1470" i="2"/>
  <c r="A1471" i="2"/>
  <c r="A1472" i="2"/>
  <c r="A1473" i="2"/>
  <c r="A1474" i="2"/>
  <c r="A1475" i="2"/>
  <c r="A1476" i="2"/>
  <c r="A1477" i="2"/>
  <c r="A1478" i="2"/>
  <c r="A1479" i="2"/>
  <c r="A1480" i="2"/>
  <c r="A1481" i="2"/>
  <c r="A1482" i="2"/>
  <c r="A1483" i="2"/>
  <c r="A1484" i="2"/>
  <c r="A1485" i="2"/>
  <c r="A1486" i="2"/>
  <c r="A1487" i="2"/>
  <c r="A1488" i="2"/>
  <c r="A1489" i="2"/>
  <c r="A1490" i="2"/>
  <c r="A1491" i="2"/>
  <c r="A1492" i="2"/>
  <c r="A1493" i="2"/>
  <c r="A1494" i="2"/>
  <c r="A1495" i="2"/>
  <c r="A1496" i="2"/>
  <c r="A1497" i="2"/>
  <c r="A1498" i="2"/>
  <c r="A1499" i="2"/>
  <c r="A1500" i="2"/>
  <c r="A1501" i="2"/>
  <c r="A1502" i="2"/>
  <c r="A1503" i="2"/>
  <c r="A1504" i="2"/>
  <c r="A1505" i="2"/>
  <c r="A1506" i="2"/>
  <c r="A1507" i="2"/>
  <c r="A1508" i="2"/>
  <c r="A1509" i="2"/>
  <c r="A1510" i="2"/>
  <c r="A1511" i="2"/>
  <c r="A1512" i="2"/>
  <c r="A1513" i="2"/>
  <c r="A1514" i="2"/>
  <c r="A1515" i="2"/>
  <c r="A1516" i="2"/>
  <c r="A1517" i="2"/>
  <c r="A1518" i="2"/>
  <c r="A1519" i="2"/>
  <c r="A1520" i="2"/>
  <c r="A1521" i="2"/>
  <c r="A1522" i="2"/>
  <c r="A1523" i="2"/>
  <c r="A1524" i="2"/>
  <c r="A1525" i="2"/>
  <c r="A1526" i="2"/>
  <c r="A1527" i="2"/>
  <c r="A1528" i="2"/>
  <c r="A1529" i="2"/>
  <c r="A1530" i="2"/>
  <c r="A1531" i="2"/>
  <c r="A1532" i="2"/>
  <c r="A1533" i="2"/>
  <c r="A1534" i="2"/>
  <c r="A1535" i="2"/>
  <c r="A1536" i="2"/>
  <c r="A1537" i="2"/>
  <c r="A1538" i="2"/>
  <c r="A1539" i="2"/>
  <c r="A1540" i="2"/>
  <c r="A1541" i="2"/>
  <c r="A1542" i="2"/>
  <c r="A1543" i="2"/>
  <c r="A1544" i="2"/>
  <c r="A1545" i="2"/>
  <c r="A1546" i="2"/>
  <c r="A1547" i="2"/>
  <c r="A1548" i="2"/>
  <c r="A1549" i="2"/>
  <c r="A1550" i="2"/>
  <c r="A1551" i="2"/>
  <c r="A1552" i="2"/>
  <c r="A1553" i="2"/>
  <c r="A1554" i="2"/>
  <c r="A1555" i="2"/>
  <c r="A1556" i="2"/>
  <c r="A1557" i="2"/>
  <c r="A1558" i="2"/>
  <c r="A1559" i="2"/>
  <c r="A1560" i="2"/>
  <c r="A1561" i="2"/>
  <c r="A1562" i="2"/>
  <c r="A1563" i="2"/>
  <c r="A1564" i="2"/>
  <c r="A1565" i="2"/>
  <c r="A1566" i="2"/>
  <c r="A1567" i="2"/>
  <c r="A1568" i="2"/>
  <c r="A1569" i="2"/>
  <c r="A1570" i="2"/>
  <c r="A1571" i="2"/>
  <c r="A1572" i="2"/>
  <c r="A1573" i="2"/>
  <c r="A1574" i="2"/>
  <c r="A1575" i="2"/>
  <c r="A1576" i="2"/>
  <c r="A1577" i="2"/>
  <c r="A1578" i="2"/>
  <c r="A1579" i="2"/>
  <c r="A1580" i="2"/>
  <c r="A1581" i="2"/>
  <c r="A1582" i="2"/>
  <c r="A1583" i="2"/>
  <c r="A1584" i="2"/>
  <c r="A1585" i="2"/>
  <c r="A1586" i="2"/>
  <c r="A1587" i="2"/>
  <c r="A1588" i="2"/>
  <c r="A1589" i="2"/>
  <c r="A1590" i="2"/>
  <c r="A1591" i="2"/>
  <c r="A1592" i="2"/>
  <c r="A1593" i="2"/>
  <c r="A1594" i="2"/>
  <c r="A1595" i="2"/>
  <c r="A1596" i="2"/>
  <c r="A1597" i="2"/>
  <c r="A1598" i="2"/>
  <c r="A1599" i="2"/>
  <c r="A1600" i="2"/>
  <c r="A1601" i="2"/>
  <c r="A1602" i="2"/>
  <c r="A1603" i="2"/>
  <c r="A1604" i="2"/>
  <c r="A1605" i="2"/>
  <c r="A1606" i="2"/>
  <c r="A1607" i="2"/>
  <c r="A1608" i="2"/>
  <c r="A1609" i="2"/>
  <c r="A1610" i="2"/>
  <c r="A1611" i="2"/>
  <c r="A1612" i="2"/>
  <c r="A1613" i="2"/>
  <c r="A1614" i="2"/>
  <c r="A1615" i="2"/>
  <c r="A1616" i="2"/>
  <c r="A1617" i="2"/>
  <c r="A1618" i="2"/>
  <c r="A1619" i="2"/>
  <c r="A1620" i="2"/>
  <c r="A1621" i="2"/>
  <c r="A1622" i="2"/>
  <c r="A1623" i="2"/>
  <c r="A1624" i="2"/>
  <c r="A1625" i="2"/>
  <c r="A1626" i="2"/>
  <c r="A1627" i="2"/>
  <c r="A1628" i="2"/>
  <c r="A1629" i="2"/>
  <c r="A1630" i="2"/>
  <c r="A1631" i="2"/>
  <c r="A1632" i="2"/>
  <c r="A1633" i="2"/>
  <c r="A1634" i="2"/>
  <c r="A1635" i="2"/>
  <c r="A1636" i="2"/>
  <c r="A1637" i="2"/>
  <c r="A1638" i="2"/>
  <c r="A1639" i="2"/>
  <c r="A1640" i="2"/>
  <c r="A1641" i="2"/>
  <c r="A1642" i="2"/>
  <c r="A1643" i="2"/>
  <c r="A1644" i="2"/>
  <c r="A1645" i="2"/>
  <c r="A1646" i="2"/>
  <c r="A1647" i="2"/>
  <c r="A1648" i="2"/>
  <c r="A1649" i="2"/>
  <c r="A1650" i="2"/>
  <c r="A1651" i="2"/>
  <c r="A1652" i="2"/>
  <c r="A1653" i="2"/>
  <c r="A1654" i="2"/>
  <c r="A1655" i="2"/>
  <c r="A1656" i="2"/>
  <c r="A1657" i="2"/>
  <c r="A1658" i="2"/>
  <c r="A1659" i="2"/>
  <c r="A1660" i="2"/>
  <c r="A1661" i="2"/>
  <c r="A1662" i="2"/>
  <c r="A1663" i="2"/>
  <c r="A1664" i="2"/>
  <c r="A1665" i="2"/>
  <c r="A1666" i="2"/>
  <c r="A1667" i="2"/>
  <c r="A1668" i="2"/>
  <c r="A1669" i="2"/>
  <c r="A1670" i="2"/>
  <c r="A1671" i="2"/>
  <c r="A1672" i="2"/>
  <c r="A1673" i="2"/>
  <c r="A1674" i="2"/>
  <c r="A1675" i="2"/>
  <c r="A1676" i="2"/>
  <c r="A1677" i="2"/>
  <c r="A1678" i="2"/>
  <c r="A1679" i="2"/>
  <c r="A1680" i="2"/>
  <c r="A1681" i="2"/>
  <c r="A1682" i="2"/>
  <c r="A1683" i="2"/>
  <c r="A1684" i="2"/>
  <c r="A1685" i="2"/>
  <c r="A1686" i="2"/>
  <c r="A1687" i="2"/>
  <c r="A1688" i="2"/>
  <c r="A1689" i="2"/>
  <c r="A1690" i="2"/>
  <c r="A1691" i="2"/>
  <c r="A1692" i="2"/>
  <c r="A1693" i="2"/>
  <c r="A1694" i="2"/>
  <c r="A1695" i="2"/>
  <c r="A1696" i="2"/>
  <c r="A1697" i="2"/>
  <c r="A1698" i="2"/>
  <c r="A1699" i="2"/>
  <c r="A1700" i="2"/>
  <c r="A1701" i="2"/>
  <c r="A1702" i="2"/>
  <c r="A1703" i="2"/>
  <c r="A1704" i="2"/>
  <c r="A1705" i="2"/>
  <c r="A1706" i="2"/>
  <c r="A1707" i="2"/>
  <c r="A1708" i="2"/>
  <c r="A1709" i="2"/>
  <c r="A1710" i="2"/>
  <c r="A1711" i="2"/>
  <c r="A1712" i="2"/>
  <c r="A1713" i="2"/>
  <c r="A1714" i="2"/>
  <c r="A1715" i="2"/>
  <c r="A1716" i="2"/>
  <c r="A1717" i="2"/>
  <c r="A1718" i="2"/>
  <c r="A1719" i="2"/>
  <c r="A1720" i="2"/>
  <c r="A1721" i="2"/>
  <c r="A1722" i="2"/>
  <c r="A1723" i="2"/>
  <c r="A1724" i="2"/>
  <c r="A1725" i="2"/>
  <c r="A1726" i="2"/>
  <c r="A1727" i="2"/>
  <c r="A1728" i="2"/>
  <c r="A1729" i="2"/>
  <c r="A1730" i="2"/>
  <c r="A1731" i="2"/>
  <c r="A1732" i="2"/>
  <c r="A1733" i="2"/>
  <c r="A1734" i="2"/>
  <c r="A1735" i="2"/>
  <c r="A1736" i="2"/>
  <c r="A1737" i="2"/>
  <c r="A1738" i="2"/>
  <c r="A1739" i="2"/>
  <c r="A1740" i="2"/>
  <c r="A1741" i="2"/>
  <c r="A1742" i="2"/>
  <c r="A1743" i="2"/>
  <c r="A1744" i="2"/>
  <c r="A1745" i="2"/>
  <c r="A1746" i="2"/>
  <c r="A1747" i="2"/>
  <c r="A1748" i="2"/>
  <c r="A1749" i="2"/>
  <c r="A1750" i="2"/>
  <c r="A1751" i="2"/>
  <c r="A1752" i="2"/>
  <c r="A1753" i="2"/>
  <c r="A1754" i="2"/>
  <c r="A1755" i="2"/>
  <c r="A1756" i="2"/>
  <c r="A1757" i="2"/>
  <c r="A1758" i="2"/>
  <c r="A1759" i="2"/>
  <c r="A1760" i="2"/>
  <c r="A1761" i="2"/>
  <c r="A1762" i="2"/>
  <c r="A1763" i="2"/>
  <c r="A1764" i="2"/>
  <c r="A1765" i="2"/>
  <c r="A1766" i="2"/>
  <c r="A1767" i="2"/>
  <c r="A1768" i="2"/>
  <c r="A1769" i="2"/>
  <c r="A1770" i="2"/>
  <c r="A1771" i="2"/>
  <c r="A1772" i="2"/>
  <c r="A1773" i="2"/>
  <c r="A1774" i="2"/>
  <c r="A1775" i="2"/>
  <c r="A1776" i="2"/>
  <c r="A1777" i="2"/>
  <c r="A1778" i="2"/>
  <c r="A1779" i="2"/>
  <c r="A1780" i="2"/>
  <c r="A1781" i="2"/>
  <c r="A1782" i="2"/>
  <c r="A1783" i="2"/>
  <c r="A1784" i="2"/>
  <c r="A1785" i="2"/>
  <c r="A1786" i="2"/>
  <c r="A1787" i="2"/>
  <c r="A1788" i="2"/>
  <c r="A1789" i="2"/>
  <c r="A1790" i="2"/>
  <c r="A1791" i="2"/>
  <c r="A1792" i="2"/>
  <c r="A1793" i="2"/>
  <c r="A1794" i="2"/>
  <c r="A1795" i="2"/>
  <c r="A1796" i="2"/>
  <c r="A1797" i="2"/>
  <c r="A1798" i="2"/>
  <c r="A1799" i="2"/>
  <c r="A1800" i="2"/>
  <c r="A1801" i="2"/>
  <c r="A1802" i="2"/>
  <c r="A1803" i="2"/>
  <c r="A1804" i="2"/>
  <c r="A1805" i="2"/>
  <c r="A1806" i="2"/>
  <c r="A1807" i="2"/>
  <c r="A1808" i="2"/>
  <c r="A1809" i="2"/>
  <c r="A1810" i="2"/>
  <c r="A1811" i="2"/>
  <c r="A1812" i="2"/>
  <c r="A1813" i="2"/>
  <c r="A1814" i="2"/>
  <c r="A1815" i="2"/>
  <c r="A1816" i="2"/>
  <c r="A1817" i="2"/>
  <c r="A1818" i="2"/>
  <c r="A1819" i="2"/>
  <c r="A1820" i="2"/>
  <c r="A1821" i="2"/>
  <c r="A1822" i="2"/>
  <c r="A1823" i="2"/>
  <c r="A1824" i="2"/>
  <c r="A1825" i="2"/>
  <c r="A1826" i="2"/>
  <c r="A1827" i="2"/>
  <c r="A1828" i="2"/>
  <c r="A1829" i="2"/>
  <c r="A1830" i="2"/>
  <c r="A1831" i="2"/>
  <c r="A1832" i="2"/>
  <c r="A1833" i="2"/>
  <c r="A1834" i="2"/>
  <c r="A1835" i="2"/>
  <c r="A1836" i="2"/>
  <c r="A1837" i="2"/>
  <c r="A1838" i="2"/>
  <c r="A1839" i="2"/>
  <c r="A1840" i="2"/>
  <c r="A1841" i="2"/>
  <c r="A1842" i="2"/>
  <c r="A1843" i="2"/>
  <c r="A1844" i="2"/>
  <c r="A1845" i="2"/>
  <c r="A1846" i="2"/>
  <c r="A1847" i="2"/>
  <c r="A1848" i="2"/>
  <c r="A1849" i="2"/>
  <c r="A1850" i="2"/>
  <c r="A1851" i="2"/>
  <c r="A1852" i="2"/>
  <c r="A1853" i="2"/>
  <c r="A1854" i="2"/>
  <c r="A1855" i="2"/>
  <c r="A1856" i="2"/>
  <c r="A1857" i="2"/>
  <c r="A1858" i="2"/>
  <c r="A1859" i="2"/>
  <c r="A1860" i="2"/>
  <c r="A1861" i="2"/>
  <c r="A1862" i="2"/>
  <c r="A1863" i="2"/>
  <c r="A1864" i="2"/>
  <c r="A1865" i="2"/>
  <c r="A1866" i="2"/>
  <c r="A1867" i="2"/>
  <c r="A1868" i="2"/>
  <c r="A1869" i="2"/>
  <c r="A1870" i="2"/>
  <c r="A1871" i="2"/>
  <c r="A1872" i="2"/>
  <c r="A1873" i="2"/>
  <c r="A1874" i="2"/>
  <c r="A1875" i="2"/>
  <c r="A1876" i="2"/>
  <c r="A1877" i="2"/>
  <c r="A1878" i="2"/>
  <c r="A1879" i="2"/>
  <c r="A1880" i="2"/>
  <c r="A1881" i="2"/>
  <c r="A1882" i="2"/>
  <c r="A1883" i="2"/>
  <c r="A1884" i="2"/>
  <c r="A1885" i="2"/>
  <c r="A1886" i="2"/>
  <c r="A1887" i="2"/>
  <c r="A1888" i="2"/>
  <c r="A1889" i="2"/>
  <c r="A1890" i="2"/>
  <c r="A1891" i="2"/>
  <c r="A1892" i="2"/>
  <c r="A1893" i="2"/>
  <c r="A1894" i="2"/>
  <c r="A1895" i="2"/>
  <c r="A1896" i="2"/>
  <c r="A1897" i="2"/>
  <c r="A1898" i="2"/>
  <c r="A1899" i="2"/>
  <c r="A1900" i="2"/>
  <c r="A1901" i="2"/>
  <c r="A1902" i="2"/>
  <c r="A1903" i="2"/>
  <c r="A1904" i="2"/>
  <c r="A1905" i="2"/>
  <c r="A1906" i="2"/>
  <c r="A1907" i="2"/>
  <c r="A1908" i="2"/>
  <c r="A1909" i="2"/>
  <c r="A1910" i="2"/>
  <c r="A1911" i="2"/>
  <c r="A1912" i="2"/>
  <c r="A1913" i="2"/>
  <c r="A1914" i="2"/>
  <c r="A1915" i="2"/>
  <c r="A1916" i="2"/>
  <c r="A1917" i="2"/>
  <c r="A1918" i="2"/>
  <c r="A1919" i="2"/>
  <c r="A1920" i="2"/>
  <c r="A1921" i="2"/>
  <c r="A1922" i="2"/>
  <c r="A1923" i="2"/>
  <c r="A1924" i="2"/>
  <c r="A1925" i="2"/>
  <c r="A1926" i="2"/>
  <c r="A1927" i="2"/>
  <c r="A1928" i="2"/>
  <c r="A1929" i="2"/>
  <c r="A1930" i="2"/>
  <c r="A1931" i="2"/>
  <c r="A1932" i="2"/>
  <c r="A1933" i="2"/>
  <c r="A1934" i="2"/>
  <c r="A1935" i="2"/>
  <c r="A1936" i="2"/>
  <c r="A1937" i="2"/>
  <c r="A1938" i="2"/>
  <c r="A1939" i="2"/>
  <c r="A1940" i="2"/>
  <c r="A1941" i="2"/>
  <c r="A1942" i="2"/>
  <c r="A1943" i="2"/>
  <c r="A1944" i="2"/>
  <c r="A1945" i="2"/>
  <c r="A1946" i="2"/>
  <c r="A1947" i="2"/>
  <c r="A1948" i="2"/>
  <c r="A1949" i="2"/>
  <c r="A1950" i="2"/>
  <c r="A1951" i="2"/>
  <c r="A1952" i="2"/>
  <c r="A1953" i="2"/>
  <c r="A1954" i="2"/>
  <c r="A1955" i="2"/>
  <c r="A1956" i="2"/>
  <c r="A1957" i="2"/>
  <c r="A1958" i="2"/>
  <c r="A1959" i="2"/>
  <c r="A1960" i="2"/>
  <c r="A1961" i="2"/>
  <c r="A1962" i="2"/>
  <c r="A1963" i="2"/>
  <c r="A1964" i="2"/>
  <c r="A1965" i="2"/>
  <c r="A1966" i="2"/>
  <c r="A1967" i="2"/>
  <c r="A1968" i="2"/>
  <c r="A1969" i="2"/>
  <c r="A1970" i="2"/>
  <c r="A1971" i="2"/>
  <c r="A1972" i="2"/>
  <c r="A1973" i="2"/>
  <c r="A1974" i="2"/>
  <c r="A1975" i="2"/>
  <c r="A1976" i="2"/>
  <c r="A1977" i="2"/>
  <c r="A1978" i="2"/>
  <c r="A1979" i="2"/>
  <c r="A1980" i="2"/>
  <c r="A1981" i="2"/>
  <c r="A1982" i="2"/>
  <c r="A1983" i="2"/>
  <c r="A1984" i="2"/>
  <c r="A1985" i="2"/>
  <c r="A1986" i="2"/>
  <c r="A1987" i="2"/>
  <c r="A1988" i="2"/>
  <c r="A1989" i="2"/>
  <c r="A1990" i="2"/>
  <c r="A1991" i="2"/>
  <c r="A1992" i="2"/>
  <c r="A1993" i="2"/>
  <c r="A1994" i="2"/>
  <c r="A1995" i="2"/>
  <c r="A1996" i="2"/>
  <c r="A1997" i="2"/>
  <c r="A1998" i="2"/>
  <c r="A1999" i="2"/>
  <c r="A2000" i="2"/>
  <c r="A2001" i="2"/>
  <c r="A2002" i="2"/>
  <c r="A2003" i="2"/>
  <c r="A2004" i="2"/>
  <c r="A2005" i="2"/>
  <c r="A2006" i="2"/>
  <c r="A2007" i="2"/>
  <c r="A2008" i="2"/>
  <c r="A2009" i="2"/>
  <c r="A2010" i="2"/>
  <c r="A2011" i="2"/>
  <c r="A2012" i="2"/>
  <c r="A2013" i="2"/>
  <c r="A2014" i="2"/>
  <c r="A2015" i="2"/>
  <c r="A2016" i="2"/>
  <c r="A2017" i="2"/>
  <c r="A2018" i="2"/>
  <c r="A2019" i="2"/>
  <c r="A2020" i="2"/>
  <c r="A2021" i="2"/>
  <c r="A2022" i="2"/>
  <c r="A2023" i="2"/>
  <c r="A2024" i="2"/>
  <c r="A2025" i="2"/>
  <c r="A2026" i="2"/>
  <c r="A2027" i="2"/>
  <c r="A2028" i="2"/>
  <c r="A2029" i="2"/>
  <c r="A2030" i="2"/>
  <c r="A2031" i="2"/>
  <c r="A2032" i="2"/>
  <c r="A2033" i="2"/>
  <c r="A2034" i="2"/>
  <c r="A2035" i="2"/>
  <c r="A2036" i="2"/>
  <c r="A2037" i="2"/>
  <c r="A2038" i="2"/>
  <c r="A2039" i="2"/>
  <c r="A2040" i="2"/>
  <c r="A2041" i="2"/>
  <c r="A2042" i="2"/>
  <c r="A2043" i="2"/>
  <c r="A2044" i="2"/>
  <c r="A2045" i="2"/>
  <c r="A2046" i="2"/>
  <c r="A2047" i="2"/>
  <c r="A2048" i="2"/>
  <c r="A2049" i="2"/>
  <c r="A2050" i="2"/>
  <c r="A2051" i="2"/>
  <c r="A2052" i="2"/>
  <c r="A2053" i="2"/>
  <c r="A2054" i="2"/>
  <c r="A2055" i="2"/>
  <c r="A2056" i="2"/>
  <c r="A2057" i="2"/>
  <c r="A2058" i="2"/>
  <c r="A2059" i="2"/>
  <c r="A2060" i="2"/>
  <c r="A2061" i="2"/>
  <c r="A2062" i="2"/>
  <c r="A2063" i="2"/>
  <c r="A2064" i="2"/>
  <c r="A2065" i="2"/>
  <c r="A2066" i="2"/>
  <c r="A2067" i="2"/>
  <c r="A2068" i="2"/>
  <c r="A2069" i="2"/>
  <c r="A2070" i="2"/>
  <c r="A2071" i="2"/>
  <c r="A2072" i="2"/>
  <c r="A2073" i="2"/>
  <c r="A2074" i="2"/>
  <c r="A2075" i="2"/>
  <c r="A2076" i="2"/>
  <c r="A2077" i="2"/>
  <c r="A2078" i="2"/>
  <c r="A2079" i="2"/>
  <c r="A2080" i="2"/>
  <c r="A2081" i="2"/>
  <c r="A2082" i="2"/>
  <c r="A2083" i="2"/>
  <c r="A2084" i="2"/>
  <c r="A2085" i="2"/>
  <c r="A2086" i="2"/>
  <c r="A2087" i="2"/>
  <c r="A2088" i="2"/>
  <c r="A2089" i="2"/>
  <c r="A2090" i="2"/>
  <c r="A2091" i="2"/>
  <c r="A2092" i="2"/>
  <c r="A2093" i="2"/>
  <c r="A2094" i="2"/>
  <c r="A2095" i="2"/>
  <c r="A2096" i="2"/>
  <c r="A2097" i="2"/>
  <c r="A2098" i="2"/>
  <c r="A2099" i="2"/>
  <c r="A2100" i="2"/>
  <c r="A2101" i="2"/>
  <c r="A2102" i="2"/>
  <c r="A2103" i="2"/>
  <c r="A2104" i="2"/>
  <c r="A2105" i="2"/>
  <c r="A2106" i="2"/>
  <c r="A2107" i="2"/>
  <c r="A2108" i="2"/>
  <c r="A2109" i="2"/>
  <c r="A2110" i="2"/>
  <c r="A2111" i="2"/>
  <c r="A2112" i="2"/>
  <c r="A2113" i="2"/>
  <c r="A2114" i="2"/>
  <c r="A2115" i="2"/>
  <c r="A2116" i="2"/>
  <c r="A2117" i="2"/>
  <c r="A2118" i="2"/>
  <c r="A2119" i="2"/>
  <c r="A2120" i="2"/>
  <c r="A2121" i="2"/>
  <c r="A2122" i="2"/>
  <c r="A2123" i="2"/>
  <c r="A2124" i="2"/>
  <c r="A2125" i="2"/>
  <c r="A2126" i="2"/>
  <c r="A2127" i="2"/>
  <c r="A2128" i="2"/>
  <c r="A2129" i="2"/>
  <c r="A2130" i="2"/>
  <c r="A2131" i="2"/>
  <c r="A2132" i="2"/>
  <c r="A2133" i="2"/>
  <c r="A2134" i="2"/>
  <c r="A2135" i="2"/>
  <c r="A2136" i="2"/>
  <c r="A2137" i="2"/>
  <c r="A2138" i="2"/>
  <c r="A2139" i="2"/>
  <c r="A2140" i="2"/>
  <c r="A2141" i="2"/>
  <c r="A2142" i="2"/>
  <c r="A2143" i="2"/>
  <c r="A2144" i="2"/>
  <c r="A2145" i="2"/>
  <c r="A2146" i="2"/>
  <c r="A2147" i="2"/>
  <c r="A2148" i="2"/>
  <c r="A2149" i="2"/>
  <c r="A2150" i="2"/>
  <c r="A2151" i="2"/>
  <c r="A2152" i="2"/>
  <c r="A2153" i="2"/>
  <c r="A2154" i="2"/>
  <c r="A2155" i="2"/>
  <c r="A2156" i="2"/>
  <c r="A2157" i="2"/>
  <c r="A2158" i="2"/>
  <c r="A2159" i="2"/>
  <c r="A2160" i="2"/>
  <c r="A2161" i="2"/>
  <c r="A2162" i="2"/>
  <c r="A2163" i="2"/>
  <c r="A2164" i="2"/>
  <c r="A2165" i="2"/>
  <c r="A2166" i="2"/>
  <c r="A2167" i="2"/>
  <c r="A2168" i="2"/>
  <c r="A2169" i="2"/>
  <c r="A2170" i="2"/>
  <c r="A2171" i="2"/>
  <c r="A2172" i="2"/>
  <c r="A2173" i="2"/>
  <c r="A2174" i="2"/>
  <c r="A2175" i="2"/>
  <c r="A2176" i="2"/>
  <c r="A2177" i="2"/>
  <c r="A2178" i="2"/>
  <c r="A2179" i="2"/>
  <c r="A2180" i="2"/>
  <c r="A2181" i="2"/>
  <c r="A2182" i="2"/>
  <c r="A2183" i="2"/>
  <c r="A2184" i="2"/>
  <c r="A2185" i="2"/>
  <c r="A2186" i="2"/>
  <c r="A2187" i="2"/>
  <c r="A2188" i="2"/>
  <c r="A2189" i="2"/>
  <c r="A2190" i="2"/>
  <c r="A2191" i="2"/>
  <c r="A2192" i="2"/>
  <c r="A2193" i="2"/>
  <c r="A2194" i="2"/>
  <c r="A2195" i="2"/>
  <c r="A2196" i="2"/>
  <c r="A2197" i="2"/>
  <c r="A2198" i="2"/>
  <c r="A2199" i="2"/>
  <c r="A2200" i="2"/>
  <c r="A2201" i="2"/>
  <c r="A2202" i="2"/>
  <c r="A2203" i="2"/>
  <c r="A2204" i="2"/>
  <c r="A2205" i="2"/>
  <c r="A2206" i="2"/>
  <c r="A2207" i="2"/>
  <c r="A2208" i="2"/>
  <c r="A2209" i="2"/>
  <c r="A2210" i="2"/>
  <c r="A2211" i="2"/>
  <c r="A2212" i="2"/>
  <c r="A2213" i="2"/>
  <c r="A2214" i="2"/>
  <c r="A2215" i="2"/>
  <c r="A2216" i="2"/>
  <c r="A2217" i="2"/>
  <c r="A2218" i="2"/>
  <c r="A2219" i="2"/>
  <c r="A2220" i="2"/>
  <c r="A2221" i="2"/>
  <c r="A2222" i="2"/>
  <c r="A2223" i="2"/>
  <c r="A2224" i="2"/>
  <c r="A2225" i="2"/>
  <c r="A2226" i="2"/>
  <c r="A2227" i="2"/>
  <c r="A2228" i="2"/>
  <c r="A2229" i="2"/>
  <c r="A2230" i="2"/>
  <c r="A2231" i="2"/>
  <c r="A2232" i="2"/>
  <c r="A2233" i="2"/>
  <c r="A2234" i="2"/>
  <c r="A2235" i="2"/>
  <c r="A2236" i="2"/>
  <c r="A2237" i="2"/>
  <c r="A2238" i="2"/>
  <c r="A2239" i="2"/>
  <c r="A2240" i="2"/>
  <c r="A2241" i="2"/>
  <c r="A2242" i="2"/>
  <c r="A2243" i="2"/>
  <c r="A2244" i="2"/>
  <c r="A2245" i="2"/>
  <c r="A2246" i="2"/>
  <c r="A2247" i="2"/>
  <c r="A2248" i="2"/>
  <c r="A2249" i="2"/>
  <c r="A2250" i="2"/>
  <c r="A2251" i="2"/>
  <c r="A2252" i="2"/>
  <c r="A2253" i="2"/>
  <c r="A2254" i="2"/>
  <c r="A2255" i="2"/>
  <c r="A2256" i="2"/>
  <c r="A2257" i="2"/>
  <c r="A2258" i="2"/>
  <c r="A2259" i="2"/>
  <c r="A2260" i="2"/>
  <c r="A2261" i="2"/>
  <c r="A2262" i="2"/>
  <c r="A2263" i="2"/>
  <c r="A2264" i="2"/>
  <c r="A2265" i="2"/>
  <c r="A2266" i="2"/>
  <c r="A2267" i="2"/>
  <c r="A2268" i="2"/>
  <c r="A2269" i="2"/>
  <c r="A2270" i="2"/>
  <c r="A2271" i="2"/>
  <c r="A2272" i="2"/>
  <c r="A2273" i="2"/>
  <c r="A2274" i="2"/>
  <c r="A2275" i="2"/>
  <c r="A2276" i="2"/>
  <c r="A2277" i="2"/>
  <c r="A2278" i="2"/>
  <c r="A2279" i="2"/>
  <c r="A2280" i="2"/>
  <c r="A2281" i="2"/>
  <c r="A2282" i="2"/>
  <c r="A2283" i="2"/>
  <c r="A2284" i="2"/>
  <c r="A2285" i="2"/>
  <c r="A2286" i="2"/>
  <c r="A2287" i="2"/>
  <c r="A2288" i="2"/>
  <c r="A2289" i="2"/>
  <c r="A2290" i="2"/>
  <c r="A2291" i="2"/>
  <c r="A2292" i="2"/>
  <c r="A2293" i="2"/>
  <c r="A2294" i="2"/>
  <c r="A2295" i="2"/>
  <c r="A2296" i="2"/>
  <c r="A2297" i="2"/>
  <c r="A2298" i="2"/>
  <c r="A2299" i="2"/>
  <c r="A2300" i="2"/>
  <c r="A2301" i="2"/>
  <c r="A2302" i="2"/>
  <c r="A2303" i="2"/>
  <c r="A2304" i="2"/>
  <c r="A2305" i="2"/>
  <c r="A2306" i="2"/>
  <c r="A2307" i="2"/>
  <c r="A2308" i="2"/>
  <c r="A2309" i="2"/>
  <c r="A2310" i="2"/>
  <c r="A2311" i="2"/>
  <c r="A2312" i="2"/>
  <c r="A2313" i="2"/>
  <c r="A2314" i="2"/>
  <c r="A2315" i="2"/>
  <c r="A2316" i="2"/>
  <c r="A2317" i="2"/>
  <c r="A2318" i="2"/>
  <c r="A2319" i="2"/>
  <c r="A2320" i="2"/>
  <c r="A2321" i="2"/>
  <c r="A2322" i="2"/>
  <c r="A2323" i="2"/>
  <c r="A2324" i="2"/>
  <c r="A2325" i="2"/>
  <c r="A2326" i="2"/>
  <c r="A2327" i="2"/>
  <c r="A2328" i="2"/>
  <c r="A2329" i="2"/>
  <c r="A2330" i="2"/>
  <c r="A2331" i="2"/>
  <c r="A2332" i="2"/>
  <c r="A2333" i="2"/>
  <c r="A2334" i="2"/>
  <c r="A2335" i="2"/>
  <c r="A2336" i="2"/>
  <c r="A2337" i="2"/>
  <c r="A2338" i="2"/>
  <c r="A2339" i="2"/>
  <c r="A2340" i="2"/>
  <c r="A2341" i="2"/>
  <c r="A2342" i="2"/>
  <c r="A2343" i="2"/>
  <c r="A2344" i="2"/>
  <c r="A2345" i="2"/>
  <c r="A2346" i="2"/>
  <c r="A2347" i="2"/>
  <c r="A2348" i="2"/>
  <c r="A2349" i="2"/>
  <c r="A2350" i="2"/>
  <c r="A2351" i="2"/>
  <c r="A2352" i="2"/>
  <c r="A2353" i="2"/>
  <c r="A2354" i="2"/>
  <c r="A2355" i="2"/>
  <c r="A2356" i="2"/>
  <c r="A2357" i="2"/>
  <c r="A2358" i="2"/>
  <c r="A2359" i="2"/>
  <c r="A2360" i="2"/>
  <c r="A2361" i="2"/>
  <c r="A2362" i="2"/>
  <c r="A2363" i="2"/>
  <c r="A2364" i="2"/>
  <c r="A2365" i="2"/>
  <c r="A2366" i="2"/>
  <c r="A2367" i="2"/>
  <c r="A2368" i="2"/>
  <c r="A2369" i="2"/>
  <c r="A2370" i="2"/>
  <c r="A2371" i="2"/>
  <c r="A2372" i="2"/>
  <c r="A2373" i="2"/>
  <c r="A2374" i="2"/>
  <c r="A2375" i="2"/>
  <c r="A2376" i="2"/>
  <c r="A2377" i="2"/>
  <c r="A2378" i="2"/>
  <c r="A2379" i="2"/>
  <c r="A2380" i="2"/>
  <c r="A2381" i="2"/>
  <c r="A2382" i="2"/>
  <c r="A2383" i="2"/>
  <c r="A2384" i="2"/>
  <c r="A2385" i="2"/>
  <c r="A2386" i="2"/>
  <c r="A2387" i="2"/>
  <c r="A2388" i="2"/>
  <c r="A2389" i="2"/>
  <c r="A2390" i="2"/>
  <c r="A2391" i="2"/>
  <c r="A2392" i="2"/>
  <c r="A2393" i="2"/>
  <c r="A2394" i="2"/>
  <c r="A2395" i="2"/>
  <c r="A2396" i="2"/>
  <c r="A2397" i="2"/>
  <c r="A2398" i="2"/>
  <c r="A2399" i="2"/>
  <c r="A2400" i="2"/>
  <c r="A2401" i="2"/>
  <c r="A2402" i="2"/>
  <c r="A2403" i="2"/>
  <c r="A2404" i="2"/>
  <c r="A2405" i="2"/>
  <c r="A2406" i="2"/>
  <c r="A2407" i="2"/>
  <c r="A2408" i="2"/>
  <c r="A2409" i="2"/>
  <c r="A2410" i="2"/>
  <c r="A2411" i="2"/>
  <c r="A2412" i="2"/>
  <c r="A2413" i="2"/>
  <c r="A2414" i="2"/>
  <c r="A2415" i="2"/>
  <c r="A2416" i="2"/>
  <c r="A2417" i="2"/>
  <c r="A2418" i="2"/>
  <c r="A2419" i="2"/>
  <c r="A2420" i="2"/>
  <c r="A2421" i="2"/>
  <c r="A2422" i="2"/>
  <c r="A2423" i="2"/>
  <c r="A2424" i="2"/>
  <c r="A2425" i="2"/>
  <c r="A2426" i="2"/>
  <c r="A2427" i="2"/>
  <c r="A2428" i="2"/>
  <c r="A2429" i="2"/>
  <c r="A2430" i="2"/>
  <c r="A2431" i="2"/>
  <c r="A2432" i="2"/>
  <c r="A2433" i="2"/>
  <c r="A2434" i="2"/>
  <c r="A2435" i="2"/>
  <c r="A2436" i="2"/>
  <c r="A2437" i="2"/>
  <c r="A2438" i="2"/>
  <c r="A2439" i="2"/>
  <c r="A2440" i="2"/>
  <c r="A2441" i="2"/>
  <c r="A2442" i="2"/>
  <c r="A2443" i="2"/>
  <c r="A2444" i="2"/>
  <c r="A2445" i="2"/>
  <c r="A2446" i="2"/>
  <c r="A2447" i="2"/>
  <c r="A2448" i="2"/>
  <c r="A2449" i="2"/>
  <c r="A2450" i="2"/>
  <c r="A2451" i="2"/>
  <c r="A2452" i="2"/>
  <c r="A2453" i="2"/>
  <c r="A2454" i="2"/>
  <c r="A2455" i="2"/>
  <c r="A2456" i="2"/>
  <c r="A2457" i="2"/>
  <c r="A2458" i="2"/>
  <c r="A2459" i="2"/>
  <c r="A2460" i="2"/>
  <c r="A2461" i="2"/>
  <c r="A2462" i="2"/>
  <c r="A2463" i="2"/>
  <c r="A2464" i="2"/>
  <c r="A2465" i="2"/>
  <c r="A2466" i="2"/>
  <c r="A2467" i="2"/>
  <c r="A2468" i="2"/>
  <c r="A2469" i="2"/>
  <c r="A2470" i="2"/>
  <c r="A2471" i="2"/>
  <c r="A2472" i="2"/>
  <c r="A2473" i="2"/>
  <c r="A2474" i="2"/>
  <c r="A2475" i="2"/>
  <c r="A2476" i="2"/>
  <c r="A2477" i="2"/>
  <c r="A2478" i="2"/>
  <c r="A2479" i="2"/>
  <c r="A2480" i="2"/>
  <c r="A2481" i="2"/>
  <c r="A2482" i="2"/>
  <c r="A2483" i="2"/>
  <c r="A2484" i="2"/>
  <c r="A2485" i="2"/>
  <c r="A2486" i="2"/>
  <c r="A2487" i="2"/>
  <c r="A2488" i="2"/>
  <c r="A2489" i="2"/>
  <c r="A2490" i="2"/>
  <c r="A2491" i="2"/>
  <c r="A2492" i="2"/>
  <c r="A2493" i="2"/>
  <c r="A2494" i="2"/>
  <c r="A2495" i="2"/>
  <c r="A2496" i="2"/>
  <c r="A2497" i="2"/>
  <c r="A2498" i="2"/>
  <c r="A2499" i="2"/>
  <c r="A2500" i="2"/>
  <c r="A2501" i="2"/>
  <c r="A2502" i="2"/>
  <c r="A2503" i="2"/>
  <c r="A2504" i="2"/>
  <c r="A2505" i="2"/>
  <c r="A2506" i="2"/>
  <c r="A2507" i="2"/>
  <c r="A2508" i="2"/>
  <c r="A2509" i="2"/>
  <c r="A2510" i="2"/>
  <c r="A2511" i="2"/>
  <c r="A2512" i="2"/>
  <c r="A2513" i="2"/>
  <c r="A2514" i="2"/>
  <c r="A2515" i="2"/>
  <c r="A2516" i="2"/>
  <c r="A2517" i="2"/>
  <c r="A2518" i="2"/>
  <c r="A2519" i="2"/>
  <c r="A2520" i="2"/>
  <c r="A2521" i="2"/>
  <c r="A2522" i="2"/>
  <c r="A2523" i="2"/>
  <c r="A2524" i="2"/>
  <c r="A2525" i="2"/>
  <c r="A2526" i="2"/>
  <c r="A2527" i="2"/>
  <c r="A2528" i="2"/>
  <c r="A2529" i="2"/>
  <c r="A2530" i="2"/>
  <c r="A2531" i="2"/>
  <c r="A2532" i="2"/>
  <c r="A2533" i="2"/>
  <c r="A2534" i="2"/>
  <c r="A2535" i="2"/>
  <c r="A2536" i="2"/>
  <c r="A2537" i="2"/>
  <c r="A2538" i="2"/>
  <c r="A2539" i="2"/>
  <c r="A2540" i="2"/>
  <c r="A2541" i="2"/>
  <c r="A2542" i="2"/>
  <c r="A2543" i="2"/>
  <c r="A2544" i="2"/>
  <c r="A2545" i="2"/>
  <c r="A2546" i="2"/>
  <c r="A2547" i="2"/>
  <c r="A2548" i="2"/>
  <c r="A2549" i="2"/>
  <c r="A2550" i="2"/>
  <c r="A2551" i="2"/>
  <c r="A2552" i="2"/>
  <c r="A2553" i="2"/>
  <c r="A2554" i="2"/>
  <c r="A2555" i="2"/>
  <c r="A2556" i="2"/>
  <c r="A2557" i="2"/>
  <c r="A2558" i="2"/>
  <c r="A2559" i="2"/>
  <c r="A2560" i="2"/>
  <c r="A2561" i="2"/>
  <c r="A2562" i="2"/>
  <c r="A2563" i="2"/>
  <c r="A2564" i="2"/>
  <c r="A2565" i="2"/>
  <c r="A2566" i="2"/>
  <c r="A2567" i="2"/>
  <c r="A2568" i="2"/>
  <c r="A2569" i="2"/>
  <c r="A2570" i="2"/>
  <c r="A2571" i="2"/>
  <c r="A2572" i="2"/>
  <c r="A2573" i="2"/>
  <c r="A2574" i="2"/>
  <c r="A2575" i="2"/>
  <c r="A2576" i="2"/>
  <c r="A2577" i="2"/>
  <c r="A2578" i="2"/>
  <c r="A2579" i="2"/>
  <c r="A2580" i="2"/>
  <c r="A2581" i="2"/>
  <c r="A2582" i="2"/>
  <c r="A2583" i="2"/>
  <c r="A2584" i="2"/>
  <c r="A2585" i="2"/>
  <c r="A2586" i="2"/>
  <c r="A2587" i="2"/>
  <c r="A2588" i="2"/>
  <c r="A2589" i="2"/>
  <c r="A2590" i="2"/>
  <c r="A2591" i="2"/>
  <c r="A2592" i="2"/>
  <c r="A2593" i="2"/>
  <c r="A2594" i="2"/>
  <c r="A2595" i="2"/>
  <c r="A2596" i="2"/>
  <c r="A2597" i="2"/>
  <c r="A2598" i="2"/>
  <c r="A2599" i="2"/>
  <c r="A2600" i="2"/>
  <c r="A2601" i="2"/>
  <c r="A2602" i="2"/>
  <c r="A2603" i="2"/>
  <c r="A2604" i="2"/>
  <c r="A2605" i="2"/>
  <c r="A2606" i="2"/>
  <c r="A2607" i="2"/>
  <c r="A2608" i="2"/>
  <c r="A2609" i="2"/>
  <c r="A2610" i="2"/>
  <c r="A2611" i="2"/>
  <c r="A2612" i="2"/>
  <c r="A2613" i="2"/>
  <c r="A2614" i="2"/>
  <c r="A2615" i="2"/>
  <c r="A2616" i="2"/>
  <c r="A2617" i="2"/>
  <c r="A2618" i="2"/>
  <c r="A2619" i="2"/>
  <c r="A2620" i="2"/>
  <c r="A2621" i="2"/>
  <c r="A2622" i="2"/>
  <c r="A2623" i="2"/>
  <c r="A2624" i="2"/>
  <c r="A2625" i="2"/>
  <c r="A2626" i="2"/>
  <c r="A2627" i="2"/>
  <c r="A2628" i="2"/>
  <c r="A2629" i="2"/>
  <c r="A2630" i="2"/>
  <c r="A2631" i="2"/>
  <c r="A2632" i="2"/>
  <c r="A2633" i="2"/>
  <c r="A2634" i="2"/>
  <c r="A2635" i="2"/>
  <c r="A2636" i="2"/>
  <c r="A2637" i="2"/>
  <c r="A2638" i="2"/>
  <c r="A2639" i="2"/>
  <c r="A2640" i="2"/>
  <c r="A2641" i="2"/>
  <c r="A2642" i="2"/>
  <c r="A2643" i="2"/>
  <c r="A2644" i="2"/>
  <c r="A2645" i="2"/>
  <c r="A2646" i="2"/>
  <c r="A2647" i="2"/>
  <c r="A2648" i="2"/>
  <c r="A2649" i="2"/>
  <c r="A2650" i="2"/>
  <c r="A2651" i="2"/>
  <c r="A2652" i="2"/>
  <c r="A2653" i="2"/>
  <c r="A2654" i="2"/>
  <c r="A2655" i="2"/>
  <c r="A2656" i="2"/>
  <c r="A2657" i="2"/>
  <c r="A2658" i="2"/>
  <c r="A2659" i="2"/>
  <c r="A2660" i="2"/>
  <c r="A2661" i="2"/>
  <c r="A2662" i="2"/>
  <c r="A2663" i="2"/>
  <c r="A2664" i="2"/>
  <c r="A2665" i="2"/>
  <c r="A2666" i="2"/>
  <c r="A2667" i="2"/>
  <c r="A2668" i="2"/>
  <c r="A2669" i="2"/>
  <c r="A2670" i="2"/>
  <c r="A2671" i="2"/>
  <c r="A2672" i="2"/>
  <c r="A2673" i="2"/>
  <c r="A2674" i="2"/>
  <c r="A2675" i="2"/>
  <c r="A2676" i="2"/>
  <c r="A2677" i="2"/>
  <c r="A2678" i="2"/>
  <c r="A2679" i="2"/>
  <c r="A2680" i="2"/>
  <c r="A2681" i="2"/>
  <c r="A2682" i="2"/>
  <c r="A2683" i="2"/>
  <c r="A2684" i="2"/>
  <c r="A2685" i="2"/>
  <c r="A2686" i="2"/>
  <c r="A2687" i="2"/>
  <c r="A2688" i="2"/>
  <c r="A2689" i="2"/>
  <c r="A2690" i="2"/>
  <c r="A2691" i="2"/>
  <c r="A2692" i="2"/>
  <c r="A2693" i="2"/>
  <c r="A2694" i="2"/>
  <c r="A2695" i="2"/>
  <c r="A2696" i="2"/>
  <c r="A2697" i="2"/>
  <c r="A2698" i="2"/>
  <c r="A2699" i="2"/>
  <c r="A2700" i="2"/>
  <c r="A2701" i="2"/>
  <c r="A2702" i="2"/>
  <c r="A2703" i="2"/>
  <c r="A2704" i="2"/>
  <c r="A2705" i="2"/>
  <c r="A2706" i="2"/>
  <c r="A2707" i="2"/>
  <c r="A2708" i="2"/>
  <c r="A2709" i="2"/>
  <c r="A2710" i="2"/>
  <c r="A2711" i="2"/>
  <c r="A2712" i="2"/>
  <c r="A2713" i="2"/>
  <c r="A2714" i="2"/>
  <c r="A2715" i="2"/>
  <c r="A2716" i="2"/>
  <c r="A2717" i="2"/>
  <c r="A2718" i="2"/>
  <c r="A2719" i="2"/>
  <c r="A2720" i="2"/>
  <c r="A2721" i="2"/>
  <c r="A2722" i="2"/>
  <c r="A2723" i="2"/>
  <c r="A2724" i="2"/>
  <c r="A2725" i="2"/>
  <c r="A2726" i="2"/>
  <c r="A2727" i="2"/>
  <c r="A2728" i="2"/>
  <c r="A2729" i="2"/>
  <c r="A2730" i="2"/>
  <c r="A2731" i="2"/>
  <c r="A2732" i="2"/>
  <c r="A2733" i="2"/>
  <c r="A2734" i="2"/>
  <c r="A2735" i="2"/>
  <c r="A2736" i="2"/>
  <c r="A2737" i="2"/>
  <c r="A2738" i="2"/>
  <c r="A2739" i="2"/>
  <c r="A2740" i="2"/>
  <c r="A2741" i="2"/>
  <c r="A2742" i="2"/>
  <c r="A2743" i="2"/>
  <c r="A2744" i="2"/>
  <c r="A2745" i="2"/>
  <c r="A2746" i="2"/>
  <c r="A2747" i="2"/>
  <c r="A2748" i="2"/>
  <c r="A2749" i="2"/>
  <c r="A2750" i="2"/>
  <c r="A2751" i="2"/>
  <c r="A2752" i="2"/>
  <c r="A2753" i="2"/>
  <c r="A2754" i="2"/>
  <c r="A2755" i="2"/>
  <c r="A2756" i="2"/>
  <c r="A2757" i="2"/>
  <c r="A2758" i="2"/>
  <c r="A2759" i="2"/>
  <c r="A2760" i="2"/>
  <c r="A2761" i="2"/>
  <c r="A2762" i="2"/>
  <c r="A2763" i="2"/>
  <c r="A2764" i="2"/>
  <c r="A2765" i="2"/>
  <c r="A2766" i="2"/>
  <c r="A2767" i="2"/>
  <c r="A2768" i="2"/>
  <c r="A2769" i="2"/>
  <c r="A2770" i="2"/>
  <c r="A2771" i="2"/>
  <c r="A2772" i="2"/>
  <c r="A2773" i="2"/>
  <c r="A2774" i="2"/>
  <c r="A2775" i="2"/>
  <c r="A2776" i="2"/>
  <c r="A2777" i="2"/>
  <c r="A2778" i="2"/>
  <c r="A2779" i="2"/>
  <c r="A2780" i="2"/>
  <c r="A2781" i="2"/>
  <c r="A2782" i="2"/>
  <c r="A2783" i="2"/>
  <c r="A2784" i="2"/>
  <c r="A2785" i="2"/>
  <c r="A2786" i="2"/>
  <c r="A2787" i="2"/>
  <c r="A2788" i="2"/>
  <c r="A2789" i="2"/>
  <c r="A2790" i="2"/>
  <c r="A2791" i="2"/>
  <c r="A2792" i="2"/>
  <c r="A2793" i="2"/>
  <c r="A2794" i="2"/>
  <c r="A2795" i="2"/>
  <c r="A2796" i="2"/>
  <c r="A2797" i="2"/>
  <c r="A2798" i="2"/>
  <c r="A2799" i="2"/>
  <c r="A2800" i="2"/>
  <c r="A2801" i="2"/>
  <c r="A2802" i="2"/>
  <c r="A2803" i="2"/>
  <c r="A2804" i="2"/>
  <c r="A2805" i="2"/>
  <c r="A2806" i="2"/>
  <c r="A2807" i="2"/>
  <c r="A2808" i="2"/>
  <c r="A2809" i="2"/>
  <c r="A2810" i="2"/>
  <c r="A2811" i="2"/>
  <c r="A2812" i="2"/>
  <c r="A2813" i="2"/>
  <c r="A2814" i="2"/>
  <c r="A2815" i="2"/>
  <c r="A2816" i="2"/>
  <c r="A2817" i="2"/>
  <c r="A2818" i="2"/>
  <c r="A2819" i="2"/>
  <c r="A2820" i="2"/>
  <c r="A2821" i="2"/>
  <c r="A2822" i="2"/>
  <c r="A2823" i="2"/>
  <c r="A2824" i="2"/>
  <c r="A2825" i="2"/>
  <c r="A2826" i="2"/>
  <c r="A2827" i="2"/>
  <c r="A2828" i="2"/>
  <c r="A2829" i="2"/>
  <c r="A2830" i="2"/>
  <c r="A2831" i="2"/>
  <c r="A2832" i="2"/>
  <c r="A2833" i="2"/>
  <c r="A2834" i="2"/>
  <c r="A2835" i="2"/>
  <c r="A2836" i="2"/>
  <c r="A2837" i="2"/>
  <c r="A2838" i="2"/>
  <c r="A2839" i="2"/>
  <c r="A2840" i="2"/>
  <c r="A2841" i="2"/>
  <c r="A2842" i="2"/>
  <c r="A2843" i="2"/>
  <c r="A2844" i="2"/>
  <c r="A2845" i="2"/>
  <c r="A2846" i="2"/>
  <c r="A2847" i="2"/>
  <c r="A2848" i="2"/>
  <c r="A2849" i="2"/>
  <c r="A2850" i="2"/>
  <c r="A2851" i="2"/>
  <c r="A2852" i="2"/>
  <c r="A2853" i="2"/>
  <c r="A2854" i="2"/>
  <c r="A2855" i="2"/>
  <c r="A2856" i="2"/>
  <c r="A2857" i="2"/>
  <c r="A2858" i="2"/>
  <c r="A2859" i="2"/>
  <c r="A2860" i="2"/>
  <c r="A2861" i="2"/>
  <c r="A2862" i="2"/>
  <c r="A2863" i="2"/>
  <c r="A2864" i="2"/>
  <c r="A2865" i="2"/>
  <c r="A2866" i="2"/>
  <c r="A2867" i="2"/>
  <c r="A2868" i="2"/>
  <c r="A2869" i="2"/>
  <c r="A2870" i="2"/>
  <c r="A2871" i="2"/>
  <c r="A2872" i="2"/>
  <c r="A2873" i="2"/>
  <c r="A2874" i="2"/>
  <c r="A2875" i="2"/>
  <c r="A2876" i="2"/>
  <c r="A2877" i="2"/>
  <c r="A2878" i="2"/>
  <c r="A2879" i="2"/>
  <c r="A2880" i="2"/>
  <c r="A2881" i="2"/>
  <c r="A2882" i="2"/>
  <c r="A2883" i="2"/>
  <c r="A2884" i="2"/>
  <c r="A2885" i="2"/>
  <c r="A2886" i="2"/>
  <c r="A2887" i="2"/>
  <c r="A2888" i="2"/>
  <c r="A2889" i="2"/>
  <c r="A2890" i="2"/>
  <c r="A2891" i="2"/>
  <c r="A2892" i="2"/>
  <c r="A2893" i="2"/>
  <c r="A2894" i="2"/>
  <c r="A2895" i="2"/>
  <c r="A2896" i="2"/>
  <c r="A2897" i="2"/>
  <c r="A2898" i="2"/>
  <c r="A2899" i="2"/>
  <c r="A2900" i="2"/>
  <c r="A2901" i="2"/>
  <c r="A2902" i="2"/>
  <c r="A2903" i="2"/>
  <c r="A2904" i="2"/>
  <c r="A2905" i="2"/>
  <c r="A2906" i="2"/>
  <c r="A2907" i="2"/>
  <c r="A2908" i="2"/>
  <c r="A2909" i="2"/>
  <c r="A2910" i="2"/>
  <c r="A2911" i="2"/>
  <c r="A2912" i="2"/>
  <c r="A2913" i="2"/>
  <c r="A2914" i="2"/>
  <c r="A2915" i="2"/>
  <c r="A2916" i="2"/>
  <c r="A2917" i="2"/>
  <c r="A2918" i="2"/>
  <c r="A2919" i="2"/>
  <c r="A2920" i="2"/>
  <c r="A2921" i="2"/>
  <c r="A2922" i="2"/>
  <c r="A2923" i="2"/>
  <c r="A2924" i="2"/>
  <c r="A2925" i="2"/>
  <c r="A2926" i="2"/>
  <c r="A2927" i="2"/>
  <c r="A2928" i="2"/>
  <c r="A2929" i="2"/>
  <c r="A2930" i="2"/>
  <c r="A2931" i="2"/>
  <c r="A2932" i="2"/>
  <c r="A2933" i="2"/>
  <c r="A2934" i="2"/>
  <c r="A2935" i="2"/>
  <c r="A2936" i="2"/>
  <c r="A2937" i="2"/>
  <c r="A2938" i="2"/>
  <c r="A2939" i="2"/>
  <c r="A2940" i="2"/>
  <c r="A2941" i="2"/>
  <c r="A2942" i="2"/>
  <c r="A2943" i="2"/>
  <c r="A2944" i="2"/>
  <c r="A2945" i="2"/>
  <c r="A2946" i="2"/>
  <c r="A2947" i="2"/>
  <c r="A2948" i="2"/>
  <c r="A2949" i="2"/>
  <c r="A2950" i="2"/>
  <c r="A2951" i="2"/>
  <c r="A2952" i="2"/>
  <c r="A2953" i="2"/>
  <c r="A2954" i="2"/>
  <c r="A2955" i="2"/>
  <c r="A2956" i="2"/>
  <c r="A2957" i="2"/>
  <c r="A2958" i="2"/>
  <c r="A2959" i="2"/>
  <c r="A2960" i="2"/>
  <c r="A2961" i="2"/>
  <c r="A2962" i="2"/>
  <c r="A2963" i="2"/>
  <c r="A2964" i="2"/>
  <c r="A2965" i="2"/>
  <c r="A2966" i="2"/>
  <c r="A2967" i="2"/>
  <c r="A2968" i="2"/>
  <c r="A2969" i="2"/>
  <c r="A2970" i="2"/>
  <c r="A2971" i="2"/>
  <c r="A2972" i="2"/>
  <c r="A2973" i="2"/>
  <c r="A2974" i="2"/>
  <c r="A2975" i="2"/>
  <c r="A2976" i="2"/>
  <c r="A2977" i="2"/>
  <c r="A2978" i="2"/>
  <c r="A2979" i="2"/>
  <c r="A2980" i="2"/>
  <c r="A2981" i="2"/>
  <c r="A2982" i="2"/>
  <c r="A2983" i="2"/>
  <c r="A2984" i="2"/>
  <c r="A2985" i="2"/>
  <c r="A2986" i="2"/>
  <c r="A2987" i="2"/>
  <c r="A2988" i="2"/>
  <c r="A2989" i="2"/>
  <c r="A2990" i="2"/>
  <c r="A2991" i="2"/>
  <c r="A2992" i="2"/>
  <c r="A2993" i="2"/>
  <c r="A2994" i="2"/>
  <c r="A2995" i="2"/>
  <c r="A2996" i="2"/>
  <c r="A2997" i="2"/>
  <c r="A2998" i="2"/>
  <c r="A2999" i="2"/>
  <c r="A3000" i="2"/>
  <c r="A3001" i="2"/>
  <c r="A3002" i="2"/>
  <c r="A3003" i="2"/>
  <c r="A3004" i="2"/>
  <c r="A3005" i="2"/>
  <c r="A3006" i="2"/>
  <c r="A3007" i="2"/>
  <c r="A3008" i="2"/>
  <c r="A3009" i="2"/>
  <c r="A3010" i="2"/>
  <c r="A3011" i="2"/>
  <c r="A3012" i="2"/>
  <c r="A3013" i="2"/>
  <c r="A3014" i="2"/>
  <c r="A3015" i="2"/>
  <c r="A3016" i="2"/>
  <c r="A3017" i="2"/>
  <c r="A3018" i="2"/>
  <c r="A3019" i="2"/>
  <c r="A3020" i="2"/>
  <c r="A3021" i="2"/>
  <c r="A3022" i="2"/>
  <c r="A3023" i="2"/>
  <c r="A3024" i="2"/>
  <c r="A3025" i="2"/>
  <c r="A3026" i="2"/>
  <c r="A3027" i="2"/>
  <c r="A3028" i="2"/>
  <c r="A3029" i="2"/>
  <c r="A3030" i="2"/>
  <c r="A3031" i="2"/>
  <c r="A3032" i="2"/>
  <c r="A3033" i="2"/>
  <c r="A3034" i="2"/>
  <c r="A3035" i="2"/>
  <c r="A3036" i="2"/>
  <c r="A3037" i="2"/>
  <c r="A3038" i="2"/>
  <c r="A3039" i="2"/>
  <c r="A3040" i="2"/>
  <c r="A3041" i="2"/>
  <c r="A3042" i="2"/>
  <c r="A3043" i="2"/>
  <c r="A3044" i="2"/>
  <c r="A3045" i="2"/>
  <c r="A3046" i="2"/>
  <c r="A3047" i="2"/>
  <c r="A3048" i="2"/>
  <c r="A3049" i="2"/>
  <c r="A3050" i="2"/>
  <c r="A3051" i="2"/>
  <c r="A3052" i="2"/>
  <c r="A3053" i="2"/>
  <c r="A3054" i="2"/>
  <c r="A3055" i="2"/>
  <c r="A3056" i="2"/>
  <c r="A3057" i="2"/>
  <c r="A3058" i="2"/>
  <c r="A3059" i="2"/>
  <c r="A3060" i="2"/>
  <c r="A3061" i="2"/>
  <c r="A3062" i="2"/>
  <c r="A3063" i="2"/>
  <c r="A3064" i="2"/>
  <c r="A3065" i="2"/>
  <c r="A3066" i="2"/>
  <c r="A3067" i="2"/>
  <c r="A3068" i="2"/>
  <c r="A3069" i="2"/>
  <c r="A3070" i="2"/>
  <c r="A3071" i="2"/>
  <c r="A3072" i="2"/>
  <c r="A3073" i="2"/>
  <c r="A3074" i="2"/>
  <c r="A3075" i="2"/>
  <c r="A3076" i="2"/>
  <c r="A3077" i="2"/>
  <c r="A3078" i="2"/>
  <c r="A3079" i="2"/>
  <c r="A3080" i="2"/>
  <c r="A3081" i="2"/>
  <c r="A3082" i="2"/>
  <c r="A3083" i="2"/>
  <c r="A3084" i="2"/>
  <c r="A3085" i="2"/>
  <c r="A3086" i="2"/>
  <c r="A3087" i="2"/>
  <c r="A3088" i="2"/>
  <c r="A3089" i="2"/>
  <c r="A3090" i="2"/>
  <c r="A3091" i="2"/>
  <c r="A3092" i="2"/>
  <c r="A3093" i="2"/>
  <c r="A3094" i="2"/>
  <c r="A3095" i="2"/>
  <c r="A3096" i="2"/>
  <c r="A3097" i="2"/>
  <c r="A3098" i="2"/>
  <c r="A3099" i="2"/>
  <c r="A3100" i="2"/>
  <c r="A3101" i="2"/>
  <c r="A3102" i="2"/>
  <c r="A3103" i="2"/>
  <c r="A3104" i="2"/>
  <c r="A3105" i="2"/>
  <c r="A3106" i="2"/>
  <c r="A3107" i="2"/>
  <c r="A3108" i="2"/>
  <c r="A3109" i="2"/>
  <c r="A3110" i="2"/>
  <c r="A3111" i="2"/>
  <c r="A3112" i="2"/>
  <c r="A3113" i="2"/>
  <c r="A3114" i="2"/>
  <c r="A3115" i="2"/>
  <c r="A3116" i="2"/>
  <c r="A3117" i="2"/>
  <c r="A3118" i="2"/>
  <c r="A3119" i="2"/>
  <c r="A3120" i="2"/>
  <c r="A3121" i="2"/>
  <c r="A3122" i="2"/>
  <c r="A3123" i="2"/>
  <c r="A3124" i="2"/>
  <c r="A3125" i="2"/>
  <c r="A3126" i="2"/>
  <c r="A3127" i="2"/>
  <c r="A3128" i="2"/>
  <c r="A3129" i="2"/>
  <c r="A3130" i="2"/>
  <c r="A3131" i="2"/>
  <c r="A3132" i="2"/>
  <c r="A3133" i="2"/>
  <c r="A3134" i="2"/>
  <c r="A3135" i="2"/>
  <c r="A3136" i="2"/>
  <c r="A3137" i="2"/>
  <c r="A3138" i="2"/>
  <c r="A3139" i="2"/>
  <c r="A3140" i="2"/>
  <c r="A3141" i="2"/>
  <c r="A3142" i="2"/>
  <c r="A3143" i="2"/>
  <c r="A3144" i="2"/>
  <c r="A3145" i="2"/>
  <c r="A3146" i="2"/>
  <c r="A3147" i="2"/>
  <c r="A3148" i="2"/>
  <c r="A3149" i="2"/>
  <c r="A3150" i="2"/>
  <c r="A3151" i="2"/>
  <c r="A3152" i="2"/>
  <c r="A3153" i="2"/>
  <c r="A3154" i="2"/>
  <c r="A3155" i="2"/>
  <c r="A3156" i="2"/>
  <c r="A3157" i="2"/>
  <c r="A3158" i="2"/>
  <c r="A3159" i="2"/>
  <c r="A3160" i="2"/>
  <c r="A3161" i="2"/>
  <c r="A3162" i="2"/>
  <c r="A3163" i="2"/>
  <c r="A3164" i="2"/>
  <c r="A3165" i="2"/>
  <c r="A3166" i="2"/>
  <c r="A3167" i="2"/>
  <c r="A3168" i="2"/>
  <c r="A3169" i="2"/>
  <c r="A3170" i="2"/>
  <c r="A3171" i="2"/>
  <c r="A3172" i="2"/>
  <c r="A3173" i="2"/>
  <c r="A3174" i="2"/>
  <c r="A3175" i="2"/>
  <c r="A3176" i="2"/>
  <c r="A3177" i="2"/>
  <c r="A3178" i="2"/>
  <c r="A3179" i="2"/>
  <c r="A3180" i="2"/>
  <c r="A3181" i="2"/>
  <c r="A3182" i="2"/>
  <c r="A3183" i="2"/>
  <c r="A3184" i="2"/>
  <c r="A3185" i="2"/>
  <c r="A3186" i="2"/>
  <c r="A3187" i="2"/>
  <c r="A3188" i="2"/>
  <c r="A3189" i="2"/>
  <c r="A3190" i="2"/>
  <c r="A3191" i="2"/>
  <c r="A3192" i="2"/>
  <c r="A3193" i="2"/>
  <c r="A3194" i="2"/>
  <c r="A3195" i="2"/>
  <c r="A3196" i="2"/>
  <c r="A3197" i="2"/>
  <c r="A3198" i="2"/>
  <c r="A3199" i="2"/>
  <c r="A3200" i="2"/>
  <c r="A3201" i="2"/>
  <c r="A3202" i="2"/>
  <c r="A3203" i="2"/>
  <c r="A3204" i="2"/>
  <c r="A3205" i="2"/>
  <c r="A3206" i="2"/>
  <c r="A3207" i="2"/>
  <c r="A3208" i="2"/>
  <c r="A3209" i="2"/>
  <c r="A3210" i="2"/>
  <c r="A3211" i="2"/>
  <c r="A3212" i="2"/>
  <c r="A3213" i="2"/>
  <c r="A3214" i="2"/>
  <c r="A3215" i="2"/>
  <c r="A3216" i="2"/>
  <c r="A3217" i="2"/>
  <c r="A3218" i="2"/>
  <c r="A3219" i="2"/>
  <c r="A3220" i="2"/>
  <c r="A3221" i="2"/>
  <c r="A3222" i="2"/>
  <c r="A3223" i="2"/>
  <c r="A3224" i="2"/>
  <c r="A3225" i="2"/>
  <c r="A3226" i="2"/>
  <c r="A3227" i="2"/>
  <c r="A3228" i="2"/>
  <c r="A3229" i="2"/>
  <c r="A3230" i="2"/>
  <c r="A3231" i="2"/>
  <c r="A3232" i="2"/>
  <c r="A3233" i="2"/>
  <c r="A3234" i="2"/>
  <c r="A3235" i="2"/>
  <c r="A3236" i="2"/>
  <c r="A3237" i="2"/>
  <c r="A3238" i="2"/>
  <c r="A3239" i="2"/>
  <c r="A3240" i="2"/>
  <c r="A3241" i="2"/>
  <c r="A3242" i="2"/>
  <c r="A3243" i="2"/>
  <c r="A3244" i="2"/>
  <c r="A3245" i="2"/>
  <c r="A3246" i="2"/>
  <c r="A3247" i="2"/>
  <c r="A3248" i="2"/>
  <c r="A3249" i="2"/>
  <c r="A3250" i="2"/>
  <c r="A3251" i="2"/>
  <c r="A3252" i="2"/>
  <c r="A3253" i="2"/>
  <c r="A3254" i="2"/>
  <c r="A3255" i="2"/>
  <c r="A3256" i="2"/>
  <c r="A3257" i="2"/>
  <c r="A3258" i="2"/>
  <c r="A3259" i="2"/>
  <c r="A3260" i="2"/>
  <c r="A3261" i="2"/>
  <c r="A3262" i="2"/>
  <c r="A3263" i="2"/>
  <c r="A3264" i="2"/>
  <c r="A3265" i="2"/>
  <c r="A3266" i="2"/>
  <c r="A3267" i="2"/>
  <c r="A3268" i="2"/>
  <c r="A3269" i="2"/>
  <c r="A3270" i="2"/>
  <c r="A3271" i="2"/>
  <c r="A3272" i="2"/>
  <c r="A3273" i="2"/>
  <c r="A3274" i="2"/>
  <c r="A3275" i="2"/>
  <c r="A3276" i="2"/>
  <c r="A3277" i="2"/>
  <c r="A3278" i="2"/>
  <c r="A3279" i="2"/>
  <c r="A3280" i="2"/>
  <c r="A3281" i="2"/>
  <c r="A3282" i="2"/>
  <c r="A3283" i="2"/>
  <c r="A3284" i="2"/>
  <c r="A3285" i="2"/>
  <c r="A3286" i="2"/>
  <c r="A3287" i="2"/>
  <c r="A3288" i="2"/>
  <c r="A3289" i="2"/>
  <c r="A3290" i="2"/>
  <c r="A3291" i="2"/>
  <c r="A3292" i="2"/>
  <c r="A3293" i="2"/>
  <c r="A3294" i="2"/>
  <c r="A3295" i="2"/>
  <c r="A3296" i="2"/>
  <c r="A3297" i="2"/>
  <c r="A3298" i="2"/>
  <c r="A3299" i="2"/>
  <c r="A3300" i="2"/>
  <c r="A3301" i="2"/>
  <c r="A3302" i="2"/>
  <c r="A3303" i="2"/>
  <c r="A3304" i="2"/>
  <c r="A3305" i="2"/>
  <c r="A3306" i="2"/>
  <c r="A3307" i="2"/>
  <c r="A3308" i="2"/>
  <c r="A3309" i="2"/>
  <c r="A3310" i="2"/>
  <c r="A3311" i="2"/>
  <c r="A3312" i="2"/>
  <c r="A3313" i="2"/>
  <c r="A3314" i="2"/>
  <c r="A3315" i="2"/>
  <c r="A3316" i="2"/>
  <c r="A3317" i="2"/>
  <c r="A3318" i="2"/>
  <c r="A3319" i="2"/>
  <c r="A3320" i="2"/>
  <c r="A3321" i="2"/>
  <c r="A3322" i="2"/>
  <c r="A3323" i="2"/>
  <c r="A3324" i="2"/>
  <c r="A3325" i="2"/>
  <c r="A3326" i="2"/>
  <c r="A3327" i="2"/>
  <c r="A3328" i="2"/>
  <c r="A3329" i="2"/>
  <c r="A3330" i="2"/>
  <c r="A3331" i="2"/>
  <c r="A3332" i="2"/>
  <c r="A3333" i="2"/>
  <c r="A3334" i="2"/>
  <c r="A3335" i="2"/>
  <c r="A3336" i="2"/>
  <c r="A3337" i="2"/>
  <c r="A3338" i="2"/>
  <c r="A3339" i="2"/>
  <c r="A3340" i="2"/>
  <c r="A3341" i="2"/>
  <c r="A3342" i="2"/>
  <c r="A3343" i="2"/>
  <c r="A3344" i="2"/>
  <c r="A3345" i="2"/>
  <c r="A3346" i="2"/>
  <c r="A3347" i="2"/>
  <c r="A3348" i="2"/>
  <c r="A3349" i="2"/>
  <c r="A3350" i="2"/>
  <c r="A3351" i="2"/>
  <c r="A3352" i="2"/>
  <c r="A3353" i="2"/>
  <c r="A3354" i="2"/>
  <c r="A3355" i="2"/>
  <c r="A3356" i="2"/>
  <c r="A3357" i="2"/>
  <c r="A3358" i="2"/>
  <c r="A3359" i="2"/>
  <c r="A3360" i="2"/>
  <c r="A3361" i="2"/>
  <c r="A3362" i="2"/>
  <c r="A3363" i="2"/>
  <c r="A3364" i="2"/>
  <c r="A3365" i="2"/>
  <c r="A3366" i="2"/>
  <c r="A3367" i="2"/>
  <c r="A3368" i="2"/>
  <c r="A3369" i="2"/>
  <c r="A3370" i="2"/>
  <c r="A3371" i="2"/>
  <c r="A3372" i="2"/>
  <c r="A3373" i="2"/>
  <c r="A3374" i="2"/>
  <c r="A3375" i="2"/>
  <c r="A3376" i="2"/>
  <c r="A3377" i="2"/>
  <c r="A3378" i="2"/>
  <c r="A3379" i="2"/>
  <c r="A3380" i="2"/>
  <c r="A3381" i="2"/>
  <c r="A3382" i="2"/>
  <c r="A3383" i="2"/>
  <c r="A3384" i="2"/>
  <c r="A3385" i="2"/>
  <c r="A3386" i="2"/>
  <c r="A3387" i="2"/>
  <c r="A3388" i="2"/>
  <c r="A3389" i="2"/>
  <c r="A3390" i="2"/>
  <c r="A3391" i="2"/>
  <c r="A3392" i="2"/>
  <c r="A3393" i="2"/>
  <c r="A3394" i="2"/>
  <c r="A3395" i="2"/>
  <c r="A3396" i="2"/>
  <c r="A3397" i="2"/>
  <c r="A3398" i="2"/>
  <c r="A3399" i="2"/>
  <c r="A3400" i="2"/>
  <c r="A3401" i="2"/>
  <c r="A3402" i="2"/>
  <c r="A3403" i="2"/>
  <c r="A3404" i="2"/>
  <c r="A3405" i="2"/>
  <c r="A3406" i="2"/>
  <c r="A3407" i="2"/>
  <c r="A3408" i="2"/>
  <c r="A3409" i="2"/>
  <c r="A3410" i="2"/>
  <c r="A3411" i="2"/>
  <c r="A3412" i="2"/>
  <c r="A3413" i="2"/>
  <c r="A3414" i="2"/>
  <c r="A3415" i="2"/>
  <c r="A3416" i="2"/>
  <c r="A3417" i="2"/>
  <c r="A3418" i="2"/>
  <c r="A3419" i="2"/>
  <c r="A3420" i="2"/>
  <c r="A3421" i="2"/>
  <c r="A3422" i="2"/>
  <c r="A3423" i="2"/>
  <c r="A3424" i="2"/>
  <c r="A3425" i="2"/>
  <c r="A3426" i="2"/>
  <c r="A3427" i="2"/>
  <c r="A3428" i="2"/>
  <c r="A3429" i="2"/>
  <c r="A3430" i="2"/>
  <c r="A3431" i="2"/>
  <c r="A3432" i="2"/>
  <c r="A3433" i="2"/>
  <c r="A3434" i="2"/>
  <c r="A3435" i="2"/>
  <c r="A3436" i="2"/>
  <c r="A3437" i="2"/>
  <c r="A3438" i="2"/>
  <c r="A3439" i="2"/>
  <c r="A3440" i="2"/>
  <c r="A3441" i="2"/>
  <c r="A3442" i="2"/>
  <c r="A3443" i="2"/>
  <c r="A3444" i="2"/>
  <c r="A3445" i="2"/>
  <c r="A3446" i="2"/>
  <c r="A3447" i="2"/>
  <c r="A3448" i="2"/>
  <c r="A3449" i="2"/>
  <c r="A3450" i="2"/>
  <c r="A3451" i="2"/>
  <c r="A3452" i="2"/>
  <c r="A3453" i="2"/>
  <c r="A3454" i="2"/>
  <c r="A3455" i="2"/>
  <c r="A3456" i="2"/>
  <c r="A3457" i="2"/>
  <c r="A3458" i="2"/>
  <c r="A3459" i="2"/>
  <c r="A3460" i="2"/>
  <c r="A3461" i="2"/>
  <c r="A3462" i="2"/>
  <c r="A3463" i="2"/>
  <c r="A3464" i="2"/>
  <c r="A3465" i="2"/>
  <c r="A3466" i="2"/>
  <c r="A3467" i="2"/>
  <c r="A3468" i="2"/>
  <c r="A3469" i="2"/>
  <c r="A3470" i="2"/>
  <c r="A3471" i="2"/>
  <c r="A3472" i="2"/>
  <c r="A3473" i="2"/>
  <c r="A3474" i="2"/>
  <c r="A3475" i="2"/>
  <c r="A3476" i="2"/>
  <c r="A3477" i="2"/>
  <c r="A3478" i="2"/>
  <c r="A3479" i="2"/>
  <c r="A3480" i="2"/>
  <c r="A3481" i="2"/>
  <c r="A3482" i="2"/>
  <c r="A3483" i="2"/>
  <c r="A3484" i="2"/>
  <c r="A3485" i="2"/>
  <c r="A3486" i="2"/>
  <c r="A3487" i="2"/>
  <c r="A3488" i="2"/>
  <c r="A3489" i="2"/>
  <c r="A3490" i="2"/>
  <c r="A3491" i="2"/>
  <c r="A3492" i="2"/>
  <c r="A3493" i="2"/>
  <c r="A3494" i="2"/>
  <c r="A3495" i="2"/>
  <c r="A3496" i="2"/>
  <c r="A3497" i="2"/>
  <c r="A3498" i="2"/>
  <c r="A3499" i="2"/>
  <c r="A3500" i="2"/>
  <c r="A3501" i="2"/>
  <c r="A3502" i="2"/>
  <c r="A3503" i="2"/>
  <c r="A3504" i="2"/>
  <c r="A3505" i="2"/>
  <c r="A3506" i="2"/>
  <c r="A3507" i="2"/>
  <c r="A3508" i="2"/>
  <c r="A3509" i="2"/>
  <c r="A3510" i="2"/>
  <c r="A3511" i="2"/>
  <c r="A3512" i="2"/>
  <c r="A3513" i="2"/>
  <c r="A3514" i="2"/>
  <c r="A3515" i="2"/>
  <c r="A3516" i="2"/>
  <c r="A3517" i="2"/>
  <c r="A3518" i="2"/>
  <c r="A3519" i="2"/>
  <c r="A3520" i="2"/>
  <c r="A3521" i="2"/>
  <c r="A3522" i="2"/>
  <c r="A3523" i="2"/>
  <c r="A3524" i="2"/>
  <c r="A3525" i="2"/>
  <c r="A3526" i="2"/>
  <c r="A3527" i="2"/>
  <c r="A3528" i="2"/>
  <c r="A3529" i="2"/>
  <c r="A3530" i="2"/>
  <c r="A3531" i="2"/>
  <c r="A3532" i="2"/>
  <c r="A3533" i="2"/>
  <c r="A3534" i="2"/>
  <c r="A3535" i="2"/>
  <c r="A3536" i="2"/>
  <c r="A3537" i="2"/>
  <c r="A3538" i="2"/>
  <c r="A3539" i="2"/>
  <c r="A3540" i="2"/>
  <c r="A3541" i="2"/>
  <c r="A3542" i="2"/>
  <c r="A3543" i="2"/>
  <c r="A3544" i="2"/>
  <c r="A3545" i="2"/>
  <c r="A3546" i="2"/>
  <c r="A3547" i="2"/>
  <c r="A3548" i="2"/>
  <c r="A3549" i="2"/>
  <c r="A3550" i="2"/>
  <c r="A3551" i="2"/>
  <c r="A3552" i="2"/>
  <c r="A3553" i="2"/>
  <c r="A3554" i="2"/>
  <c r="A3555" i="2"/>
  <c r="A3556" i="2"/>
  <c r="A3557" i="2"/>
  <c r="A3558" i="2"/>
  <c r="A3559" i="2"/>
  <c r="A3560" i="2"/>
  <c r="A3561" i="2"/>
  <c r="A3562" i="2"/>
  <c r="A3563" i="2"/>
  <c r="A3564" i="2"/>
  <c r="A3565" i="2"/>
  <c r="A3566" i="2"/>
  <c r="A3567" i="2"/>
  <c r="A3568" i="2"/>
  <c r="A3569" i="2"/>
  <c r="A3570" i="2"/>
  <c r="A3571" i="2"/>
  <c r="A3572" i="2"/>
  <c r="A3573" i="2"/>
  <c r="A3574" i="2"/>
  <c r="A3575" i="2"/>
  <c r="A3576" i="2"/>
  <c r="A3577" i="2"/>
  <c r="A3578" i="2"/>
  <c r="A3579" i="2"/>
  <c r="A3580" i="2"/>
  <c r="A3581" i="2"/>
  <c r="A3582" i="2"/>
  <c r="A3583" i="2"/>
  <c r="A3584" i="2"/>
  <c r="A3585" i="2"/>
  <c r="A3586" i="2"/>
  <c r="A3587" i="2"/>
  <c r="A3588" i="2"/>
  <c r="A3589" i="2"/>
  <c r="A3590" i="2"/>
  <c r="A3591" i="2"/>
  <c r="A3592" i="2"/>
  <c r="A3593" i="2"/>
  <c r="A3594" i="2"/>
  <c r="A3595" i="2"/>
  <c r="A3596" i="2"/>
  <c r="A3597" i="2"/>
  <c r="A3598" i="2"/>
  <c r="A3599" i="2"/>
  <c r="A3600" i="2"/>
  <c r="A3601" i="2"/>
  <c r="A3602" i="2"/>
  <c r="A3603" i="2"/>
  <c r="A3604" i="2"/>
  <c r="A3605" i="2"/>
  <c r="A3606" i="2"/>
  <c r="A3607" i="2"/>
  <c r="A3608" i="2"/>
  <c r="A3609" i="2"/>
  <c r="A3610" i="2"/>
  <c r="A3611" i="2"/>
  <c r="A3612" i="2"/>
  <c r="A3613" i="2"/>
  <c r="A3614" i="2"/>
  <c r="A3615" i="2"/>
  <c r="A3616" i="2"/>
  <c r="A3617" i="2"/>
  <c r="A3618" i="2"/>
  <c r="A3619" i="2"/>
  <c r="A3620" i="2"/>
  <c r="A3621" i="2"/>
  <c r="A3622" i="2"/>
  <c r="A3623" i="2"/>
  <c r="A3624" i="2"/>
  <c r="A3625" i="2"/>
  <c r="A3626" i="2"/>
  <c r="A3627" i="2"/>
  <c r="A3628" i="2"/>
  <c r="A3629" i="2"/>
  <c r="A3630" i="2"/>
  <c r="A3631" i="2"/>
  <c r="A3632" i="2"/>
  <c r="A3633" i="2"/>
  <c r="A3634" i="2"/>
  <c r="A3635" i="2"/>
  <c r="A3636" i="2"/>
  <c r="A3637" i="2"/>
  <c r="A3638" i="2"/>
  <c r="A3639" i="2"/>
  <c r="A3640" i="2"/>
  <c r="A3641" i="2"/>
  <c r="A3642" i="2"/>
  <c r="A3643" i="2"/>
  <c r="A3644" i="2"/>
  <c r="A3645" i="2"/>
  <c r="A3646" i="2"/>
  <c r="A3647" i="2"/>
  <c r="A3648" i="2"/>
  <c r="A3649" i="2"/>
  <c r="A3650" i="2"/>
  <c r="A3651" i="2"/>
  <c r="A3652" i="2"/>
  <c r="A3653" i="2"/>
  <c r="A3654" i="2"/>
  <c r="A3655" i="2"/>
  <c r="A3656" i="2"/>
  <c r="A3657" i="2"/>
  <c r="A3658" i="2"/>
  <c r="A3659" i="2"/>
  <c r="A3660" i="2"/>
  <c r="A3661" i="2"/>
  <c r="A3662" i="2"/>
  <c r="A3663" i="2"/>
  <c r="A3664" i="2"/>
  <c r="A3665" i="2"/>
  <c r="A3666" i="2"/>
  <c r="A3667" i="2"/>
  <c r="A3668" i="2"/>
  <c r="A3669" i="2"/>
  <c r="A3670" i="2"/>
  <c r="A3671" i="2"/>
  <c r="A3672" i="2"/>
  <c r="A3673" i="2"/>
  <c r="A3674" i="2"/>
  <c r="A3675" i="2"/>
  <c r="A3676" i="2"/>
  <c r="A3677" i="2"/>
  <c r="A3678" i="2"/>
  <c r="A3679" i="2"/>
  <c r="A3680" i="2"/>
  <c r="A3681" i="2"/>
  <c r="A3682" i="2"/>
  <c r="A3683" i="2"/>
  <c r="A3684" i="2"/>
  <c r="A3685" i="2"/>
  <c r="A3686" i="2"/>
  <c r="A3687" i="2"/>
  <c r="A3688" i="2"/>
  <c r="A3689" i="2"/>
  <c r="A3690" i="2"/>
  <c r="A3691" i="2"/>
  <c r="A3692" i="2"/>
  <c r="A3693" i="2"/>
  <c r="A3694" i="2"/>
  <c r="A3695" i="2"/>
  <c r="A3696" i="2"/>
  <c r="A3697" i="2"/>
  <c r="A3698" i="2"/>
  <c r="A3699" i="2"/>
  <c r="A3700" i="2"/>
  <c r="A3701" i="2"/>
  <c r="A3702" i="2"/>
  <c r="A3703" i="2"/>
  <c r="A3704" i="2"/>
  <c r="A3705" i="2"/>
  <c r="A3706" i="2"/>
  <c r="A3707" i="2"/>
  <c r="A3708" i="2"/>
  <c r="A3709" i="2"/>
  <c r="A3710" i="2"/>
  <c r="A3711" i="2"/>
  <c r="A3712" i="2"/>
  <c r="A3713" i="2"/>
  <c r="A3714" i="2"/>
  <c r="A3715" i="2"/>
  <c r="A3716" i="2"/>
  <c r="A3717" i="2"/>
  <c r="A3718" i="2"/>
  <c r="A3719" i="2"/>
  <c r="A3720" i="2"/>
  <c r="A3721" i="2"/>
  <c r="A3722" i="2"/>
  <c r="A3723" i="2"/>
  <c r="A3724" i="2"/>
  <c r="A3725" i="2"/>
  <c r="A3726" i="2"/>
  <c r="A3727" i="2"/>
  <c r="A3728" i="2"/>
  <c r="A3729" i="2"/>
  <c r="A3730" i="2"/>
  <c r="A3731" i="2"/>
  <c r="A3732" i="2"/>
  <c r="A3733" i="2"/>
  <c r="A3734" i="2"/>
  <c r="A3735" i="2"/>
  <c r="A3736" i="2"/>
  <c r="A3737" i="2"/>
  <c r="A3738" i="2"/>
  <c r="A3739" i="2"/>
  <c r="A3740" i="2"/>
  <c r="A3741" i="2"/>
  <c r="A3742" i="2"/>
  <c r="A3743" i="2"/>
  <c r="A3744" i="2"/>
  <c r="A3745" i="2"/>
  <c r="A3746" i="2"/>
  <c r="A3747" i="2"/>
  <c r="A3748" i="2"/>
  <c r="A3749" i="2"/>
  <c r="A3750" i="2"/>
  <c r="A3751" i="2"/>
  <c r="A3752" i="2"/>
  <c r="A3753" i="2"/>
  <c r="A3754" i="2"/>
  <c r="A3755" i="2"/>
  <c r="A3756" i="2"/>
  <c r="A3757" i="2"/>
  <c r="A3758" i="2"/>
  <c r="A3759" i="2"/>
  <c r="A3760" i="2"/>
  <c r="A3761" i="2"/>
  <c r="A3762" i="2"/>
  <c r="A3763" i="2"/>
  <c r="A3764" i="2"/>
  <c r="A3765" i="2"/>
  <c r="A3766" i="2"/>
  <c r="A3767" i="2"/>
  <c r="A3768" i="2"/>
  <c r="A3769" i="2"/>
  <c r="A3770" i="2"/>
  <c r="A3771" i="2"/>
  <c r="A3772" i="2"/>
  <c r="A3773" i="2"/>
  <c r="A3774" i="2"/>
  <c r="A3775" i="2"/>
  <c r="A3776" i="2"/>
  <c r="A3777" i="2"/>
  <c r="A3778" i="2"/>
  <c r="A3779" i="2"/>
  <c r="A3780" i="2"/>
  <c r="A3781" i="2"/>
  <c r="A3782" i="2"/>
  <c r="A3783" i="2"/>
  <c r="A3784" i="2"/>
  <c r="A3785" i="2"/>
  <c r="A3786" i="2"/>
  <c r="A3787" i="2"/>
  <c r="A3788" i="2"/>
  <c r="A3789" i="2"/>
  <c r="A3790" i="2"/>
  <c r="A3791" i="2"/>
  <c r="A3792" i="2"/>
  <c r="A3793" i="2"/>
  <c r="A3794" i="2"/>
  <c r="A3795" i="2"/>
  <c r="A3796" i="2"/>
  <c r="A3797" i="2"/>
  <c r="A3798" i="2"/>
  <c r="A3799" i="2"/>
  <c r="A3800" i="2"/>
  <c r="A3801" i="2"/>
  <c r="A3802" i="2"/>
  <c r="A3803" i="2"/>
  <c r="A3804" i="2"/>
  <c r="A3805" i="2"/>
  <c r="A3806" i="2"/>
  <c r="A3807" i="2"/>
  <c r="A3808" i="2"/>
  <c r="A3809" i="2"/>
  <c r="A3810" i="2"/>
  <c r="A3811" i="2"/>
  <c r="A3812" i="2"/>
  <c r="A3813" i="2"/>
  <c r="A3814" i="2"/>
  <c r="A3815" i="2"/>
  <c r="A3816" i="2"/>
  <c r="A3817" i="2"/>
  <c r="A3818" i="2"/>
  <c r="A3819" i="2"/>
  <c r="A3820" i="2"/>
  <c r="A3821" i="2"/>
  <c r="A3822" i="2"/>
  <c r="A3823" i="2"/>
  <c r="A3824" i="2"/>
  <c r="A3825" i="2"/>
  <c r="A3826" i="2"/>
  <c r="A3827" i="2"/>
  <c r="A3828" i="2"/>
  <c r="A3829" i="2"/>
  <c r="A3830" i="2"/>
  <c r="A3831" i="2"/>
  <c r="A3832" i="2"/>
  <c r="A3833" i="2"/>
  <c r="A3834" i="2"/>
  <c r="A3835" i="2"/>
  <c r="A3836" i="2"/>
  <c r="A3837" i="2"/>
  <c r="A3838" i="2"/>
  <c r="A3839" i="2"/>
  <c r="A3840" i="2"/>
  <c r="A3841" i="2"/>
  <c r="A3842" i="2"/>
  <c r="A3843" i="2"/>
  <c r="A3844" i="2"/>
  <c r="A3845" i="2"/>
  <c r="A3846" i="2"/>
  <c r="A3847" i="2"/>
  <c r="A3848" i="2"/>
  <c r="A3849" i="2"/>
  <c r="A3850" i="2"/>
  <c r="A3851" i="2"/>
  <c r="A3852" i="2"/>
  <c r="A3853" i="2"/>
  <c r="A3854" i="2"/>
  <c r="A3855" i="2"/>
  <c r="A3856" i="2"/>
  <c r="A3857" i="2"/>
  <c r="A3858" i="2"/>
  <c r="A3859" i="2"/>
  <c r="A3860" i="2"/>
  <c r="A3861" i="2"/>
  <c r="A3862" i="2"/>
  <c r="A3863" i="2"/>
  <c r="A3864" i="2"/>
  <c r="A3865" i="2"/>
  <c r="A3866" i="2"/>
  <c r="A3867" i="2"/>
  <c r="A3868" i="2"/>
  <c r="A3869" i="2"/>
  <c r="A3870" i="2"/>
  <c r="A3871" i="2"/>
  <c r="A3872" i="2"/>
  <c r="A3873" i="2"/>
  <c r="A3874" i="2"/>
  <c r="A3875" i="2"/>
  <c r="A3876" i="2"/>
  <c r="A3877" i="2"/>
  <c r="A3878" i="2"/>
  <c r="A3879" i="2"/>
  <c r="A3880" i="2"/>
  <c r="A3881" i="2"/>
  <c r="A3882" i="2"/>
  <c r="A3883" i="2"/>
  <c r="A3884" i="2"/>
  <c r="A3885" i="2"/>
  <c r="A3886" i="2"/>
  <c r="A3887" i="2"/>
  <c r="A3888" i="2"/>
  <c r="A3889" i="2"/>
  <c r="A3890" i="2"/>
  <c r="A3891" i="2"/>
  <c r="A3892" i="2"/>
  <c r="A3893" i="2"/>
  <c r="A3894" i="2"/>
  <c r="A3895" i="2"/>
  <c r="A3896" i="2"/>
  <c r="A3897" i="2"/>
  <c r="A3898" i="2"/>
  <c r="A3899" i="2"/>
  <c r="A3900" i="2"/>
  <c r="A3901" i="2"/>
  <c r="A3902" i="2"/>
  <c r="A3903" i="2"/>
  <c r="A3904" i="2"/>
  <c r="A3905" i="2"/>
  <c r="A3906" i="2"/>
  <c r="A3907" i="2"/>
  <c r="A3908" i="2"/>
  <c r="A3909" i="2"/>
  <c r="A3910" i="2"/>
  <c r="A3911" i="2"/>
  <c r="A3912" i="2"/>
  <c r="A3913" i="2"/>
  <c r="A3914" i="2"/>
  <c r="A3915" i="2"/>
  <c r="A3916" i="2"/>
  <c r="A3917" i="2"/>
  <c r="A3918" i="2"/>
  <c r="A3919" i="2"/>
  <c r="A3920" i="2"/>
  <c r="A3921" i="2"/>
  <c r="A3922" i="2"/>
  <c r="A3923" i="2"/>
  <c r="A3924" i="2"/>
  <c r="A3925" i="2"/>
  <c r="A3926" i="2"/>
  <c r="A3927" i="2"/>
  <c r="A3928" i="2"/>
  <c r="A3929" i="2"/>
  <c r="A3930" i="2"/>
  <c r="A3931" i="2"/>
  <c r="A3932" i="2"/>
  <c r="A3933" i="2"/>
  <c r="A3934" i="2"/>
  <c r="A3935" i="2"/>
  <c r="A3936" i="2"/>
  <c r="A3937" i="2"/>
  <c r="A3938" i="2"/>
  <c r="A3939" i="2"/>
  <c r="A3940" i="2"/>
  <c r="A3941" i="2"/>
  <c r="A3942" i="2"/>
  <c r="A3943" i="2"/>
  <c r="A3944" i="2"/>
  <c r="A3945" i="2"/>
  <c r="A3946" i="2"/>
  <c r="A3947" i="2"/>
  <c r="A3948" i="2"/>
  <c r="A3949" i="2"/>
  <c r="A3950" i="2"/>
  <c r="A3951" i="2"/>
  <c r="A3952" i="2"/>
  <c r="A3953" i="2"/>
  <c r="A3954" i="2"/>
  <c r="A3955" i="2"/>
  <c r="A3956" i="2"/>
  <c r="A3957" i="2"/>
  <c r="A3958" i="2"/>
  <c r="A3959" i="2"/>
  <c r="A3960" i="2"/>
  <c r="A3961" i="2"/>
  <c r="A3962" i="2"/>
  <c r="A3963" i="2"/>
  <c r="A3964" i="2"/>
  <c r="A3965" i="2"/>
  <c r="A3966" i="2"/>
  <c r="A3967" i="2"/>
  <c r="A3968" i="2"/>
  <c r="A3969" i="2"/>
  <c r="A3970" i="2"/>
  <c r="A3971" i="2"/>
  <c r="A3972" i="2"/>
  <c r="A3973" i="2"/>
  <c r="A3974" i="2"/>
  <c r="A3975" i="2"/>
  <c r="A3976" i="2"/>
  <c r="A3977" i="2"/>
  <c r="A3978" i="2"/>
  <c r="A3979" i="2"/>
  <c r="A3980" i="2"/>
  <c r="A3981" i="2"/>
  <c r="A3982" i="2"/>
  <c r="A3983" i="2"/>
  <c r="A3984" i="2"/>
  <c r="A3985" i="2"/>
  <c r="A3986" i="2"/>
  <c r="A3987" i="2"/>
  <c r="A3988" i="2"/>
  <c r="A3989" i="2"/>
  <c r="A3990" i="2"/>
  <c r="A3991" i="2"/>
  <c r="A3992" i="2"/>
  <c r="A3993" i="2"/>
  <c r="A3994" i="2"/>
  <c r="A3995" i="2"/>
  <c r="A3996" i="2"/>
  <c r="A3997" i="2"/>
  <c r="A3998" i="2"/>
  <c r="A3999" i="2"/>
  <c r="A4000" i="2"/>
  <c r="A4001" i="2"/>
  <c r="A4002" i="2"/>
  <c r="A4003" i="2"/>
  <c r="A4004" i="2"/>
  <c r="A4005" i="2"/>
  <c r="A4006" i="2"/>
  <c r="A4007" i="2"/>
  <c r="A4008" i="2"/>
  <c r="A4009" i="2"/>
  <c r="A4010" i="2"/>
  <c r="A4011" i="2"/>
  <c r="A4012" i="2"/>
  <c r="A4013" i="2"/>
  <c r="A4014" i="2"/>
  <c r="A4015" i="2"/>
  <c r="A4016" i="2"/>
  <c r="A4017" i="2"/>
  <c r="A4018" i="2"/>
  <c r="A4019" i="2"/>
  <c r="A4020" i="2"/>
  <c r="A4021" i="2"/>
  <c r="A4022" i="2"/>
  <c r="A4023" i="2"/>
  <c r="A4024" i="2"/>
  <c r="A4025" i="2"/>
  <c r="A4026" i="2"/>
  <c r="A4027" i="2"/>
  <c r="A4028" i="2"/>
  <c r="A4029" i="2"/>
  <c r="A4030" i="2"/>
  <c r="A4031" i="2"/>
  <c r="A4032" i="2"/>
  <c r="A4033" i="2"/>
  <c r="A4034" i="2"/>
  <c r="A4035" i="2"/>
  <c r="A4036" i="2"/>
  <c r="A4037" i="2"/>
  <c r="A4038" i="2"/>
  <c r="A4039" i="2"/>
  <c r="A4040" i="2"/>
  <c r="A4041" i="2"/>
  <c r="A4042" i="2"/>
  <c r="A4043" i="2"/>
  <c r="A4044" i="2"/>
  <c r="A4045" i="2"/>
  <c r="A4046" i="2"/>
  <c r="A4047" i="2"/>
  <c r="A4048" i="2"/>
  <c r="A4049" i="2"/>
  <c r="A4050" i="2"/>
  <c r="A4051" i="2"/>
  <c r="A4052" i="2"/>
  <c r="A4053" i="2"/>
  <c r="A4054" i="2"/>
  <c r="A4055" i="2"/>
  <c r="A4056" i="2"/>
  <c r="A4057" i="2"/>
  <c r="A4058" i="2"/>
  <c r="A4059" i="2"/>
  <c r="A4060" i="2"/>
  <c r="A4061" i="2"/>
  <c r="A4062" i="2"/>
  <c r="A4063" i="2"/>
  <c r="A4064" i="2"/>
  <c r="A4065" i="2"/>
  <c r="A4066" i="2"/>
  <c r="A4067" i="2"/>
  <c r="A4068" i="2"/>
  <c r="A4069" i="2"/>
  <c r="A4070" i="2"/>
  <c r="A4071" i="2"/>
  <c r="A4072" i="2"/>
  <c r="A4073" i="2"/>
  <c r="A4074" i="2"/>
  <c r="A4075" i="2"/>
  <c r="A4076" i="2"/>
  <c r="A4077" i="2"/>
  <c r="A4078" i="2"/>
  <c r="A4079" i="2"/>
  <c r="A4080" i="2"/>
  <c r="A4081" i="2"/>
  <c r="A4082" i="2"/>
  <c r="A4083" i="2"/>
  <c r="A4084" i="2"/>
  <c r="A4085" i="2"/>
  <c r="A4086" i="2"/>
  <c r="A4087" i="2"/>
  <c r="A4088" i="2"/>
  <c r="A4089" i="2"/>
  <c r="A4090" i="2"/>
  <c r="A4091" i="2"/>
  <c r="A4092" i="2"/>
  <c r="A4093" i="2"/>
  <c r="A4094" i="2"/>
  <c r="A4095" i="2"/>
  <c r="A4096" i="2"/>
  <c r="A4097" i="2"/>
  <c r="A4098" i="2"/>
  <c r="A4099" i="2"/>
  <c r="A4100" i="2"/>
  <c r="A4101" i="2"/>
  <c r="A4102" i="2"/>
  <c r="A4103" i="2"/>
  <c r="A4104" i="2"/>
  <c r="A4105" i="2"/>
  <c r="A4106" i="2"/>
  <c r="A4107" i="2"/>
  <c r="A4108" i="2"/>
  <c r="A4109" i="2"/>
  <c r="A4110" i="2"/>
  <c r="A4111" i="2"/>
  <c r="A4112" i="2"/>
  <c r="A4113" i="2"/>
  <c r="A4114" i="2"/>
  <c r="A4115" i="2"/>
  <c r="A4116" i="2"/>
  <c r="A4117" i="2"/>
  <c r="A4118" i="2"/>
  <c r="A4119" i="2"/>
  <c r="A4120" i="2"/>
  <c r="A4121" i="2"/>
  <c r="A4122" i="2"/>
  <c r="A4123" i="2"/>
  <c r="A4124" i="2"/>
  <c r="A4125" i="2"/>
  <c r="A4126" i="2"/>
  <c r="A4127" i="2"/>
  <c r="A4128" i="2"/>
  <c r="A4129" i="2"/>
  <c r="A4130" i="2"/>
  <c r="A4131" i="2"/>
  <c r="A4132" i="2"/>
  <c r="A4133" i="2"/>
  <c r="A4134" i="2"/>
  <c r="A4135" i="2"/>
  <c r="A4136" i="2"/>
  <c r="A4137" i="2"/>
  <c r="A4138" i="2"/>
  <c r="A4139" i="2"/>
  <c r="A4140" i="2"/>
  <c r="A4141" i="2"/>
  <c r="A4142" i="2"/>
  <c r="A4143" i="2"/>
  <c r="A4144" i="2"/>
  <c r="A4145" i="2"/>
  <c r="A4146" i="2"/>
  <c r="A4147" i="2"/>
  <c r="A4148" i="2"/>
  <c r="A4149" i="2"/>
  <c r="A4150" i="2"/>
  <c r="A4151" i="2"/>
  <c r="A4152" i="2"/>
  <c r="A4153" i="2"/>
  <c r="A4154" i="2"/>
  <c r="A4155" i="2"/>
  <c r="A4156" i="2"/>
  <c r="A4157" i="2"/>
  <c r="A4158" i="2"/>
  <c r="A4159" i="2"/>
  <c r="A4160" i="2"/>
  <c r="A4161" i="2"/>
  <c r="A4162" i="2"/>
  <c r="A4163" i="2"/>
  <c r="A4164" i="2"/>
  <c r="A4165" i="2"/>
  <c r="A4166" i="2"/>
  <c r="A4167" i="2"/>
  <c r="A4168" i="2"/>
  <c r="A4169" i="2"/>
  <c r="A4170" i="2"/>
  <c r="A4171" i="2"/>
  <c r="A4172" i="2"/>
  <c r="A4173" i="2"/>
  <c r="A4174" i="2"/>
  <c r="A4175" i="2"/>
  <c r="A4176" i="2"/>
  <c r="A4177" i="2"/>
  <c r="A4178" i="2"/>
  <c r="A4179" i="2"/>
  <c r="A4180" i="2"/>
  <c r="A4181" i="2"/>
  <c r="A4182" i="2"/>
  <c r="A4183" i="2"/>
  <c r="A4184" i="2"/>
  <c r="A4185" i="2"/>
  <c r="A4186" i="2"/>
  <c r="A4187" i="2"/>
  <c r="A4188" i="2"/>
  <c r="A4189" i="2"/>
  <c r="A4190" i="2"/>
  <c r="A4191" i="2"/>
  <c r="A4192" i="2"/>
  <c r="A4193" i="2"/>
  <c r="A4194" i="2"/>
  <c r="A4195" i="2"/>
  <c r="A4196" i="2"/>
  <c r="A4197" i="2"/>
  <c r="A4198" i="2"/>
  <c r="A4199" i="2"/>
  <c r="A4200" i="2"/>
  <c r="A4201" i="2"/>
  <c r="A4202" i="2"/>
  <c r="A4203" i="2"/>
  <c r="A4204" i="2"/>
  <c r="A4205" i="2"/>
  <c r="A4206" i="2"/>
  <c r="A4207" i="2"/>
  <c r="A4208" i="2"/>
  <c r="A4209" i="2"/>
  <c r="A4210" i="2"/>
  <c r="A4211" i="2"/>
  <c r="A4212" i="2"/>
  <c r="A4213" i="2"/>
  <c r="A4214" i="2"/>
  <c r="A4215" i="2"/>
  <c r="A4216" i="2"/>
  <c r="A4217" i="2"/>
  <c r="A4218" i="2"/>
  <c r="A4219" i="2"/>
  <c r="A4220" i="2"/>
  <c r="A4221" i="2"/>
  <c r="A4222" i="2"/>
  <c r="A4223" i="2"/>
  <c r="A4224" i="2"/>
  <c r="A4225" i="2"/>
  <c r="A4226" i="2"/>
  <c r="A4227" i="2"/>
  <c r="A4228" i="2"/>
  <c r="A4229" i="2"/>
  <c r="A4230" i="2"/>
  <c r="A4231" i="2"/>
  <c r="A4232" i="2"/>
  <c r="A4233" i="2"/>
  <c r="A4234" i="2"/>
  <c r="A4235" i="2"/>
  <c r="A4236" i="2"/>
  <c r="A4237" i="2"/>
  <c r="A4238" i="2"/>
  <c r="A4239" i="2"/>
  <c r="A4240" i="2"/>
  <c r="A4241" i="2"/>
  <c r="A4242" i="2"/>
  <c r="A4243" i="2"/>
  <c r="A4244" i="2"/>
  <c r="A4245" i="2"/>
  <c r="A4246" i="2"/>
  <c r="A4247" i="2"/>
  <c r="A4248" i="2"/>
  <c r="A4249" i="2"/>
  <c r="A4250" i="2"/>
  <c r="A4251" i="2"/>
  <c r="A4252" i="2"/>
  <c r="A4253" i="2"/>
  <c r="A4254" i="2"/>
  <c r="A4255" i="2"/>
  <c r="A4256" i="2"/>
  <c r="A4257" i="2"/>
  <c r="A4258" i="2"/>
  <c r="A4259" i="2"/>
  <c r="A4260" i="2"/>
  <c r="A4261" i="2"/>
  <c r="A4262" i="2"/>
  <c r="A4263" i="2"/>
  <c r="A4264" i="2"/>
  <c r="A4265" i="2"/>
  <c r="A4266" i="2"/>
  <c r="A4267" i="2"/>
  <c r="A4268" i="2"/>
  <c r="A4269" i="2"/>
  <c r="A4270" i="2"/>
  <c r="A4271" i="2"/>
  <c r="A4272" i="2"/>
  <c r="A4273" i="2"/>
  <c r="A4274" i="2"/>
  <c r="A4275" i="2"/>
  <c r="A4276" i="2"/>
  <c r="A4277" i="2"/>
  <c r="A4278" i="2"/>
  <c r="A4279" i="2"/>
  <c r="A4280" i="2"/>
  <c r="A4281" i="2"/>
  <c r="A4282" i="2"/>
  <c r="A4283" i="2"/>
  <c r="A4284" i="2"/>
  <c r="A4285" i="2"/>
  <c r="A4286" i="2"/>
  <c r="A4287" i="2"/>
  <c r="A4288" i="2"/>
  <c r="A4289" i="2"/>
  <c r="A4290" i="2"/>
  <c r="A4291" i="2"/>
  <c r="A4292" i="2"/>
  <c r="A4293" i="2"/>
  <c r="A4294" i="2"/>
  <c r="A4295" i="2"/>
  <c r="A4296" i="2"/>
  <c r="A4297" i="2"/>
  <c r="A4298" i="2"/>
  <c r="A4299" i="2"/>
  <c r="A4300" i="2"/>
  <c r="A4301" i="2"/>
  <c r="A4302" i="2"/>
  <c r="A4303" i="2"/>
  <c r="A4304" i="2"/>
  <c r="A4305" i="2"/>
  <c r="A4306" i="2"/>
  <c r="A4307" i="2"/>
  <c r="A4308" i="2"/>
  <c r="A4309" i="2"/>
  <c r="A4310" i="2"/>
  <c r="A2" i="2"/>
  <c r="R12" i="1" l="1"/>
  <c r="O131" i="1"/>
  <c r="P12" i="1"/>
  <c r="M131" i="1"/>
  <c r="K131" i="1"/>
  <c r="D131" i="1" l="1"/>
  <c r="X29" i="1"/>
  <c r="Y99" i="1" l="1"/>
  <c r="AZ4" i="3"/>
  <c r="BT4" i="3"/>
  <c r="BS4" i="3"/>
  <c r="BR4" i="3"/>
  <c r="BQ4" i="3"/>
  <c r="BO4" i="3"/>
  <c r="BP4" i="3"/>
  <c r="BK4" i="3"/>
  <c r="BJ4" i="3"/>
  <c r="BI4" i="3"/>
  <c r="BH4" i="3"/>
  <c r="BG4" i="3"/>
  <c r="BF4" i="3"/>
  <c r="BE4" i="3"/>
  <c r="BD4" i="3"/>
  <c r="BC4" i="3"/>
  <c r="BN4" i="3"/>
  <c r="BM4" i="3"/>
  <c r="AX4" i="3"/>
  <c r="BB4" i="3"/>
  <c r="AY4" i="3"/>
  <c r="AW4" i="3"/>
  <c r="AV4" i="3"/>
  <c r="AT4" i="3"/>
  <c r="AS4" i="3"/>
  <c r="AR4" i="3"/>
  <c r="AQ4" i="3"/>
  <c r="AP4" i="3"/>
  <c r="AO4" i="3"/>
  <c r="AN4" i="3"/>
  <c r="AM4" i="3"/>
  <c r="AL4" i="3"/>
  <c r="AK4" i="3"/>
  <c r="AJ4" i="3"/>
  <c r="AI4" i="3"/>
  <c r="AG4" i="3"/>
  <c r="AF4" i="3"/>
  <c r="AE4" i="3"/>
  <c r="AD4" i="3"/>
  <c r="AC4" i="3"/>
  <c r="AB4" i="3"/>
  <c r="AA4" i="3"/>
  <c r="Y4" i="3"/>
  <c r="X4" i="3"/>
  <c r="W4" i="3"/>
  <c r="V4" i="3"/>
  <c r="U4" i="3"/>
  <c r="T4" i="3"/>
  <c r="S4" i="3"/>
  <c r="Q4" i="3"/>
  <c r="P4" i="3"/>
  <c r="O4" i="3"/>
  <c r="N4" i="3"/>
  <c r="M4" i="3"/>
  <c r="K4" i="3"/>
  <c r="J4" i="3"/>
  <c r="I4" i="3"/>
  <c r="H4" i="3"/>
  <c r="G4" i="3"/>
  <c r="F4" i="3"/>
  <c r="E4" i="3"/>
  <c r="D4" i="3"/>
  <c r="C4" i="3"/>
  <c r="B4" i="3"/>
  <c r="A4" i="3"/>
  <c r="F4353" i="2" a="1"/>
  <c r="F4353" i="2" s="1"/>
  <c r="I18" i="1" l="1"/>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<sst xmlns="http://schemas.openxmlformats.org/spreadsheetml/2006/main" count="44491" uniqueCount="11202">
  <si>
    <t>SIRET</t>
  </si>
  <si>
    <t>COMMUNE</t>
  </si>
  <si>
    <t>16001</t>
  </si>
  <si>
    <t>CC de Charente Limousine</t>
  </si>
  <si>
    <t>Eligible</t>
  </si>
  <si>
    <t>Rural</t>
  </si>
  <si>
    <t>Forte</t>
  </si>
  <si>
    <t>CADET</t>
  </si>
  <si>
    <t>Insuffisant</t>
  </si>
  <si>
    <t>16003</t>
  </si>
  <si>
    <t>CC La Rochefoucauld porte du Périgord</t>
  </si>
  <si>
    <t>Agris</t>
  </si>
  <si>
    <t>Moyenne</t>
  </si>
  <si>
    <t xml:space="preserve"> -</t>
  </si>
  <si>
    <t>16007</t>
  </si>
  <si>
    <t>Alloue</t>
  </si>
  <si>
    <t>16008</t>
  </si>
  <si>
    <t>CC Coeur de Charente</t>
  </si>
  <si>
    <t>Ambérac</t>
  </si>
  <si>
    <t>16009</t>
  </si>
  <si>
    <t>Ambernac</t>
  </si>
  <si>
    <t>16011</t>
  </si>
  <si>
    <t>16012</t>
  </si>
  <si>
    <t>CA du Grand Cognac</t>
  </si>
  <si>
    <t>Angeac-Champagne</t>
  </si>
  <si>
    <t>Faible</t>
  </si>
  <si>
    <t>16013</t>
  </si>
  <si>
    <t>Angeac-Charente</t>
  </si>
  <si>
    <t>16014</t>
  </si>
  <si>
    <t>CC des 4B Sud Charente</t>
  </si>
  <si>
    <t>Angeduc</t>
  </si>
  <si>
    <t>16016</t>
  </si>
  <si>
    <t>Ansac-sur-Vienne</t>
  </si>
  <si>
    <t>16018</t>
  </si>
  <si>
    <t>16024</t>
  </si>
  <si>
    <t>Aussac-Vadalle</t>
  </si>
  <si>
    <t>16027</t>
  </si>
  <si>
    <t>Barbezières</t>
  </si>
  <si>
    <t>16029</t>
  </si>
  <si>
    <t>CC Lavalette Tude Dronne</t>
  </si>
  <si>
    <t>Bardenac</t>
  </si>
  <si>
    <t>16030</t>
  </si>
  <si>
    <t>Barret</t>
  </si>
  <si>
    <t>16031</t>
  </si>
  <si>
    <t>CC Val de Charente</t>
  </si>
  <si>
    <t>Barro</t>
  </si>
  <si>
    <t>16032</t>
  </si>
  <si>
    <t>Bassac</t>
  </si>
  <si>
    <t>16034</t>
  </si>
  <si>
    <t>Bazac</t>
  </si>
  <si>
    <t>16035</t>
  </si>
  <si>
    <t>Beaulieu-sur-Sonnette</t>
  </si>
  <si>
    <t>16036</t>
  </si>
  <si>
    <t>Bécheresse</t>
  </si>
  <si>
    <t>16204</t>
  </si>
  <si>
    <t>Bellevigne</t>
  </si>
  <si>
    <t>16037</t>
  </si>
  <si>
    <t>Bellon</t>
  </si>
  <si>
    <t>16038</t>
  </si>
  <si>
    <t>Benest</t>
  </si>
  <si>
    <t>16039</t>
  </si>
  <si>
    <t>Bernac</t>
  </si>
  <si>
    <t>16040</t>
  </si>
  <si>
    <t>16041</t>
  </si>
  <si>
    <t>Bessac</t>
  </si>
  <si>
    <t>16042</t>
  </si>
  <si>
    <t>Bessé</t>
  </si>
  <si>
    <t>16044</t>
  </si>
  <si>
    <t>Bioussac</t>
  </si>
  <si>
    <t>16045</t>
  </si>
  <si>
    <t>16047</t>
  </si>
  <si>
    <t>Blanzaguet-Saint-Cybard</t>
  </si>
  <si>
    <t>16048</t>
  </si>
  <si>
    <t>Boisbreteau</t>
  </si>
  <si>
    <t>16082</t>
  </si>
  <si>
    <t>Boisné-La Tude</t>
  </si>
  <si>
    <t>16049</t>
  </si>
  <si>
    <t>16050</t>
  </si>
  <si>
    <t>Bonneuil</t>
  </si>
  <si>
    <t>16053</t>
  </si>
  <si>
    <t>Bors (Canton de Charente-Sud)</t>
  </si>
  <si>
    <t>16052</t>
  </si>
  <si>
    <t>Bors (Canton de Tude-et-Lavalette)</t>
  </si>
  <si>
    <t>16055</t>
  </si>
  <si>
    <t>CA du Grand Angoulême</t>
  </si>
  <si>
    <t>Bouëx</t>
  </si>
  <si>
    <t>16057</t>
  </si>
  <si>
    <t>Bouteville</t>
  </si>
  <si>
    <t>16058</t>
  </si>
  <si>
    <t>Boutiers-Saint-Trojan</t>
  </si>
  <si>
    <t>16059</t>
  </si>
  <si>
    <t>Brettes</t>
  </si>
  <si>
    <t>16060</t>
  </si>
  <si>
    <t>Bréville</t>
  </si>
  <si>
    <t>16062</t>
  </si>
  <si>
    <t>Brie-sous-Barbezieux</t>
  </si>
  <si>
    <t>16063</t>
  </si>
  <si>
    <t>Brie-sous-Chalais</t>
  </si>
  <si>
    <t>16065</t>
  </si>
  <si>
    <t>Brillac</t>
  </si>
  <si>
    <t>16067</t>
  </si>
  <si>
    <t>Bunzac</t>
  </si>
  <si>
    <t>16068</t>
  </si>
  <si>
    <t>Cellefrouin</t>
  </si>
  <si>
    <t>16069</t>
  </si>
  <si>
    <t>Cellettes</t>
  </si>
  <si>
    <t>16071</t>
  </si>
  <si>
    <t>Chabrac</t>
  </si>
  <si>
    <t>16072</t>
  </si>
  <si>
    <t>Chadurie</t>
  </si>
  <si>
    <t>16074</t>
  </si>
  <si>
    <t>Challignac</t>
  </si>
  <si>
    <t>16075</t>
  </si>
  <si>
    <t>Champagne-Vigny</t>
  </si>
  <si>
    <t>16077</t>
  </si>
  <si>
    <t>Champmillon</t>
  </si>
  <si>
    <t>16079</t>
  </si>
  <si>
    <t>Chantillac</t>
  </si>
  <si>
    <t>16083</t>
  </si>
  <si>
    <t>Charmé</t>
  </si>
  <si>
    <t>16084</t>
  </si>
  <si>
    <t>Charras</t>
  </si>
  <si>
    <t>16086</t>
  </si>
  <si>
    <t>Chassenon</t>
  </si>
  <si>
    <t>16087</t>
  </si>
  <si>
    <t>Chassiecq</t>
  </si>
  <si>
    <t>16088</t>
  </si>
  <si>
    <t>Chassors</t>
  </si>
  <si>
    <t>16091</t>
  </si>
  <si>
    <t>Châtignac</t>
  </si>
  <si>
    <t>16095</t>
  </si>
  <si>
    <t>Chenon</t>
  </si>
  <si>
    <t>16096</t>
  </si>
  <si>
    <t>Cherves-Châtelars</t>
  </si>
  <si>
    <t>16099</t>
  </si>
  <si>
    <t>Chillac</t>
  </si>
  <si>
    <t>16100</t>
  </si>
  <si>
    <t>Chirac</t>
  </si>
  <si>
    <t>16101</t>
  </si>
  <si>
    <t>Claix</t>
  </si>
  <si>
    <t>16103</t>
  </si>
  <si>
    <t>Combiers</t>
  </si>
  <si>
    <t>16104</t>
  </si>
  <si>
    <t>Condac</t>
  </si>
  <si>
    <t>16105</t>
  </si>
  <si>
    <t>Condéon</t>
  </si>
  <si>
    <t>16107</t>
  </si>
  <si>
    <t>Coulgens</t>
  </si>
  <si>
    <t>16108</t>
  </si>
  <si>
    <t>16109</t>
  </si>
  <si>
    <t>CC du Rouillacais</t>
  </si>
  <si>
    <t>Courbillac</t>
  </si>
  <si>
    <t>16110</t>
  </si>
  <si>
    <t>Courcôme</t>
  </si>
  <si>
    <t>16111</t>
  </si>
  <si>
    <t>Courgeac</t>
  </si>
  <si>
    <t>16112</t>
  </si>
  <si>
    <t>Courlac</t>
  </si>
  <si>
    <t>16114</t>
  </si>
  <si>
    <t>Couture</t>
  </si>
  <si>
    <t>16116</t>
  </si>
  <si>
    <t>Criteuil-la-Magdeleine</t>
  </si>
  <si>
    <t>16117</t>
  </si>
  <si>
    <t>Curac</t>
  </si>
  <si>
    <t>16118</t>
  </si>
  <si>
    <t>Deviat</t>
  </si>
  <si>
    <t>16121</t>
  </si>
  <si>
    <t>Douzat</t>
  </si>
  <si>
    <t>16122</t>
  </si>
  <si>
    <t>Ébréon</t>
  </si>
  <si>
    <t>16123</t>
  </si>
  <si>
    <t>Échallat</t>
  </si>
  <si>
    <t>16124</t>
  </si>
  <si>
    <t>Écuras</t>
  </si>
  <si>
    <t>16125</t>
  </si>
  <si>
    <t>Édon</t>
  </si>
  <si>
    <t>16127</t>
  </si>
  <si>
    <t>Empuré</t>
  </si>
  <si>
    <t>16128</t>
  </si>
  <si>
    <t>Épenède</t>
  </si>
  <si>
    <t>16131</t>
  </si>
  <si>
    <t>Esse</t>
  </si>
  <si>
    <t>16132</t>
  </si>
  <si>
    <t>Étagnac</t>
  </si>
  <si>
    <t>16133</t>
  </si>
  <si>
    <t>Étriac</t>
  </si>
  <si>
    <t>16135</t>
  </si>
  <si>
    <t>Eymouthiers</t>
  </si>
  <si>
    <t>16137</t>
  </si>
  <si>
    <t>Feuillade</t>
  </si>
  <si>
    <t>16139</t>
  </si>
  <si>
    <t>16140</t>
  </si>
  <si>
    <t>Fontclaireau</t>
  </si>
  <si>
    <t>16141</t>
  </si>
  <si>
    <t>Fontenille</t>
  </si>
  <si>
    <t>16143</t>
  </si>
  <si>
    <t>Fouquebrune</t>
  </si>
  <si>
    <t>16144</t>
  </si>
  <si>
    <t>Fouqueure</t>
  </si>
  <si>
    <t>16145</t>
  </si>
  <si>
    <t>Foussignac</t>
  </si>
  <si>
    <t>16147</t>
  </si>
  <si>
    <t>Gardes-le-Pontaroux</t>
  </si>
  <si>
    <t>16148</t>
  </si>
  <si>
    <t>Genac-Bignac</t>
  </si>
  <si>
    <t>16151</t>
  </si>
  <si>
    <t>Genté</t>
  </si>
  <si>
    <t>16152</t>
  </si>
  <si>
    <t>Gimeux</t>
  </si>
  <si>
    <t>16158</t>
  </si>
  <si>
    <t>Grassac</t>
  </si>
  <si>
    <t>16297</t>
  </si>
  <si>
    <t>Graves-Saint-Amant</t>
  </si>
  <si>
    <t>16160</t>
  </si>
  <si>
    <t>Guimps</t>
  </si>
  <si>
    <t>16161</t>
  </si>
  <si>
    <t>Guizengeard</t>
  </si>
  <si>
    <t>16162</t>
  </si>
  <si>
    <t>Gurat</t>
  </si>
  <si>
    <t>16164</t>
  </si>
  <si>
    <t>Hiesse</t>
  </si>
  <si>
    <t>16165</t>
  </si>
  <si>
    <t>Houlette</t>
  </si>
  <si>
    <t>16168</t>
  </si>
  <si>
    <t>Jauldes</t>
  </si>
  <si>
    <t>16169</t>
  </si>
  <si>
    <t>Javrezac</t>
  </si>
  <si>
    <t>16170</t>
  </si>
  <si>
    <t>Juignac</t>
  </si>
  <si>
    <t>16171</t>
  </si>
  <si>
    <t>Juillac-le-Coq</t>
  </si>
  <si>
    <t>16173</t>
  </si>
  <si>
    <t>16174</t>
  </si>
  <si>
    <t>Julienne</t>
  </si>
  <si>
    <t>16081</t>
  </si>
  <si>
    <t>La Chapelle</t>
  </si>
  <si>
    <t>16098</t>
  </si>
  <si>
    <t>La Chèvrerie</t>
  </si>
  <si>
    <t>16136</t>
  </si>
  <si>
    <t>La Faye</t>
  </si>
  <si>
    <t>16142</t>
  </si>
  <si>
    <t>La Forêt-de-Tessé</t>
  </si>
  <si>
    <t>16197</t>
  </si>
  <si>
    <t>La Magdeleine</t>
  </si>
  <si>
    <t>16282</t>
  </si>
  <si>
    <t>La Rochette</t>
  </si>
  <si>
    <t>16377</t>
  </si>
  <si>
    <t>La Tâche</t>
  </si>
  <si>
    <t>16176</t>
  </si>
  <si>
    <t>Lachaise</t>
  </si>
  <si>
    <t>16177</t>
  </si>
  <si>
    <t>Ladiville</t>
  </si>
  <si>
    <t>16178</t>
  </si>
  <si>
    <t>Lagarde-sur-le-Né</t>
  </si>
  <si>
    <t>16180</t>
  </si>
  <si>
    <t>Laprade</t>
  </si>
  <si>
    <t>16054</t>
  </si>
  <si>
    <t>Le Bouchage</t>
  </si>
  <si>
    <t>16157</t>
  </si>
  <si>
    <t>Le Grand-Madieu</t>
  </si>
  <si>
    <t>16188</t>
  </si>
  <si>
    <t>Le Lindois</t>
  </si>
  <si>
    <t>16380</t>
  </si>
  <si>
    <t>Le Tâtre</t>
  </si>
  <si>
    <t>16403</t>
  </si>
  <si>
    <t>Le Vieux-Cérier</t>
  </si>
  <si>
    <t>16002</t>
  </si>
  <si>
    <t>Les Adjots</t>
  </si>
  <si>
    <t>16130</t>
  </si>
  <si>
    <t>16155</t>
  </si>
  <si>
    <t>Les Gours</t>
  </si>
  <si>
    <t>16220</t>
  </si>
  <si>
    <t>Les Métairies</t>
  </si>
  <si>
    <t>16261</t>
  </si>
  <si>
    <t>Les Pins</t>
  </si>
  <si>
    <t>16183</t>
  </si>
  <si>
    <t>Lésignac-Durand</t>
  </si>
  <si>
    <t>16181</t>
  </si>
  <si>
    <t>Lessac</t>
  </si>
  <si>
    <t>16182</t>
  </si>
  <si>
    <t>Lesterps</t>
  </si>
  <si>
    <t>16184</t>
  </si>
  <si>
    <t>Lichères</t>
  </si>
  <si>
    <t>16185</t>
  </si>
  <si>
    <t>Ligné</t>
  </si>
  <si>
    <t>16189</t>
  </si>
  <si>
    <t>Londigny</t>
  </si>
  <si>
    <t>16190</t>
  </si>
  <si>
    <t>Longré</t>
  </si>
  <si>
    <t>16191</t>
  </si>
  <si>
    <t>Lonnes</t>
  </si>
  <si>
    <t>16193</t>
  </si>
  <si>
    <t>Louzac-Saint-André</t>
  </si>
  <si>
    <t>16194</t>
  </si>
  <si>
    <t>Lupsault</t>
  </si>
  <si>
    <t>16195</t>
  </si>
  <si>
    <t>16198</t>
  </si>
  <si>
    <t>Magnac-Lavalette-Villars</t>
  </si>
  <si>
    <t>16200</t>
  </si>
  <si>
    <t>Maine-de-Boixe</t>
  </si>
  <si>
    <t>16153</t>
  </si>
  <si>
    <t>Mainxe-Gondeville</t>
  </si>
  <si>
    <t>16203</t>
  </si>
  <si>
    <t>Mainzac</t>
  </si>
  <si>
    <t>16205</t>
  </si>
  <si>
    <t>Manot</t>
  </si>
  <si>
    <t>16207</t>
  </si>
  <si>
    <t>Marcillac-Lanville</t>
  </si>
  <si>
    <t>16208</t>
  </si>
  <si>
    <t>Mareuil</t>
  </si>
  <si>
    <t>16209</t>
  </si>
  <si>
    <t>Marillac-le-Franc</t>
  </si>
  <si>
    <t>16210</t>
  </si>
  <si>
    <t>16213</t>
  </si>
  <si>
    <t>16215</t>
  </si>
  <si>
    <t>Médillac</t>
  </si>
  <si>
    <t>16217</t>
  </si>
  <si>
    <t>Merpins</t>
  </si>
  <si>
    <t>16218</t>
  </si>
  <si>
    <t>Mesnac</t>
  </si>
  <si>
    <t>16221</t>
  </si>
  <si>
    <t>16222</t>
  </si>
  <si>
    <t>Montboyer</t>
  </si>
  <si>
    <t>16227</t>
  </si>
  <si>
    <t>Montignac-le-Coq</t>
  </si>
  <si>
    <t>16229</t>
  </si>
  <si>
    <t>Montjean</t>
  </si>
  <si>
    <t>16224</t>
  </si>
  <si>
    <t>Montmérac</t>
  </si>
  <si>
    <t>16231</t>
  </si>
  <si>
    <t>Montrollet</t>
  </si>
  <si>
    <t>16233</t>
  </si>
  <si>
    <t>Mosnac-Saint-Simeux</t>
  </si>
  <si>
    <t>16234</t>
  </si>
  <si>
    <t>Moulidars</t>
  </si>
  <si>
    <t>16406</t>
  </si>
  <si>
    <t>Moulins-sur-Tardoire</t>
  </si>
  <si>
    <t>16237</t>
  </si>
  <si>
    <t>Mouton</t>
  </si>
  <si>
    <t>16238</t>
  </si>
  <si>
    <t>Moutonneau</t>
  </si>
  <si>
    <t>16239</t>
  </si>
  <si>
    <t>Mouzon</t>
  </si>
  <si>
    <t>16240</t>
  </si>
  <si>
    <t>Nabinaud</t>
  </si>
  <si>
    <t>16241</t>
  </si>
  <si>
    <t>Nanclars</t>
  </si>
  <si>
    <t>16245</t>
  </si>
  <si>
    <t>Nieuil</t>
  </si>
  <si>
    <t>16246</t>
  </si>
  <si>
    <t>Nonac</t>
  </si>
  <si>
    <t>16248</t>
  </si>
  <si>
    <t>Oradour</t>
  </si>
  <si>
    <t>16249</t>
  </si>
  <si>
    <t>Oradour-Fanais</t>
  </si>
  <si>
    <t>16250</t>
  </si>
  <si>
    <t>Orgedeuil</t>
  </si>
  <si>
    <t>16251</t>
  </si>
  <si>
    <t>Oriolles</t>
  </si>
  <si>
    <t>16252</t>
  </si>
  <si>
    <t>Orival</t>
  </si>
  <si>
    <t>16253</t>
  </si>
  <si>
    <t>Paizay-Naudouin-Embourie</t>
  </si>
  <si>
    <t>16254</t>
  </si>
  <si>
    <t>Palluaud</t>
  </si>
  <si>
    <t>16255</t>
  </si>
  <si>
    <t>Parzac</t>
  </si>
  <si>
    <t>16256</t>
  </si>
  <si>
    <t>Passirac</t>
  </si>
  <si>
    <t>16258</t>
  </si>
  <si>
    <t>16260</t>
  </si>
  <si>
    <t>Pillac</t>
  </si>
  <si>
    <t>16263</t>
  </si>
  <si>
    <t>Plassac-Rouffiac</t>
  </si>
  <si>
    <t>16264</t>
  </si>
  <si>
    <t>Pleuville</t>
  </si>
  <si>
    <t>16267</t>
  </si>
  <si>
    <t>Poullignac</t>
  </si>
  <si>
    <t>16268</t>
  </si>
  <si>
    <t>Poursac</t>
  </si>
  <si>
    <t>16269</t>
  </si>
  <si>
    <t>Pranzac</t>
  </si>
  <si>
    <t>16270</t>
  </si>
  <si>
    <t>Pressignac</t>
  </si>
  <si>
    <t>16272</t>
  </si>
  <si>
    <t>Puyréaux</t>
  </si>
  <si>
    <t>16273</t>
  </si>
  <si>
    <t>Raix</t>
  </si>
  <si>
    <t>16275</t>
  </si>
  <si>
    <t>Ranville-Breuillaud</t>
  </si>
  <si>
    <t>16276</t>
  </si>
  <si>
    <t>16277</t>
  </si>
  <si>
    <t>Réparsac</t>
  </si>
  <si>
    <t>16279</t>
  </si>
  <si>
    <t>Rioux-Martin</t>
  </si>
  <si>
    <t>16283</t>
  </si>
  <si>
    <t>Ronsenac</t>
  </si>
  <si>
    <t>16284</t>
  </si>
  <si>
    <t>16285</t>
  </si>
  <si>
    <t>Rougnac</t>
  </si>
  <si>
    <t>16289</t>
  </si>
  <si>
    <t>Roussines</t>
  </si>
  <si>
    <t>16290</t>
  </si>
  <si>
    <t>Rouzède</t>
  </si>
  <si>
    <t>16293</t>
  </si>
  <si>
    <t>Saint-Adjutory</t>
  </si>
  <si>
    <t>16298</t>
  </si>
  <si>
    <t>Saint-Amant-de-Nouère</t>
  </si>
  <si>
    <t>16301</t>
  </si>
  <si>
    <t>Saint-Aulais-la-Chapelle</t>
  </si>
  <si>
    <t>16302</t>
  </si>
  <si>
    <t>16303</t>
  </si>
  <si>
    <t>Saint-Bonnet</t>
  </si>
  <si>
    <t>16304</t>
  </si>
  <si>
    <t>16306</t>
  </si>
  <si>
    <t>16307</t>
  </si>
  <si>
    <t>Saint-Ciers-sur-Bonnieure</t>
  </si>
  <si>
    <t>16310</t>
  </si>
  <si>
    <t>16312</t>
  </si>
  <si>
    <t>Saint-Cybardeaux</t>
  </si>
  <si>
    <t>16349</t>
  </si>
  <si>
    <t>Sainte-Sévère</t>
  </si>
  <si>
    <t>16354</t>
  </si>
  <si>
    <t>Sainte-Souline</t>
  </si>
  <si>
    <t>16315</t>
  </si>
  <si>
    <t>16316</t>
  </si>
  <si>
    <t>Saint-Fort-sur-le-Né</t>
  </si>
  <si>
    <t>16317</t>
  </si>
  <si>
    <t>Saint-Fraigne</t>
  </si>
  <si>
    <t>16318</t>
  </si>
  <si>
    <t>Saint-Front</t>
  </si>
  <si>
    <t>16321</t>
  </si>
  <si>
    <t>16323</t>
  </si>
  <si>
    <t>Saint-Germain-de-Montbron</t>
  </si>
  <si>
    <t>16325</t>
  </si>
  <si>
    <t>Saint-Gourson</t>
  </si>
  <si>
    <t>16326</t>
  </si>
  <si>
    <t>Saint-Groux</t>
  </si>
  <si>
    <t>16330</t>
  </si>
  <si>
    <t>Saint-Laurent-de-Cognac</t>
  </si>
  <si>
    <t>16331</t>
  </si>
  <si>
    <t>16334</t>
  </si>
  <si>
    <t>16335</t>
  </si>
  <si>
    <t>Saint-Martin-du-Clocher</t>
  </si>
  <si>
    <t>16336</t>
  </si>
  <si>
    <t>Saint-Mary</t>
  </si>
  <si>
    <t>16338</t>
  </si>
  <si>
    <t>16342</t>
  </si>
  <si>
    <t>Saint-Palais-du-Né</t>
  </si>
  <si>
    <t>16343</t>
  </si>
  <si>
    <t>Saint-Preuil</t>
  </si>
  <si>
    <t>16346</t>
  </si>
  <si>
    <t>Saint-Quentin-de-Chalais</t>
  </si>
  <si>
    <t>16345</t>
  </si>
  <si>
    <t>Saint-Quentin-sur-Charente</t>
  </si>
  <si>
    <t>16347</t>
  </si>
  <si>
    <t>16352</t>
  </si>
  <si>
    <t>Saint-Simon</t>
  </si>
  <si>
    <t>16353</t>
  </si>
  <si>
    <t>16355</t>
  </si>
  <si>
    <t>Saint-Sulpice-de-Cognac</t>
  </si>
  <si>
    <t>16356</t>
  </si>
  <si>
    <t>Saint-Sulpice-de-Ruffec</t>
  </si>
  <si>
    <t>16357</t>
  </si>
  <si>
    <t>Saint-Vallier</t>
  </si>
  <si>
    <t>16360</t>
  </si>
  <si>
    <t>Salles-de-Barbezieux</t>
  </si>
  <si>
    <t>16361</t>
  </si>
  <si>
    <t>Salles-de-Villefagnan</t>
  </si>
  <si>
    <t>16362</t>
  </si>
  <si>
    <t>Salles-Lavalette</t>
  </si>
  <si>
    <t>16363</t>
  </si>
  <si>
    <t>Saulgond</t>
  </si>
  <si>
    <t>16364</t>
  </si>
  <si>
    <t>Sauvagnac</t>
  </si>
  <si>
    <t>16365</t>
  </si>
  <si>
    <t>Sauvignac</t>
  </si>
  <si>
    <t>16372</t>
  </si>
  <si>
    <t>Souffrignac</t>
  </si>
  <si>
    <t>16373</t>
  </si>
  <si>
    <t>16375</t>
  </si>
  <si>
    <t>Suaux</t>
  </si>
  <si>
    <t>16378</t>
  </si>
  <si>
    <t>Taizé-Aizie</t>
  </si>
  <si>
    <t>16381</t>
  </si>
  <si>
    <t>Theil-Rabier</t>
  </si>
  <si>
    <t>16382</t>
  </si>
  <si>
    <t>Torsac</t>
  </si>
  <si>
    <t>16383</t>
  </si>
  <si>
    <t>Tourriers</t>
  </si>
  <si>
    <t>16384</t>
  </si>
  <si>
    <t>Touvérac</t>
  </si>
  <si>
    <t>16387</t>
  </si>
  <si>
    <t>Triac-Lautrait</t>
  </si>
  <si>
    <t>16388</t>
  </si>
  <si>
    <t>Trois-Palis</t>
  </si>
  <si>
    <t>16389</t>
  </si>
  <si>
    <t>Turgon</t>
  </si>
  <si>
    <t>16390</t>
  </si>
  <si>
    <t>Tusson</t>
  </si>
  <si>
    <t>16175</t>
  </si>
  <si>
    <t>Val des Vignes</t>
  </si>
  <si>
    <t>16339</t>
  </si>
  <si>
    <t>Val-d'Auge</t>
  </si>
  <si>
    <t>16392</t>
  </si>
  <si>
    <t>Valence</t>
  </si>
  <si>
    <t>16394</t>
  </si>
  <si>
    <t>Vaux-Lavalette</t>
  </si>
  <si>
    <t>16395</t>
  </si>
  <si>
    <t>Vaux-Rouillac</t>
  </si>
  <si>
    <t>16396</t>
  </si>
  <si>
    <t>Ventouse</t>
  </si>
  <si>
    <t>16397</t>
  </si>
  <si>
    <t>Verdille</t>
  </si>
  <si>
    <t>16398</t>
  </si>
  <si>
    <t>Verneuil</t>
  </si>
  <si>
    <t>16399</t>
  </si>
  <si>
    <t>16401</t>
  </si>
  <si>
    <t>16402</t>
  </si>
  <si>
    <t>16404</t>
  </si>
  <si>
    <t>Vieux-Ruffec</t>
  </si>
  <si>
    <t>16405</t>
  </si>
  <si>
    <t>Vignolles</t>
  </si>
  <si>
    <t>16412</t>
  </si>
  <si>
    <t>Villejoubert</t>
  </si>
  <si>
    <t>16413</t>
  </si>
  <si>
    <t>Villiers-le-Roux</t>
  </si>
  <si>
    <t>16414</t>
  </si>
  <si>
    <t>Villognon</t>
  </si>
  <si>
    <t>16416</t>
  </si>
  <si>
    <t>Vitrac-Saint-Vincent</t>
  </si>
  <si>
    <t>16419</t>
  </si>
  <si>
    <t>Vouharte</t>
  </si>
  <si>
    <t>16420</t>
  </si>
  <si>
    <t>Voulgézac</t>
  </si>
  <si>
    <t>16421</t>
  </si>
  <si>
    <t>Vouthon</t>
  </si>
  <si>
    <t>16422</t>
  </si>
  <si>
    <t>Vouzan</t>
  </si>
  <si>
    <t>16423</t>
  </si>
  <si>
    <t>Xambes</t>
  </si>
  <si>
    <t>16424</t>
  </si>
  <si>
    <t>Yviers</t>
  </si>
  <si>
    <t>16425</t>
  </si>
  <si>
    <t>Yvrac-et-Malleyrand</t>
  </si>
  <si>
    <t>17002</t>
  </si>
  <si>
    <t>CC de la Haute Saintonge</t>
  </si>
  <si>
    <t>Agudelle</t>
  </si>
  <si>
    <t>17005</t>
  </si>
  <si>
    <t>Allas-Bocage</t>
  </si>
  <si>
    <t>17006</t>
  </si>
  <si>
    <t>Allas-Champagne</t>
  </si>
  <si>
    <t>17007</t>
  </si>
  <si>
    <t>CC Aunis Sud</t>
  </si>
  <si>
    <t>17011</t>
  </si>
  <si>
    <t>CC Vals de Saintonge Communauté</t>
  </si>
  <si>
    <t>Annepont</t>
  </si>
  <si>
    <t>17012</t>
  </si>
  <si>
    <t>Annezay</t>
  </si>
  <si>
    <t>17013</t>
  </si>
  <si>
    <t>Antezant-la-Chapelle</t>
  </si>
  <si>
    <t>17015</t>
  </si>
  <si>
    <t>CA Royan Atlantique</t>
  </si>
  <si>
    <t>Arces</t>
  </si>
  <si>
    <t>17017</t>
  </si>
  <si>
    <t>Archingeay</t>
  </si>
  <si>
    <t>17018</t>
  </si>
  <si>
    <t>Ardillières</t>
  </si>
  <si>
    <t>17020</t>
  </si>
  <si>
    <t>Arthenac</t>
  </si>
  <si>
    <t>17023</t>
  </si>
  <si>
    <t>Aujac</t>
  </si>
  <si>
    <t>17025</t>
  </si>
  <si>
    <t>Aumagne</t>
  </si>
  <si>
    <t>17026</t>
  </si>
  <si>
    <t>Authon-Ébéon</t>
  </si>
  <si>
    <t>17027</t>
  </si>
  <si>
    <t>Avy</t>
  </si>
  <si>
    <t>17029</t>
  </si>
  <si>
    <t>Bagnizeau</t>
  </si>
  <si>
    <t>17030</t>
  </si>
  <si>
    <t>CC Coeur de Saintonge</t>
  </si>
  <si>
    <t>Balanzac</t>
  </si>
  <si>
    <t>17031</t>
  </si>
  <si>
    <t>Ballans</t>
  </si>
  <si>
    <t>17032</t>
  </si>
  <si>
    <t>Ballon</t>
  </si>
  <si>
    <t>17034</t>
  </si>
  <si>
    <t>Barzan</t>
  </si>
  <si>
    <t>17035</t>
  </si>
  <si>
    <t>Bazauges</t>
  </si>
  <si>
    <t>17036</t>
  </si>
  <si>
    <t>CA Rochefort Océan</t>
  </si>
  <si>
    <t>Beaugeay</t>
  </si>
  <si>
    <t>17038</t>
  </si>
  <si>
    <t>Bedenac</t>
  </si>
  <si>
    <t>17039</t>
  </si>
  <si>
    <t>Belluire</t>
  </si>
  <si>
    <t>17042</t>
  </si>
  <si>
    <t>Bercloux</t>
  </si>
  <si>
    <t>17044</t>
  </si>
  <si>
    <t>CC de Gémozac et de la Saintonge Viticole</t>
  </si>
  <si>
    <t>17046</t>
  </si>
  <si>
    <t>Bignay</t>
  </si>
  <si>
    <t>17047</t>
  </si>
  <si>
    <t>17048</t>
  </si>
  <si>
    <t>Blanzac-lès-Matha</t>
  </si>
  <si>
    <t>17049</t>
  </si>
  <si>
    <t>Blanzay-sur-Boutonne</t>
  </si>
  <si>
    <t>17050</t>
  </si>
  <si>
    <t>Bois</t>
  </si>
  <si>
    <t>17052</t>
  </si>
  <si>
    <t>Boisredon</t>
  </si>
  <si>
    <t>17054</t>
  </si>
  <si>
    <t>Boresse-et-Martron</t>
  </si>
  <si>
    <t>17055</t>
  </si>
  <si>
    <t>Boscamnant</t>
  </si>
  <si>
    <t>17056</t>
  </si>
  <si>
    <t>Bougneau</t>
  </si>
  <si>
    <t>17057</t>
  </si>
  <si>
    <t>Bouhet</t>
  </si>
  <si>
    <t>17060</t>
  </si>
  <si>
    <t>Boutenac-Touvent</t>
  </si>
  <si>
    <t>17061</t>
  </si>
  <si>
    <t>Bran</t>
  </si>
  <si>
    <t>17062</t>
  </si>
  <si>
    <t>Bresdon</t>
  </si>
  <si>
    <t>17063</t>
  </si>
  <si>
    <t>Breuil-la-Réorte</t>
  </si>
  <si>
    <t>17066</t>
  </si>
  <si>
    <t>Brie-sous-Archiac</t>
  </si>
  <si>
    <t>17067</t>
  </si>
  <si>
    <t>Brie-sous-Matha</t>
  </si>
  <si>
    <t>17068</t>
  </si>
  <si>
    <t>Brie-sous-Mortagne</t>
  </si>
  <si>
    <t>17069</t>
  </si>
  <si>
    <t>Brives-sur-Charente</t>
  </si>
  <si>
    <t>17076</t>
  </si>
  <si>
    <t>17078</t>
  </si>
  <si>
    <t>Chadenac</t>
  </si>
  <si>
    <t>17080</t>
  </si>
  <si>
    <t>Chambon</t>
  </si>
  <si>
    <t>17081</t>
  </si>
  <si>
    <t>Chamouillac</t>
  </si>
  <si>
    <t>17082</t>
  </si>
  <si>
    <t>Champagnac</t>
  </si>
  <si>
    <t>17083</t>
  </si>
  <si>
    <t>Champagne</t>
  </si>
  <si>
    <t>17084</t>
  </si>
  <si>
    <t>Champagnolles</t>
  </si>
  <si>
    <t>17085</t>
  </si>
  <si>
    <t>Champdolent</t>
  </si>
  <si>
    <t>17087</t>
  </si>
  <si>
    <t>Chantemerle-sur-la-Soie</t>
  </si>
  <si>
    <t>17092</t>
  </si>
  <si>
    <t>Chartuzac</t>
  </si>
  <si>
    <t>17095</t>
  </si>
  <si>
    <t>Chatenet</t>
  </si>
  <si>
    <t>17096</t>
  </si>
  <si>
    <t>Chaunac</t>
  </si>
  <si>
    <t>17098</t>
  </si>
  <si>
    <t>Chenac-Saint-Seurin-d'Uzet</t>
  </si>
  <si>
    <t>17101</t>
  </si>
  <si>
    <t>Cherbonnières</t>
  </si>
  <si>
    <t>17105</t>
  </si>
  <si>
    <t>Chives</t>
  </si>
  <si>
    <t>17106</t>
  </si>
  <si>
    <t>Cierzac</t>
  </si>
  <si>
    <t>17108</t>
  </si>
  <si>
    <t>Clam</t>
  </si>
  <si>
    <t>17111</t>
  </si>
  <si>
    <t>Clion</t>
  </si>
  <si>
    <t>17114</t>
  </si>
  <si>
    <t>Coivert</t>
  </si>
  <si>
    <t>17115</t>
  </si>
  <si>
    <t>CA de Saintes</t>
  </si>
  <si>
    <t>17116</t>
  </si>
  <si>
    <t>Consac</t>
  </si>
  <si>
    <t>17117</t>
  </si>
  <si>
    <t>Contré</t>
  </si>
  <si>
    <t>17118</t>
  </si>
  <si>
    <t>Corignac</t>
  </si>
  <si>
    <t>17119</t>
  </si>
  <si>
    <t>Corme-Écluse</t>
  </si>
  <si>
    <t>17122</t>
  </si>
  <si>
    <t>17124</t>
  </si>
  <si>
    <t>Courant</t>
  </si>
  <si>
    <t>17125</t>
  </si>
  <si>
    <t>Courcelles</t>
  </si>
  <si>
    <t>17126</t>
  </si>
  <si>
    <t>Courcerac</t>
  </si>
  <si>
    <t>17128</t>
  </si>
  <si>
    <t>Courcoury</t>
  </si>
  <si>
    <t>17129</t>
  </si>
  <si>
    <t>Courpignac</t>
  </si>
  <si>
    <t>17130</t>
  </si>
  <si>
    <t>Coux</t>
  </si>
  <si>
    <t>17132</t>
  </si>
  <si>
    <t>CC Aunis Atlantique</t>
  </si>
  <si>
    <t>Cramchaban</t>
  </si>
  <si>
    <t>17133</t>
  </si>
  <si>
    <t>Cravans</t>
  </si>
  <si>
    <t>17134</t>
  </si>
  <si>
    <t>Crazannes</t>
  </si>
  <si>
    <t>17135</t>
  </si>
  <si>
    <t>Cressé</t>
  </si>
  <si>
    <t>17138</t>
  </si>
  <si>
    <t>Dampierre-sur-Boutonne</t>
  </si>
  <si>
    <t>17139</t>
  </si>
  <si>
    <t>Dœuil-sur-le-Mignon</t>
  </si>
  <si>
    <t>17141</t>
  </si>
  <si>
    <t>Dompierre-sur-Charente</t>
  </si>
  <si>
    <t>17145</t>
  </si>
  <si>
    <t>Échebrune</t>
  </si>
  <si>
    <t>17147</t>
  </si>
  <si>
    <t>Écoyeux</t>
  </si>
  <si>
    <t>17148</t>
  </si>
  <si>
    <t>Écurat</t>
  </si>
  <si>
    <t>17152</t>
  </si>
  <si>
    <t>Épargnes</t>
  </si>
  <si>
    <t>17277</t>
  </si>
  <si>
    <t>Essouvert</t>
  </si>
  <si>
    <t>17156</t>
  </si>
  <si>
    <t>Expiremont</t>
  </si>
  <si>
    <t>17157</t>
  </si>
  <si>
    <t>17159</t>
  </si>
  <si>
    <t>Fléac-sur-Seugne</t>
  </si>
  <si>
    <t>17160</t>
  </si>
  <si>
    <t>17162</t>
  </si>
  <si>
    <t>Fontaine-Chalendray</t>
  </si>
  <si>
    <t>17163</t>
  </si>
  <si>
    <t>Fontaines-d'Ozillac</t>
  </si>
  <si>
    <t>17165</t>
  </si>
  <si>
    <t>Fontenet</t>
  </si>
  <si>
    <t>17171</t>
  </si>
  <si>
    <t>17174</t>
  </si>
  <si>
    <t>17175</t>
  </si>
  <si>
    <t>Germignac</t>
  </si>
  <si>
    <t>17176</t>
  </si>
  <si>
    <t>Gibourne</t>
  </si>
  <si>
    <t>17178</t>
  </si>
  <si>
    <t>Givrezac</t>
  </si>
  <si>
    <t>17180</t>
  </si>
  <si>
    <t>Gourvillette</t>
  </si>
  <si>
    <t>17181</t>
  </si>
  <si>
    <t>Grandjean</t>
  </si>
  <si>
    <t>17183</t>
  </si>
  <si>
    <t>Grézac</t>
  </si>
  <si>
    <t>17187</t>
  </si>
  <si>
    <t>Guitinières</t>
  </si>
  <si>
    <t>17188</t>
  </si>
  <si>
    <t>Haimps</t>
  </si>
  <si>
    <t>17196</t>
  </si>
  <si>
    <t>Jazennes</t>
  </si>
  <si>
    <t>17198</t>
  </si>
  <si>
    <t>Juicq</t>
  </si>
  <si>
    <t>17199</t>
  </si>
  <si>
    <t>Jussas</t>
  </si>
  <si>
    <t>17033</t>
  </si>
  <si>
    <t>La Barde</t>
  </si>
  <si>
    <t>17071</t>
  </si>
  <si>
    <t>La Brousse</t>
  </si>
  <si>
    <t>17089</t>
  </si>
  <si>
    <t>La Chapelle-des-Pots</t>
  </si>
  <si>
    <t>17112</t>
  </si>
  <si>
    <t>La Clisse</t>
  </si>
  <si>
    <t>17113</t>
  </si>
  <si>
    <t>La Clotte</t>
  </si>
  <si>
    <t>17137</t>
  </si>
  <si>
    <t>La Croix-Comtesse</t>
  </si>
  <si>
    <t>17457</t>
  </si>
  <si>
    <t>La Devise</t>
  </si>
  <si>
    <t>17173</t>
  </si>
  <si>
    <t>La Genétouze</t>
  </si>
  <si>
    <t>17182</t>
  </si>
  <si>
    <t>La Grève-sur-Mignon</t>
  </si>
  <si>
    <t>17184</t>
  </si>
  <si>
    <t>La Gripperie-Saint-Symphorien</t>
  </si>
  <si>
    <t>17191</t>
  </si>
  <si>
    <t>La Jard</t>
  </si>
  <si>
    <t>17195</t>
  </si>
  <si>
    <t>La Jarrie-Audouin</t>
  </si>
  <si>
    <t>17201</t>
  </si>
  <si>
    <t>La Laigne</t>
  </si>
  <si>
    <t>17455</t>
  </si>
  <si>
    <t>La Vallée</t>
  </si>
  <si>
    <t>17465</t>
  </si>
  <si>
    <t>La Vergne</t>
  </si>
  <si>
    <t>17471</t>
  </si>
  <si>
    <t>17203</t>
  </si>
  <si>
    <t>Landrais</t>
  </si>
  <si>
    <t>17097</t>
  </si>
  <si>
    <t>Le Chay</t>
  </si>
  <si>
    <t>17143</t>
  </si>
  <si>
    <t>Le Douhet</t>
  </si>
  <si>
    <t>17167</t>
  </si>
  <si>
    <t>Le Fouilloux</t>
  </si>
  <si>
    <t>17177</t>
  </si>
  <si>
    <t>Le Gicq</t>
  </si>
  <si>
    <t>17186</t>
  </si>
  <si>
    <t>Le Gué-d'Alleré</t>
  </si>
  <si>
    <t>17252</t>
  </si>
  <si>
    <t>Le Mung</t>
  </si>
  <si>
    <t>17276</t>
  </si>
  <si>
    <t>17426</t>
  </si>
  <si>
    <t>Le Seure</t>
  </si>
  <si>
    <t>17204</t>
  </si>
  <si>
    <t>Léoville</t>
  </si>
  <si>
    <t>17149</t>
  </si>
  <si>
    <t>Les Éduts</t>
  </si>
  <si>
    <t>17150</t>
  </si>
  <si>
    <t>Les Églises-d'Argenteuil</t>
  </si>
  <si>
    <t>17154</t>
  </si>
  <si>
    <t>17266</t>
  </si>
  <si>
    <t>Les Nouillers</t>
  </si>
  <si>
    <t>17451</t>
  </si>
  <si>
    <t>Les Touches-de-Périgny</t>
  </si>
  <si>
    <t>17205</t>
  </si>
  <si>
    <t>Loire-les-Marais</t>
  </si>
  <si>
    <t>17206</t>
  </si>
  <si>
    <t>Loiré-sur-Nie</t>
  </si>
  <si>
    <t>17208</t>
  </si>
  <si>
    <t>Longèves</t>
  </si>
  <si>
    <t>17209</t>
  </si>
  <si>
    <t>Lonzac</t>
  </si>
  <si>
    <t>17210</t>
  </si>
  <si>
    <t>Lorignac</t>
  </si>
  <si>
    <t>17212</t>
  </si>
  <si>
    <t>Louzignac</t>
  </si>
  <si>
    <t>17213</t>
  </si>
  <si>
    <t>Lozay</t>
  </si>
  <si>
    <t>17214</t>
  </si>
  <si>
    <t>Luchat</t>
  </si>
  <si>
    <t>17215</t>
  </si>
  <si>
    <t>17217</t>
  </si>
  <si>
    <t>Macqueville</t>
  </si>
  <si>
    <t>17220</t>
  </si>
  <si>
    <t>Marignac</t>
  </si>
  <si>
    <t>17223</t>
  </si>
  <si>
    <t>Massac</t>
  </si>
  <si>
    <t>17226</t>
  </si>
  <si>
    <t>Mazeray</t>
  </si>
  <si>
    <t>17227</t>
  </si>
  <si>
    <t>17229</t>
  </si>
  <si>
    <t>17231</t>
  </si>
  <si>
    <t>Messac</t>
  </si>
  <si>
    <t>17233</t>
  </si>
  <si>
    <t>Meux</t>
  </si>
  <si>
    <t>17234</t>
  </si>
  <si>
    <t>Migré</t>
  </si>
  <si>
    <t>17237</t>
  </si>
  <si>
    <t>Moëze</t>
  </si>
  <si>
    <t>17239</t>
  </si>
  <si>
    <t>17244</t>
  </si>
  <si>
    <t>Montpellier-de-Médillan</t>
  </si>
  <si>
    <t>17245</t>
  </si>
  <si>
    <t>CA de La Rochelle</t>
  </si>
  <si>
    <t>Montroy</t>
  </si>
  <si>
    <t>Non éligible</t>
  </si>
  <si>
    <t>Urbain</t>
  </si>
  <si>
    <t>17246</t>
  </si>
  <si>
    <t>Moragne</t>
  </si>
  <si>
    <t>17247</t>
  </si>
  <si>
    <t>Mornac-sur-Seudre</t>
  </si>
  <si>
    <t>17249</t>
  </si>
  <si>
    <t>Mortiers</t>
  </si>
  <si>
    <t>17250</t>
  </si>
  <si>
    <t>Mosnac</t>
  </si>
  <si>
    <t>17254</t>
  </si>
  <si>
    <t>Nachamps</t>
  </si>
  <si>
    <t>17256</t>
  </si>
  <si>
    <t>Nantillé</t>
  </si>
  <si>
    <t>17258</t>
  </si>
  <si>
    <t>Neuillac</t>
  </si>
  <si>
    <t>17259</t>
  </si>
  <si>
    <t>Neulles</t>
  </si>
  <si>
    <t>17260</t>
  </si>
  <si>
    <t>Neuvicq</t>
  </si>
  <si>
    <t>17261</t>
  </si>
  <si>
    <t>Neuvicq-le-Château</t>
  </si>
  <si>
    <t>17263</t>
  </si>
  <si>
    <t>Nieul-le-Virouil</t>
  </si>
  <si>
    <t>17268</t>
  </si>
  <si>
    <t>Nuaillé-sur-Boutonne</t>
  </si>
  <si>
    <t>17269</t>
  </si>
  <si>
    <t>Orignolles</t>
  </si>
  <si>
    <t>17271</t>
  </si>
  <si>
    <t>Paillé</t>
  </si>
  <si>
    <t>17275</t>
  </si>
  <si>
    <t>Pessines</t>
  </si>
  <si>
    <t>17279</t>
  </si>
  <si>
    <t>17280</t>
  </si>
  <si>
    <t>Plassay</t>
  </si>
  <si>
    <t>17281</t>
  </si>
  <si>
    <t>Polignac</t>
  </si>
  <si>
    <t>17282</t>
  </si>
  <si>
    <t>Pommiers-Moulons</t>
  </si>
  <si>
    <t>17287</t>
  </si>
  <si>
    <t>Pouillac</t>
  </si>
  <si>
    <t>17288</t>
  </si>
  <si>
    <t>Poursay-Garnaud</t>
  </si>
  <si>
    <t>17289</t>
  </si>
  <si>
    <t>Préguillac</t>
  </si>
  <si>
    <t>17290</t>
  </si>
  <si>
    <t>Prignac</t>
  </si>
  <si>
    <t>17292</t>
  </si>
  <si>
    <t>Puy-du-Lac</t>
  </si>
  <si>
    <t>17293</t>
  </si>
  <si>
    <t>Puyravault</t>
  </si>
  <si>
    <t>17294</t>
  </si>
  <si>
    <t>Puyrolland</t>
  </si>
  <si>
    <t>17295</t>
  </si>
  <si>
    <t>Réaux sur Trèfle</t>
  </si>
  <si>
    <t>17296</t>
  </si>
  <si>
    <t>Rétaud</t>
  </si>
  <si>
    <t>17298</t>
  </si>
  <si>
    <t>Rioux</t>
  </si>
  <si>
    <t>17301</t>
  </si>
  <si>
    <t>Romazières</t>
  </si>
  <si>
    <t>17302</t>
  </si>
  <si>
    <t>Romegoux</t>
  </si>
  <si>
    <t>17304</t>
  </si>
  <si>
    <t>17305</t>
  </si>
  <si>
    <t>Rouffignac</t>
  </si>
  <si>
    <t>17310</t>
  </si>
  <si>
    <t>Saint-André-de-Lidon</t>
  </si>
  <si>
    <t>17313</t>
  </si>
  <si>
    <t>Saint-Bris-des-Bois</t>
  </si>
  <si>
    <t>17316</t>
  </si>
  <si>
    <t>Saint-Ciers-Champagne</t>
  </si>
  <si>
    <t>17320</t>
  </si>
  <si>
    <t>Saint-Coutant-le-Grand</t>
  </si>
  <si>
    <t>17321</t>
  </si>
  <si>
    <t>Saint-Crépin</t>
  </si>
  <si>
    <t>17322</t>
  </si>
  <si>
    <t>Saint-Cyr-du-Doret</t>
  </si>
  <si>
    <t>17324</t>
  </si>
  <si>
    <t>Saint-Dizant-du-Bois</t>
  </si>
  <si>
    <t>17325</t>
  </si>
  <si>
    <t>Saint-Dizant-du-Gua</t>
  </si>
  <si>
    <t>17319</t>
  </si>
  <si>
    <t>17355</t>
  </si>
  <si>
    <t>Sainte-Lheurine</t>
  </si>
  <si>
    <t>17374</t>
  </si>
  <si>
    <t>Sainte-Même</t>
  </si>
  <si>
    <t>17389</t>
  </si>
  <si>
    <t>17390</t>
  </si>
  <si>
    <t>Sainte-Ramée</t>
  </si>
  <si>
    <t>17326</t>
  </si>
  <si>
    <t>Saint-Eugène</t>
  </si>
  <si>
    <t>17327</t>
  </si>
  <si>
    <t>17329</t>
  </si>
  <si>
    <t>Saint-Froult</t>
  </si>
  <si>
    <t>17332</t>
  </si>
  <si>
    <t>Saint-Georges-Antignac</t>
  </si>
  <si>
    <t>17334</t>
  </si>
  <si>
    <t>Saint-Georges-de-Longuepierre</t>
  </si>
  <si>
    <t>17335</t>
  </si>
  <si>
    <t>Saint-Georges-des-Agoûts</t>
  </si>
  <si>
    <t>17341</t>
  </si>
  <si>
    <t>Saint-Germain-de-Vibrac</t>
  </si>
  <si>
    <t>17342</t>
  </si>
  <si>
    <t>Saint-Germain-du-Seudre</t>
  </si>
  <si>
    <t>17343</t>
  </si>
  <si>
    <t>Saint-Grégoire-d'Ardennes</t>
  </si>
  <si>
    <t>17345</t>
  </si>
  <si>
    <t>17348</t>
  </si>
  <si>
    <t>Saint-Jean-d'Angle</t>
  </si>
  <si>
    <t>17350</t>
  </si>
  <si>
    <t>Saint-Julien-de-l'Escap</t>
  </si>
  <si>
    <t>17354</t>
  </si>
  <si>
    <t>17356</t>
  </si>
  <si>
    <t>17357</t>
  </si>
  <si>
    <t>Saint-Maigrin</t>
  </si>
  <si>
    <t>17358</t>
  </si>
  <si>
    <t>Saint-Mandé-sur-Brédoire</t>
  </si>
  <si>
    <t>17359</t>
  </si>
  <si>
    <t>Saint-Mard</t>
  </si>
  <si>
    <t>17361</t>
  </si>
  <si>
    <t>17362</t>
  </si>
  <si>
    <t>Saint-Martial-de-Mirambeau</t>
  </si>
  <si>
    <t>17363</t>
  </si>
  <si>
    <t>Saint-Martial-de-Vitaterne</t>
  </si>
  <si>
    <t>17364</t>
  </si>
  <si>
    <t>Saint-Martial-sur-Né</t>
  </si>
  <si>
    <t>17366</t>
  </si>
  <si>
    <t>Saint-Martin-de-Coux</t>
  </si>
  <si>
    <t>17367</t>
  </si>
  <si>
    <t>Saint-Martin-de-Juillers</t>
  </si>
  <si>
    <t>17372</t>
  </si>
  <si>
    <t>17377</t>
  </si>
  <si>
    <t>Saint-Ouen-la-Thène</t>
  </si>
  <si>
    <t>17378</t>
  </si>
  <si>
    <t>Saint-Palais-de-Négrignac</t>
  </si>
  <si>
    <t>17379</t>
  </si>
  <si>
    <t>Saint-Palais-de-Phiolin</t>
  </si>
  <si>
    <t>17381</t>
  </si>
  <si>
    <t>Saint-Pardoult</t>
  </si>
  <si>
    <t>17382</t>
  </si>
  <si>
    <t>Saint-Pierre-d'Amilly</t>
  </si>
  <si>
    <t>17383</t>
  </si>
  <si>
    <t>Saint-Pierre-de-Juillers</t>
  </si>
  <si>
    <t>17384</t>
  </si>
  <si>
    <t>Saint-Pierre-de-l'Isle</t>
  </si>
  <si>
    <t>17386</t>
  </si>
  <si>
    <t>Saint-Pierre-du-Palais</t>
  </si>
  <si>
    <t>17388</t>
  </si>
  <si>
    <t>Saint-Quantin-de-Rançanne</t>
  </si>
  <si>
    <t>17394</t>
  </si>
  <si>
    <t>Saint-Saturnin-du-Bois</t>
  </si>
  <si>
    <t>17395</t>
  </si>
  <si>
    <t>17398</t>
  </si>
  <si>
    <t>Saint-Seurin-de-Palenne</t>
  </si>
  <si>
    <t>17401</t>
  </si>
  <si>
    <t>Saint-Séverin-sur-Boutonne</t>
  </si>
  <si>
    <t>17402</t>
  </si>
  <si>
    <t>Saint-Sigismond-de-Clermont</t>
  </si>
  <si>
    <t>17403</t>
  </si>
  <si>
    <t>Saint-Simon-de-Bordes</t>
  </si>
  <si>
    <t>17404</t>
  </si>
  <si>
    <t>Saint-Simon-de-Pellouaille</t>
  </si>
  <si>
    <t>17405</t>
  </si>
  <si>
    <t>Saint-Sorlin-de-Conac</t>
  </si>
  <si>
    <t>17406</t>
  </si>
  <si>
    <t>CC du Bassin de Marennes</t>
  </si>
  <si>
    <t>17408</t>
  </si>
  <si>
    <t>Saint-Sulpice-d'Arnoult</t>
  </si>
  <si>
    <t>17412</t>
  </si>
  <si>
    <t>Saint-Vaize</t>
  </si>
  <si>
    <t>17416</t>
  </si>
  <si>
    <t>Saleignes</t>
  </si>
  <si>
    <t>17417</t>
  </si>
  <si>
    <t>Salignac-de-Mirambeau</t>
  </si>
  <si>
    <t>17418</t>
  </si>
  <si>
    <t>Salignac-sur-Charente</t>
  </si>
  <si>
    <t>17422</t>
  </si>
  <si>
    <t>Seigné</t>
  </si>
  <si>
    <t>17423</t>
  </si>
  <si>
    <t>Semillac</t>
  </si>
  <si>
    <t>17424</t>
  </si>
  <si>
    <t>Semoussac</t>
  </si>
  <si>
    <t>17427</t>
  </si>
  <si>
    <t>Siecq</t>
  </si>
  <si>
    <t>17428</t>
  </si>
  <si>
    <t>Sonnac</t>
  </si>
  <si>
    <t>17430</t>
  </si>
  <si>
    <t>Soubran</t>
  </si>
  <si>
    <t>17431</t>
  </si>
  <si>
    <t>Soulignonne</t>
  </si>
  <si>
    <t>17432</t>
  </si>
  <si>
    <t>Souméras</t>
  </si>
  <si>
    <t>17433</t>
  </si>
  <si>
    <t>Sousmoulins</t>
  </si>
  <si>
    <t>17435</t>
  </si>
  <si>
    <t>Taillant</t>
  </si>
  <si>
    <t>17437</t>
  </si>
  <si>
    <t>Talmont-sur-Gironde</t>
  </si>
  <si>
    <t>17438</t>
  </si>
  <si>
    <t>Tanzac</t>
  </si>
  <si>
    <t>17439</t>
  </si>
  <si>
    <t>Taugon</t>
  </si>
  <si>
    <t>17440</t>
  </si>
  <si>
    <t>Ternant</t>
  </si>
  <si>
    <t>17442</t>
  </si>
  <si>
    <t>Thaims</t>
  </si>
  <si>
    <t>17445</t>
  </si>
  <si>
    <t>17446</t>
  </si>
  <si>
    <t>Thors</t>
  </si>
  <si>
    <t>17450</t>
  </si>
  <si>
    <t>Torxé</t>
  </si>
  <si>
    <t>17454</t>
  </si>
  <si>
    <t>Tugéras-Saint-Maurice</t>
  </si>
  <si>
    <t>17458</t>
  </si>
  <si>
    <t>Vanzac</t>
  </si>
  <si>
    <t>17460</t>
  </si>
  <si>
    <t>Varzay</t>
  </si>
  <si>
    <t>17462</t>
  </si>
  <si>
    <t>Vénérand</t>
  </si>
  <si>
    <t>17463</t>
  </si>
  <si>
    <t>Vergeroux</t>
  </si>
  <si>
    <t>17464</t>
  </si>
  <si>
    <t>Vergné</t>
  </si>
  <si>
    <t>17467</t>
  </si>
  <si>
    <t>17468</t>
  </si>
  <si>
    <t>17469</t>
  </si>
  <si>
    <t>Villars-en-Pons</t>
  </si>
  <si>
    <t>17470</t>
  </si>
  <si>
    <t>Villars-les-Bois</t>
  </si>
  <si>
    <t>17473</t>
  </si>
  <si>
    <t>Villemorin</t>
  </si>
  <si>
    <t>17476</t>
  </si>
  <si>
    <t>Villexavier</t>
  </si>
  <si>
    <t>17477</t>
  </si>
  <si>
    <t>Villiers-Couture</t>
  </si>
  <si>
    <t>17478</t>
  </si>
  <si>
    <t>Vinax</t>
  </si>
  <si>
    <t>17479</t>
  </si>
  <si>
    <t>Virollet</t>
  </si>
  <si>
    <t>17480</t>
  </si>
  <si>
    <t>Virson</t>
  </si>
  <si>
    <t>17481</t>
  </si>
  <si>
    <t>Voissay</t>
  </si>
  <si>
    <t>17482</t>
  </si>
  <si>
    <t>19001</t>
  </si>
  <si>
    <t>CC Vézère-Monédières-Millesources</t>
  </si>
  <si>
    <t>Affieux</t>
  </si>
  <si>
    <t>19002</t>
  </si>
  <si>
    <t>CC Haute-Corrèze Communauté</t>
  </si>
  <si>
    <t>Aix</t>
  </si>
  <si>
    <t>19003</t>
  </si>
  <si>
    <t>CC Midi Corrézien</t>
  </si>
  <si>
    <t>Albignac</t>
  </si>
  <si>
    <t>19006</t>
  </si>
  <si>
    <t>19008</t>
  </si>
  <si>
    <t>Ambrugeat</t>
  </si>
  <si>
    <t>19012</t>
  </si>
  <si>
    <t>Astaillac</t>
  </si>
  <si>
    <t>19014</t>
  </si>
  <si>
    <t>CC Xaintrie Val'Dordogne</t>
  </si>
  <si>
    <t>19016</t>
  </si>
  <si>
    <t>CA Tulle Agglo</t>
  </si>
  <si>
    <t>Bar</t>
  </si>
  <si>
    <t>19017</t>
  </si>
  <si>
    <t>Bassignac-le-Bas</t>
  </si>
  <si>
    <t>19018</t>
  </si>
  <si>
    <t>Bassignac-le-Haut</t>
  </si>
  <si>
    <t>19020</t>
  </si>
  <si>
    <t>Beaumont</t>
  </si>
  <si>
    <t>19021</t>
  </si>
  <si>
    <t>Bellechassagne</t>
  </si>
  <si>
    <t>19022</t>
  </si>
  <si>
    <t>CC du Pays de Lubersac-Pompadour</t>
  </si>
  <si>
    <t>Benayes</t>
  </si>
  <si>
    <t>19024</t>
  </si>
  <si>
    <t>Beyssac</t>
  </si>
  <si>
    <t>19025</t>
  </si>
  <si>
    <t>Beyssenac</t>
  </si>
  <si>
    <t>19026</t>
  </si>
  <si>
    <t>Bilhac</t>
  </si>
  <si>
    <t>19027</t>
  </si>
  <si>
    <t>Bonnefond</t>
  </si>
  <si>
    <t>19029</t>
  </si>
  <si>
    <t>Branceilles</t>
  </si>
  <si>
    <t>19030</t>
  </si>
  <si>
    <t>CA du Bassin de Brive</t>
  </si>
  <si>
    <t>Brignac-la-Plaine</t>
  </si>
  <si>
    <t>19034</t>
  </si>
  <si>
    <t>Camps-Saint-Mathurin-Léobazel</t>
  </si>
  <si>
    <t>19035</t>
  </si>
  <si>
    <t>Chabrignac</t>
  </si>
  <si>
    <t>19039</t>
  </si>
  <si>
    <t>CC de Ventadour - Egletons - Monédières</t>
  </si>
  <si>
    <t>Champagnac-la-Noaille</t>
  </si>
  <si>
    <t>19040</t>
  </si>
  <si>
    <t>Champagnac-la-Prune</t>
  </si>
  <si>
    <t>19041</t>
  </si>
  <si>
    <t>Chanac-les-Mines</t>
  </si>
  <si>
    <t>19042</t>
  </si>
  <si>
    <t>Chanteix</t>
  </si>
  <si>
    <t>19046</t>
  </si>
  <si>
    <t>Chapelle-Spinasse</t>
  </si>
  <si>
    <t>19047</t>
  </si>
  <si>
    <t>Chartrier-Ferrière</t>
  </si>
  <si>
    <t>19049</t>
  </si>
  <si>
    <t>Chasteaux</t>
  </si>
  <si>
    <t>19050</t>
  </si>
  <si>
    <t>Chauffour-sur-Vell</t>
  </si>
  <si>
    <t>19051</t>
  </si>
  <si>
    <t>Chaumeil</t>
  </si>
  <si>
    <t>19052</t>
  </si>
  <si>
    <t>Chavanac</t>
  </si>
  <si>
    <t>19053</t>
  </si>
  <si>
    <t>Chaveroche</t>
  </si>
  <si>
    <t>19054</t>
  </si>
  <si>
    <t>Chenailler-Mascheix</t>
  </si>
  <si>
    <t>19055</t>
  </si>
  <si>
    <t>Chirac-Bellevue</t>
  </si>
  <si>
    <t>19056</t>
  </si>
  <si>
    <t>Clergoux</t>
  </si>
  <si>
    <t>19057</t>
  </si>
  <si>
    <t>Collonges-la-Rouge</t>
  </si>
  <si>
    <t>19058</t>
  </si>
  <si>
    <t>Combressol</t>
  </si>
  <si>
    <t>19059</t>
  </si>
  <si>
    <t>Concèze</t>
  </si>
  <si>
    <t>19060</t>
  </si>
  <si>
    <t>CC du Pays d'Uzerche</t>
  </si>
  <si>
    <t>Condat-sur-Ganaveix</t>
  </si>
  <si>
    <t>19167</t>
  </si>
  <si>
    <t>Confolent-Port-Dieu</t>
  </si>
  <si>
    <t>19064</t>
  </si>
  <si>
    <t>Couffy-sur-Sarsonne</t>
  </si>
  <si>
    <t>19065</t>
  </si>
  <si>
    <t>Courteix</t>
  </si>
  <si>
    <t>19067</t>
  </si>
  <si>
    <t>Curemonte</t>
  </si>
  <si>
    <t>19068</t>
  </si>
  <si>
    <t>Dampniat</t>
  </si>
  <si>
    <t>19069</t>
  </si>
  <si>
    <t>Darazac</t>
  </si>
  <si>
    <t>19070</t>
  </si>
  <si>
    <t>Darnets</t>
  </si>
  <si>
    <t>19071</t>
  </si>
  <si>
    <t>Davignac</t>
  </si>
  <si>
    <t>19075</t>
  </si>
  <si>
    <t>Espagnac</t>
  </si>
  <si>
    <t>19076</t>
  </si>
  <si>
    <t>Espartignac</t>
  </si>
  <si>
    <t>19077</t>
  </si>
  <si>
    <t>Estivals</t>
  </si>
  <si>
    <t>19078</t>
  </si>
  <si>
    <t>Estivaux</t>
  </si>
  <si>
    <t>19079</t>
  </si>
  <si>
    <t>Eyburie</t>
  </si>
  <si>
    <t>19081</t>
  </si>
  <si>
    <t>Eyrein</t>
  </si>
  <si>
    <t>19083</t>
  </si>
  <si>
    <t>Feyt</t>
  </si>
  <si>
    <t>19084</t>
  </si>
  <si>
    <t>Forgès</t>
  </si>
  <si>
    <t>19085</t>
  </si>
  <si>
    <t>Gimel-les-Cascades</t>
  </si>
  <si>
    <t>19086</t>
  </si>
  <si>
    <t>Goulles</t>
  </si>
  <si>
    <t>19087</t>
  </si>
  <si>
    <t>Gourdon-Murat</t>
  </si>
  <si>
    <t>19088</t>
  </si>
  <si>
    <t>Grandsaigne</t>
  </si>
  <si>
    <t>19089</t>
  </si>
  <si>
    <t>Gros-Chastang</t>
  </si>
  <si>
    <t>19090</t>
  </si>
  <si>
    <t>Gumond</t>
  </si>
  <si>
    <t>19091</t>
  </si>
  <si>
    <t>Hautefage</t>
  </si>
  <si>
    <t>19093</t>
  </si>
  <si>
    <t>Jugeals-Nazareth</t>
  </si>
  <si>
    <t>19043</t>
  </si>
  <si>
    <t>La Chapelle-aux-Brocs</t>
  </si>
  <si>
    <t>19044</t>
  </si>
  <si>
    <t>La Chapelle-aux-Saints</t>
  </si>
  <si>
    <t>19045</t>
  </si>
  <si>
    <t>La Chapelle-Saint-Géraud</t>
  </si>
  <si>
    <t>19174</t>
  </si>
  <si>
    <t>La Roche-Canillac</t>
  </si>
  <si>
    <t>19095</t>
  </si>
  <si>
    <t>Lacelle</t>
  </si>
  <si>
    <t>19096</t>
  </si>
  <si>
    <t>Ladignac-sur-Rondelles</t>
  </si>
  <si>
    <t>19097</t>
  </si>
  <si>
    <t>Lafage-sur-Sombre</t>
  </si>
  <si>
    <t>19099</t>
  </si>
  <si>
    <t>Lagleygeolle</t>
  </si>
  <si>
    <t>19102</t>
  </si>
  <si>
    <t>Lamazière-Basse</t>
  </si>
  <si>
    <t>19103</t>
  </si>
  <si>
    <t>Lamazière-Haute</t>
  </si>
  <si>
    <t>19104</t>
  </si>
  <si>
    <t>Lamongerie</t>
  </si>
  <si>
    <t>19105</t>
  </si>
  <si>
    <t>Lanteuil</t>
  </si>
  <si>
    <t>19108</t>
  </si>
  <si>
    <t>Laroche-près-Feyt</t>
  </si>
  <si>
    <t>19109</t>
  </si>
  <si>
    <t>Lascaux</t>
  </si>
  <si>
    <t>19110</t>
  </si>
  <si>
    <t>Latronche</t>
  </si>
  <si>
    <t>19111</t>
  </si>
  <si>
    <t>Laval-sur-Luzège</t>
  </si>
  <si>
    <t>19048</t>
  </si>
  <si>
    <t>Le Chastang</t>
  </si>
  <si>
    <t>19163</t>
  </si>
  <si>
    <t>Le Pescher</t>
  </si>
  <si>
    <t>19074</t>
  </si>
  <si>
    <t>L'Église-aux-Bois</t>
  </si>
  <si>
    <t>19009</t>
  </si>
  <si>
    <t>Les Angles-sur-Corrèze</t>
  </si>
  <si>
    <t>19112</t>
  </si>
  <si>
    <t>Lestards</t>
  </si>
  <si>
    <t>19114</t>
  </si>
  <si>
    <t>Lignareix</t>
  </si>
  <si>
    <t>19115</t>
  </si>
  <si>
    <t>Ligneyrac</t>
  </si>
  <si>
    <t>19116</t>
  </si>
  <si>
    <t>Liourdres</t>
  </si>
  <si>
    <t>19117</t>
  </si>
  <si>
    <t>Lissac-sur-Couze</t>
  </si>
  <si>
    <t>19119</t>
  </si>
  <si>
    <t>Lostanges</t>
  </si>
  <si>
    <t>19120</t>
  </si>
  <si>
    <t>Louignac</t>
  </si>
  <si>
    <t>19122</t>
  </si>
  <si>
    <t>Madranges</t>
  </si>
  <si>
    <t>19126</t>
  </si>
  <si>
    <t>Marcillac-la-Croze</t>
  </si>
  <si>
    <t>19128</t>
  </si>
  <si>
    <t>Margerides</t>
  </si>
  <si>
    <t>19130</t>
  </si>
  <si>
    <t>Maussac</t>
  </si>
  <si>
    <t>19131</t>
  </si>
  <si>
    <t>Meilhards</t>
  </si>
  <si>
    <t>19132</t>
  </si>
  <si>
    <t>Ménoire</t>
  </si>
  <si>
    <t>19133</t>
  </si>
  <si>
    <t>Mercœur</t>
  </si>
  <si>
    <t>19135</t>
  </si>
  <si>
    <t>Mestes</t>
  </si>
  <si>
    <t>19137</t>
  </si>
  <si>
    <t>Meyrignac-l'Église</t>
  </si>
  <si>
    <t>19139</t>
  </si>
  <si>
    <t>Millevaches</t>
  </si>
  <si>
    <t>19140</t>
  </si>
  <si>
    <t>Monceaux-sur-Dordogne</t>
  </si>
  <si>
    <t>19141</t>
  </si>
  <si>
    <t>Monestier-Merlines</t>
  </si>
  <si>
    <t>19142</t>
  </si>
  <si>
    <t>Monestier-Port-Dieu</t>
  </si>
  <si>
    <t>19144</t>
  </si>
  <si>
    <t>Montgibaud</t>
  </si>
  <si>
    <t>19145</t>
  </si>
  <si>
    <t>Moustier-Ventadour</t>
  </si>
  <si>
    <t>19149</t>
  </si>
  <si>
    <t>Neuville</t>
  </si>
  <si>
    <t>19150</t>
  </si>
  <si>
    <t>Noailhac</t>
  </si>
  <si>
    <t>19151</t>
  </si>
  <si>
    <t>Noailles</t>
  </si>
  <si>
    <t>19152</t>
  </si>
  <si>
    <t>Nonards</t>
  </si>
  <si>
    <t>19154</t>
  </si>
  <si>
    <t>Orgnac-sur-Vézère</t>
  </si>
  <si>
    <t>19155</t>
  </si>
  <si>
    <t>Orliac-de-Bar</t>
  </si>
  <si>
    <t>19156</t>
  </si>
  <si>
    <t>Palazinges</t>
  </si>
  <si>
    <t>19157</t>
  </si>
  <si>
    <t>Palisse</t>
  </si>
  <si>
    <t>19158</t>
  </si>
  <si>
    <t>Pandrignes</t>
  </si>
  <si>
    <t>19159</t>
  </si>
  <si>
    <t>Péret-Bel-Air</t>
  </si>
  <si>
    <t>19160</t>
  </si>
  <si>
    <t>Pérols-sur-Vézère</t>
  </si>
  <si>
    <t>19161</t>
  </si>
  <si>
    <t>Perpezac-le-Blanc</t>
  </si>
  <si>
    <t>19165</t>
  </si>
  <si>
    <t>Peyrissac</t>
  </si>
  <si>
    <t>19166</t>
  </si>
  <si>
    <t>19168</t>
  </si>
  <si>
    <t>Pradines</t>
  </si>
  <si>
    <t>19169</t>
  </si>
  <si>
    <t>Puy-d'Arnac</t>
  </si>
  <si>
    <t>19170</t>
  </si>
  <si>
    <t>Queyssac-les-Vignes</t>
  </si>
  <si>
    <t>19171</t>
  </si>
  <si>
    <t>Reygade</t>
  </si>
  <si>
    <t>19172</t>
  </si>
  <si>
    <t>Rilhac-Treignac</t>
  </si>
  <si>
    <t>19173</t>
  </si>
  <si>
    <t>Rilhac-Xaintrie</t>
  </si>
  <si>
    <t>19175</t>
  </si>
  <si>
    <t>Roche-le-Peyroux</t>
  </si>
  <si>
    <t>19177</t>
  </si>
  <si>
    <t>Rosiers-de-Juillac</t>
  </si>
  <si>
    <t>19179</t>
  </si>
  <si>
    <t>Saillac</t>
  </si>
  <si>
    <t>19181</t>
  </si>
  <si>
    <t>19184</t>
  </si>
  <si>
    <t>Saint-Bazile-de-Meyssac</t>
  </si>
  <si>
    <t>19186</t>
  </si>
  <si>
    <t>Saint-Bonnet-Elvert</t>
  </si>
  <si>
    <t>19187</t>
  </si>
  <si>
    <t>Saint-Bonnet-la-Rivière</t>
  </si>
  <si>
    <t>19188</t>
  </si>
  <si>
    <t>Saint-Bonnet-l'Enfantier</t>
  </si>
  <si>
    <t>19189</t>
  </si>
  <si>
    <t>Saint-Bonnet-les-Tours-de-Merle</t>
  </si>
  <si>
    <t>19190</t>
  </si>
  <si>
    <t>Saint-Bonnet-près-Bort</t>
  </si>
  <si>
    <t>19191</t>
  </si>
  <si>
    <t>Saint-Cernin-de-Larche</t>
  </si>
  <si>
    <t>19192</t>
  </si>
  <si>
    <t>Saint-Chamant</t>
  </si>
  <si>
    <t>19193</t>
  </si>
  <si>
    <t>Saint-Cirgues-la-Loutre</t>
  </si>
  <si>
    <t>19195</t>
  </si>
  <si>
    <t>19196</t>
  </si>
  <si>
    <t>Saint-Cyr-la-Roche</t>
  </si>
  <si>
    <t>19198</t>
  </si>
  <si>
    <t>CC du Pays de Saint Yrieix</t>
  </si>
  <si>
    <t>Saint-Éloy-les-Tuileries</t>
  </si>
  <si>
    <t>19219</t>
  </si>
  <si>
    <t>Sainte-Marie-Lapanouze</t>
  </si>
  <si>
    <t>19199</t>
  </si>
  <si>
    <t>Saint-Étienne-aux-Clos</t>
  </si>
  <si>
    <t>19200</t>
  </si>
  <si>
    <t>Saint-Étienne-la-Geneste</t>
  </si>
  <si>
    <t>19201</t>
  </si>
  <si>
    <t>Saint-Exupéry-les-Roches</t>
  </si>
  <si>
    <t>19204</t>
  </si>
  <si>
    <t>Saint-Fréjoux</t>
  </si>
  <si>
    <t>19205</t>
  </si>
  <si>
    <t>Saint-Geniez-ô-Merle</t>
  </si>
  <si>
    <t>19206</t>
  </si>
  <si>
    <t>Saint-Germain-Lavolps</t>
  </si>
  <si>
    <t>19208</t>
  </si>
  <si>
    <t>Saint-Hilaire-Foissac</t>
  </si>
  <si>
    <t>19209</t>
  </si>
  <si>
    <t>Saint-Hilaire-les-Courbes</t>
  </si>
  <si>
    <t>19210</t>
  </si>
  <si>
    <t>Saint-Hilaire-Luc</t>
  </si>
  <si>
    <t>19212</t>
  </si>
  <si>
    <t>Saint-Hilaire-Taurieux</t>
  </si>
  <si>
    <t>19213</t>
  </si>
  <si>
    <t>Saint-Jal</t>
  </si>
  <si>
    <t>19214</t>
  </si>
  <si>
    <t>Saint-Julien-aux-Bois</t>
  </si>
  <si>
    <t>19215</t>
  </si>
  <si>
    <t>Saint-Julien-le-Pèlerin</t>
  </si>
  <si>
    <t>19216</t>
  </si>
  <si>
    <t>Saint-Julien-le-Vendômois</t>
  </si>
  <si>
    <t>19217</t>
  </si>
  <si>
    <t>Saint-Julien-Maumont</t>
  </si>
  <si>
    <t>19220</t>
  </si>
  <si>
    <t>Saint-Martial-de-Gimel</t>
  </si>
  <si>
    <t>19221</t>
  </si>
  <si>
    <t>Saint-Martial-Entraygues</t>
  </si>
  <si>
    <t>19222</t>
  </si>
  <si>
    <t>Saint-Martin-la-Méanne</t>
  </si>
  <si>
    <t>19223</t>
  </si>
  <si>
    <t>Saint-Martin-Sepert</t>
  </si>
  <si>
    <t>19225</t>
  </si>
  <si>
    <t>Saint-Merd-de-Lapleau</t>
  </si>
  <si>
    <t>19226</t>
  </si>
  <si>
    <t>Saint-Merd-les-Oussines</t>
  </si>
  <si>
    <t>19228</t>
  </si>
  <si>
    <t>Saint-Pantaléon-de-Lapleau</t>
  </si>
  <si>
    <t>19230</t>
  </si>
  <si>
    <t>Saint-Pardoux-Corbier</t>
  </si>
  <si>
    <t>19231</t>
  </si>
  <si>
    <t>Saint-Pardoux-la-Croisille</t>
  </si>
  <si>
    <t>19232</t>
  </si>
  <si>
    <t>19233</t>
  </si>
  <si>
    <t>Saint-Pardoux-le-Vieux</t>
  </si>
  <si>
    <t>19234</t>
  </si>
  <si>
    <t>Saint-Pardoux-l'Ortigier</t>
  </si>
  <si>
    <t>19235</t>
  </si>
  <si>
    <t>19238</t>
  </si>
  <si>
    <t>19239</t>
  </si>
  <si>
    <t>19240</t>
  </si>
  <si>
    <t>Saint-Salvadour</t>
  </si>
  <si>
    <t>19241</t>
  </si>
  <si>
    <t>Saint-Setiers</t>
  </si>
  <si>
    <t>19242</t>
  </si>
  <si>
    <t>Saint-Solve</t>
  </si>
  <si>
    <t>19244</t>
  </si>
  <si>
    <t>Saint-Sulpice-les-Bois</t>
  </si>
  <si>
    <t>19245</t>
  </si>
  <si>
    <t>Saint-Sylvain</t>
  </si>
  <si>
    <t>19247</t>
  </si>
  <si>
    <t>Saint-Victour</t>
  </si>
  <si>
    <t>19248</t>
  </si>
  <si>
    <t>Saint-Ybard</t>
  </si>
  <si>
    <t>19249</t>
  </si>
  <si>
    <t>Saint-Yrieix-le-Déjalat</t>
  </si>
  <si>
    <t>19250</t>
  </si>
  <si>
    <t>Salon-la-Tour</t>
  </si>
  <si>
    <t>19251</t>
  </si>
  <si>
    <t>Sarran</t>
  </si>
  <si>
    <t>19252</t>
  </si>
  <si>
    <t>Sarroux - Saint Julien</t>
  </si>
  <si>
    <t>19253</t>
  </si>
  <si>
    <t>19254</t>
  </si>
  <si>
    <t>Ségur-le-Château</t>
  </si>
  <si>
    <t>19256</t>
  </si>
  <si>
    <t>Sérandon</t>
  </si>
  <si>
    <t>19257</t>
  </si>
  <si>
    <t>Sérilhac</t>
  </si>
  <si>
    <t>19259</t>
  </si>
  <si>
    <t>Sexcles</t>
  </si>
  <si>
    <t>19260</t>
  </si>
  <si>
    <t>Sioniac</t>
  </si>
  <si>
    <t>19262</t>
  </si>
  <si>
    <t>Soudaine-Lavinadière</t>
  </si>
  <si>
    <t>19263</t>
  </si>
  <si>
    <t>Soudeilles</t>
  </si>
  <si>
    <t>19265</t>
  </si>
  <si>
    <t>Tarnac</t>
  </si>
  <si>
    <t>19266</t>
  </si>
  <si>
    <t>Thalamy</t>
  </si>
  <si>
    <t>19268</t>
  </si>
  <si>
    <t>Toy-Viam</t>
  </si>
  <si>
    <t>19270</t>
  </si>
  <si>
    <t>Troche</t>
  </si>
  <si>
    <t>19271</t>
  </si>
  <si>
    <t>Tudeils</t>
  </si>
  <si>
    <t>19277</t>
  </si>
  <si>
    <t>Valiergues</t>
  </si>
  <si>
    <t>19279</t>
  </si>
  <si>
    <t>Vars-sur-Roseix</t>
  </si>
  <si>
    <t>19280</t>
  </si>
  <si>
    <t>Végennes</t>
  </si>
  <si>
    <t>19281</t>
  </si>
  <si>
    <t>Veix</t>
  </si>
  <si>
    <t>19283</t>
  </si>
  <si>
    <t>Veyrières</t>
  </si>
  <si>
    <t>19284</t>
  </si>
  <si>
    <t>Viam</t>
  </si>
  <si>
    <t>19286</t>
  </si>
  <si>
    <t>Vignols</t>
  </si>
  <si>
    <t>19287</t>
  </si>
  <si>
    <t>Vitrac-sur-Montane</t>
  </si>
  <si>
    <t>19288</t>
  </si>
  <si>
    <t>Voutezac</t>
  </si>
  <si>
    <t>19289</t>
  </si>
  <si>
    <t>Yssandon</t>
  </si>
  <si>
    <t>23003</t>
  </si>
  <si>
    <t>CC Creuse Grand Sud</t>
  </si>
  <si>
    <t>23004</t>
  </si>
  <si>
    <t>CA du Grand Guéret</t>
  </si>
  <si>
    <t>Anzême</t>
  </si>
  <si>
    <t>23005</t>
  </si>
  <si>
    <t>CC Marche et Combraille en Aquitaine</t>
  </si>
  <si>
    <t>Arfeuille-Châtain</t>
  </si>
  <si>
    <t>23006</t>
  </si>
  <si>
    <t>CC de Bénévent Grand Bourg</t>
  </si>
  <si>
    <t>Arrènes</t>
  </si>
  <si>
    <t>23007</t>
  </si>
  <si>
    <t>CC Creuse Sud Ouest</t>
  </si>
  <si>
    <t>23009</t>
  </si>
  <si>
    <t>CC Creuse Confluence</t>
  </si>
  <si>
    <t>Auge</t>
  </si>
  <si>
    <t>23010</t>
  </si>
  <si>
    <t>Augères</t>
  </si>
  <si>
    <t>23011</t>
  </si>
  <si>
    <t>Aulon</t>
  </si>
  <si>
    <t>23012</t>
  </si>
  <si>
    <t>Auriat</t>
  </si>
  <si>
    <t>23014</t>
  </si>
  <si>
    <t>Azat-Châtenet</t>
  </si>
  <si>
    <t>23016</t>
  </si>
  <si>
    <t>Banize</t>
  </si>
  <si>
    <t>23017</t>
  </si>
  <si>
    <t>Basville</t>
  </si>
  <si>
    <t>23018</t>
  </si>
  <si>
    <t>CC du Pays Sostranien</t>
  </si>
  <si>
    <t>Bazelat</t>
  </si>
  <si>
    <t>23019</t>
  </si>
  <si>
    <t>Beissat</t>
  </si>
  <si>
    <t>23022</t>
  </si>
  <si>
    <t>Bétête</t>
  </si>
  <si>
    <t>23023</t>
  </si>
  <si>
    <t>Blaudeix</t>
  </si>
  <si>
    <t>23024</t>
  </si>
  <si>
    <t>Blessac</t>
  </si>
  <si>
    <t>23026</t>
  </si>
  <si>
    <t>Bord-Saint-Georges</t>
  </si>
  <si>
    <t>23027</t>
  </si>
  <si>
    <t>Bosmoreau-les-Mines</t>
  </si>
  <si>
    <t>23028</t>
  </si>
  <si>
    <t>Bosroger</t>
  </si>
  <si>
    <t>23032</t>
  </si>
  <si>
    <t>Boussac-Bourg</t>
  </si>
  <si>
    <t>23034</t>
  </si>
  <si>
    <t>Brousse</t>
  </si>
  <si>
    <t>23037</t>
  </si>
  <si>
    <t>Bussière-Nouvelle</t>
  </si>
  <si>
    <t>23038</t>
  </si>
  <si>
    <t>Bussière-Saint-Georges</t>
  </si>
  <si>
    <t>23042</t>
  </si>
  <si>
    <t>Ceyroux</t>
  </si>
  <si>
    <t>23043</t>
  </si>
  <si>
    <t>Chamberaud</t>
  </si>
  <si>
    <t>23046</t>
  </si>
  <si>
    <t>Chambonchard</t>
  </si>
  <si>
    <t>23044</t>
  </si>
  <si>
    <t>CC du Pays Dunois</t>
  </si>
  <si>
    <t>Chambon-Sainte-Croix</t>
  </si>
  <si>
    <t>23047</t>
  </si>
  <si>
    <t>Chamborand</t>
  </si>
  <si>
    <t>23048</t>
  </si>
  <si>
    <t>Champagnat</t>
  </si>
  <si>
    <t>23049</t>
  </si>
  <si>
    <t>CC Portes de la Creuse en Marche</t>
  </si>
  <si>
    <t>Champsanglard</t>
  </si>
  <si>
    <t>23053</t>
  </si>
  <si>
    <t>Chard</t>
  </si>
  <si>
    <t>23054</t>
  </si>
  <si>
    <t>23055</t>
  </si>
  <si>
    <t>Châtelard</t>
  </si>
  <si>
    <t>23056</t>
  </si>
  <si>
    <t>Châtelus-le-Marcheix</t>
  </si>
  <si>
    <t>23060</t>
  </si>
  <si>
    <t>Chavanat</t>
  </si>
  <si>
    <t>23062</t>
  </si>
  <si>
    <t>Chéniers</t>
  </si>
  <si>
    <t>23063</t>
  </si>
  <si>
    <t>Clairavaux</t>
  </si>
  <si>
    <t>23065</t>
  </si>
  <si>
    <t>Colondannes</t>
  </si>
  <si>
    <t>23068</t>
  </si>
  <si>
    <t>Cressat</t>
  </si>
  <si>
    <t>23070</t>
  </si>
  <si>
    <t>Crozant</t>
  </si>
  <si>
    <t>23071</t>
  </si>
  <si>
    <t>Croze</t>
  </si>
  <si>
    <t>23072</t>
  </si>
  <si>
    <t>Domeyrot</t>
  </si>
  <si>
    <t>23073</t>
  </si>
  <si>
    <t>Dontreix</t>
  </si>
  <si>
    <t>23078</t>
  </si>
  <si>
    <t>Faux-Mazuras</t>
  </si>
  <si>
    <t>23080</t>
  </si>
  <si>
    <t>Féniers</t>
  </si>
  <si>
    <t>23081</t>
  </si>
  <si>
    <t>Flayat</t>
  </si>
  <si>
    <t>23082</t>
  </si>
  <si>
    <t>Fleurat</t>
  </si>
  <si>
    <t>23083</t>
  </si>
  <si>
    <t>Fontanières</t>
  </si>
  <si>
    <t>23086</t>
  </si>
  <si>
    <t>Fransèches</t>
  </si>
  <si>
    <t>23087</t>
  </si>
  <si>
    <t>Fresselines</t>
  </si>
  <si>
    <t>23088</t>
  </si>
  <si>
    <t>Gartempe</t>
  </si>
  <si>
    <t>23090</t>
  </si>
  <si>
    <t>Gentioux-Pigerolles</t>
  </si>
  <si>
    <t>23091</t>
  </si>
  <si>
    <t>Gioux</t>
  </si>
  <si>
    <t>23092</t>
  </si>
  <si>
    <t>Glénic</t>
  </si>
  <si>
    <t>23097</t>
  </si>
  <si>
    <t>Issoudun-Létrieix</t>
  </si>
  <si>
    <t>23098</t>
  </si>
  <si>
    <t>Jalesches</t>
  </si>
  <si>
    <t>23099</t>
  </si>
  <si>
    <t>Janaillat</t>
  </si>
  <si>
    <t>23101</t>
  </si>
  <si>
    <t>Jouillat</t>
  </si>
  <si>
    <t>23033</t>
  </si>
  <si>
    <t>La Brionne</t>
  </si>
  <si>
    <t>23040</t>
  </si>
  <si>
    <t>La Celle-sous-Gouzon</t>
  </si>
  <si>
    <t>23041</t>
  </si>
  <si>
    <t>La Cellette</t>
  </si>
  <si>
    <t>23050</t>
  </si>
  <si>
    <t>La Chapelle-Baloue</t>
  </si>
  <si>
    <t>23051</t>
  </si>
  <si>
    <t>La Chapelle-Saint-Martial</t>
  </si>
  <si>
    <t>23052</t>
  </si>
  <si>
    <t>La Chapelle-Taillefert</t>
  </si>
  <si>
    <t>23059</t>
  </si>
  <si>
    <t>La Chaussade</t>
  </si>
  <si>
    <t>23084</t>
  </si>
  <si>
    <t>La Forêt-du-Temple</t>
  </si>
  <si>
    <t>23129</t>
  </si>
  <si>
    <t>La Mazière-aux-Bons-Hommes</t>
  </si>
  <si>
    <t>23144</t>
  </si>
  <si>
    <t>La Nouaille</t>
  </si>
  <si>
    <t>23157</t>
  </si>
  <si>
    <t>La Pouge</t>
  </si>
  <si>
    <t>23169</t>
  </si>
  <si>
    <t>La Saunière</t>
  </si>
  <si>
    <t>23172</t>
  </si>
  <si>
    <t>La Serre-Bussière-Vieille</t>
  </si>
  <si>
    <t>23264</t>
  </si>
  <si>
    <t>23265</t>
  </si>
  <si>
    <t>La Villeneuve</t>
  </si>
  <si>
    <t>23266</t>
  </si>
  <si>
    <t>La Villetelle</t>
  </si>
  <si>
    <t>23102</t>
  </si>
  <si>
    <t>Ladapeyre</t>
  </si>
  <si>
    <t>23103</t>
  </si>
  <si>
    <t>Lafat</t>
  </si>
  <si>
    <t>23104</t>
  </si>
  <si>
    <t>Lavaufranche</t>
  </si>
  <si>
    <t>23029</t>
  </si>
  <si>
    <t>Le Bourg-d'Hem</t>
  </si>
  <si>
    <t>23058</t>
  </si>
  <si>
    <t>Le Chauchet</t>
  </si>
  <si>
    <t>23066</t>
  </si>
  <si>
    <t>Le Compas</t>
  </si>
  <si>
    <t>23074</t>
  </si>
  <si>
    <t>Le Donzeil</t>
  </si>
  <si>
    <t>23125</t>
  </si>
  <si>
    <t>Le Mas-d'Artige</t>
  </si>
  <si>
    <t>23134</t>
  </si>
  <si>
    <t>Le Monteil-au-Vicomte</t>
  </si>
  <si>
    <t>23106</t>
  </si>
  <si>
    <t>Lépaud</t>
  </si>
  <si>
    <t>23107</t>
  </si>
  <si>
    <t>Lépinas</t>
  </si>
  <si>
    <t>23123</t>
  </si>
  <si>
    <t>Les Mars</t>
  </si>
  <si>
    <t>23108</t>
  </si>
  <si>
    <t>Leyrat</t>
  </si>
  <si>
    <t>23109</t>
  </si>
  <si>
    <t>Linard-Malval</t>
  </si>
  <si>
    <t>23110</t>
  </si>
  <si>
    <t>Lioux-les-Monges</t>
  </si>
  <si>
    <t>23111</t>
  </si>
  <si>
    <t>Lizières</t>
  </si>
  <si>
    <t>23112</t>
  </si>
  <si>
    <t>Lourdoueix-Saint-Pierre</t>
  </si>
  <si>
    <t>23113</t>
  </si>
  <si>
    <t>Lupersat</t>
  </si>
  <si>
    <t>23114</t>
  </si>
  <si>
    <t>Lussat</t>
  </si>
  <si>
    <t>23115</t>
  </si>
  <si>
    <t>Magnat-l'Étrange</t>
  </si>
  <si>
    <t>23117</t>
  </si>
  <si>
    <t>Maison-Feyne</t>
  </si>
  <si>
    <t>23118</t>
  </si>
  <si>
    <t>Maisonnisses</t>
  </si>
  <si>
    <t>23119</t>
  </si>
  <si>
    <t>Malleret</t>
  </si>
  <si>
    <t>23120</t>
  </si>
  <si>
    <t>Malleret-Boussac</t>
  </si>
  <si>
    <t>23122</t>
  </si>
  <si>
    <t>Mansat-la-Courrière</t>
  </si>
  <si>
    <t>23127</t>
  </si>
  <si>
    <t>Mautes</t>
  </si>
  <si>
    <t>23128</t>
  </si>
  <si>
    <t>Mazeirat</t>
  </si>
  <si>
    <t>23130</t>
  </si>
  <si>
    <t>Méasnes</t>
  </si>
  <si>
    <t>23132</t>
  </si>
  <si>
    <t>Montaigut-le-Blanc</t>
  </si>
  <si>
    <t>23133</t>
  </si>
  <si>
    <t>Montboucher</t>
  </si>
  <si>
    <t>23136</t>
  </si>
  <si>
    <t>Mortroux</t>
  </si>
  <si>
    <t>23138</t>
  </si>
  <si>
    <t>Moutier-d'Ahun</t>
  </si>
  <si>
    <t>23139</t>
  </si>
  <si>
    <t>Moutier-Malcard</t>
  </si>
  <si>
    <t>23140</t>
  </si>
  <si>
    <t>Moutier-Rozeille</t>
  </si>
  <si>
    <t>23141</t>
  </si>
  <si>
    <t>Naillat</t>
  </si>
  <si>
    <t>23142</t>
  </si>
  <si>
    <t>Néoux</t>
  </si>
  <si>
    <t>23143</t>
  </si>
  <si>
    <t>Noth</t>
  </si>
  <si>
    <t>23145</t>
  </si>
  <si>
    <t>Nouhant</t>
  </si>
  <si>
    <t>23146</t>
  </si>
  <si>
    <t>Nouzerines</t>
  </si>
  <si>
    <t>23147</t>
  </si>
  <si>
    <t>Nouzerolles</t>
  </si>
  <si>
    <t>23148</t>
  </si>
  <si>
    <t>Nouziers</t>
  </si>
  <si>
    <t>23149</t>
  </si>
  <si>
    <t>Parsac-Rimondeix</t>
  </si>
  <si>
    <t>23150</t>
  </si>
  <si>
    <t>Peyrabout</t>
  </si>
  <si>
    <t>23151</t>
  </si>
  <si>
    <t>Peyrat-la-Nonière</t>
  </si>
  <si>
    <t>23152</t>
  </si>
  <si>
    <t>23154</t>
  </si>
  <si>
    <t>Pionnat</t>
  </si>
  <si>
    <t>23156</t>
  </si>
  <si>
    <t>Pontcharraud</t>
  </si>
  <si>
    <t>23158</t>
  </si>
  <si>
    <t>Poussanges</t>
  </si>
  <si>
    <t>23159</t>
  </si>
  <si>
    <t>Puy-Malsignat</t>
  </si>
  <si>
    <t>23160</t>
  </si>
  <si>
    <t>Reterre</t>
  </si>
  <si>
    <t>23162</t>
  </si>
  <si>
    <t>Roches</t>
  </si>
  <si>
    <t>23164</t>
  </si>
  <si>
    <t>Rougnat</t>
  </si>
  <si>
    <t>23166</t>
  </si>
  <si>
    <t>Sagnat</t>
  </si>
  <si>
    <t>23178</t>
  </si>
  <si>
    <t>Saint-Agnant-près-Crocq</t>
  </si>
  <si>
    <t>23179</t>
  </si>
  <si>
    <t>Saint-Alpinien</t>
  </si>
  <si>
    <t>23180</t>
  </si>
  <si>
    <t>Saint-Amand</t>
  </si>
  <si>
    <t>23181</t>
  </si>
  <si>
    <t>Saint-Amand-Jartoudeix</t>
  </si>
  <si>
    <t>23182</t>
  </si>
  <si>
    <t>Saint-Avit-de-Tardes</t>
  </si>
  <si>
    <t>23183</t>
  </si>
  <si>
    <t>Saint-Avit-le-Pauvre</t>
  </si>
  <si>
    <t>23184</t>
  </si>
  <si>
    <t>Saint-Bard</t>
  </si>
  <si>
    <t>23185</t>
  </si>
  <si>
    <t>Saint-Chabrais</t>
  </si>
  <si>
    <t>23186</t>
  </si>
  <si>
    <t>23187</t>
  </si>
  <si>
    <t>Saint-Dizier-la-Tour</t>
  </si>
  <si>
    <t>23188</t>
  </si>
  <si>
    <t>Saint-Dizier-les-Domaines</t>
  </si>
  <si>
    <t>23190</t>
  </si>
  <si>
    <t>Saint-Domet</t>
  </si>
  <si>
    <t>23194</t>
  </si>
  <si>
    <t>Sainte-Feyre-la-Montagne</t>
  </si>
  <si>
    <t>23191</t>
  </si>
  <si>
    <t>Saint-Éloi</t>
  </si>
  <si>
    <t>23196</t>
  </si>
  <si>
    <t>Saint-Frion</t>
  </si>
  <si>
    <t>23197</t>
  </si>
  <si>
    <t>Saint-Georges-la-Pouge</t>
  </si>
  <si>
    <t>23198</t>
  </si>
  <si>
    <t>Saint-Georges-Nigremont</t>
  </si>
  <si>
    <t>23199</t>
  </si>
  <si>
    <t>Saint-Germain-Beaupré</t>
  </si>
  <si>
    <t>23200</t>
  </si>
  <si>
    <t>Saint-Goussaud</t>
  </si>
  <si>
    <t>23201</t>
  </si>
  <si>
    <t>Saint-Hilaire-la-Plaine</t>
  </si>
  <si>
    <t>23202</t>
  </si>
  <si>
    <t>Saint-Hilaire-le-Château</t>
  </si>
  <si>
    <t>23203</t>
  </si>
  <si>
    <t>Saint-Julien-la-Genête</t>
  </si>
  <si>
    <t>23204</t>
  </si>
  <si>
    <t>Saint-Julien-le-Châtel</t>
  </si>
  <si>
    <t>23205</t>
  </si>
  <si>
    <t>Saint-Junien-la-Bregère</t>
  </si>
  <si>
    <t>23206</t>
  </si>
  <si>
    <t>23207</t>
  </si>
  <si>
    <t>Saint-Léger-Bridereix</t>
  </si>
  <si>
    <t>23208</t>
  </si>
  <si>
    <t>Saint-Léger-le-Guérétois</t>
  </si>
  <si>
    <t>23209</t>
  </si>
  <si>
    <t>23210</t>
  </si>
  <si>
    <t>23211</t>
  </si>
  <si>
    <t>Saint-Marc-à-Frongier</t>
  </si>
  <si>
    <t>23212</t>
  </si>
  <si>
    <t>Saint-Marc-à-Loubaud</t>
  </si>
  <si>
    <t>23213</t>
  </si>
  <si>
    <t>Saint-Marien</t>
  </si>
  <si>
    <t>23214</t>
  </si>
  <si>
    <t>Saint-Martial-le-Mont</t>
  </si>
  <si>
    <t>23215</t>
  </si>
  <si>
    <t>Saint-Martial-le-Vieux</t>
  </si>
  <si>
    <t>23216</t>
  </si>
  <si>
    <t>Saint-Martin-Château</t>
  </si>
  <si>
    <t>23217</t>
  </si>
  <si>
    <t>Saint-Martin-Sainte-Catherine</t>
  </si>
  <si>
    <t>23219</t>
  </si>
  <si>
    <t>Saint-Maurice-la-Souterraine</t>
  </si>
  <si>
    <t>23218</t>
  </si>
  <si>
    <t>Saint-Maurice-près-Crocq</t>
  </si>
  <si>
    <t>23220</t>
  </si>
  <si>
    <t>Saint-Médard-la-Rochette</t>
  </si>
  <si>
    <t>23221</t>
  </si>
  <si>
    <t>Saint-Merd-la-Breuille</t>
  </si>
  <si>
    <t>23222</t>
  </si>
  <si>
    <t>Saint-Michel-de-Veisse</t>
  </si>
  <si>
    <t>23223</t>
  </si>
  <si>
    <t>Saint-Moreil</t>
  </si>
  <si>
    <t>23224</t>
  </si>
  <si>
    <t>Saint-Oradoux-de-Chirouze</t>
  </si>
  <si>
    <t>23225</t>
  </si>
  <si>
    <t>Saint-Oradoux-près-Crocq</t>
  </si>
  <si>
    <t>23226</t>
  </si>
  <si>
    <t>Saint-Pardoux-d'Arnet</t>
  </si>
  <si>
    <t>23228</t>
  </si>
  <si>
    <t>23229</t>
  </si>
  <si>
    <t>Saint-Pardoux-les-Cards</t>
  </si>
  <si>
    <t>23227</t>
  </si>
  <si>
    <t>Saint-Pardoux-Morterolles</t>
  </si>
  <si>
    <t>23232</t>
  </si>
  <si>
    <t>Saint-Pierre-Bellevue</t>
  </si>
  <si>
    <t>23230</t>
  </si>
  <si>
    <t>Saint-Pierre-Chérignat</t>
  </si>
  <si>
    <t>23233</t>
  </si>
  <si>
    <t>Saint-Pierre-le-Bost</t>
  </si>
  <si>
    <t>23234</t>
  </si>
  <si>
    <t>Saint-Priest</t>
  </si>
  <si>
    <t>23235</t>
  </si>
  <si>
    <t>Saint-Priest-la-Feuille</t>
  </si>
  <si>
    <t>23236</t>
  </si>
  <si>
    <t>Saint-Priest-la-Plaine</t>
  </si>
  <si>
    <t>23237</t>
  </si>
  <si>
    <t>Saint-Priest-Palus</t>
  </si>
  <si>
    <t>23238</t>
  </si>
  <si>
    <t>Saint-Quentin-la-Chabanne</t>
  </si>
  <si>
    <t>23240</t>
  </si>
  <si>
    <t>Saint-Silvain-Bas-le-Roc</t>
  </si>
  <si>
    <t>23241</t>
  </si>
  <si>
    <t>Saint-Silvain-Bellegarde</t>
  </si>
  <si>
    <t>23242</t>
  </si>
  <si>
    <t>Saint-Silvain-Montaigut</t>
  </si>
  <si>
    <t>23243</t>
  </si>
  <si>
    <t>Saint-Silvain-sous-Toulx</t>
  </si>
  <si>
    <t>23244</t>
  </si>
  <si>
    <t>Saint-Sulpice-le-Dunois</t>
  </si>
  <si>
    <t>23248</t>
  </si>
  <si>
    <t>Saint-Victor-en-Marche</t>
  </si>
  <si>
    <t>23249</t>
  </si>
  <si>
    <t>Saint-Yrieix-la-Montagne</t>
  </si>
  <si>
    <t>23250</t>
  </si>
  <si>
    <t>Saint-Yrieix-les-Bois</t>
  </si>
  <si>
    <t>23167</t>
  </si>
  <si>
    <t>Sannat</t>
  </si>
  <si>
    <t>23170</t>
  </si>
  <si>
    <t>Savennes</t>
  </si>
  <si>
    <t>23171</t>
  </si>
  <si>
    <t>Sermur</t>
  </si>
  <si>
    <t>23173</t>
  </si>
  <si>
    <t>Soubrebost</t>
  </si>
  <si>
    <t>23174</t>
  </si>
  <si>
    <t>Soumans</t>
  </si>
  <si>
    <t>23175</t>
  </si>
  <si>
    <t>Sous-Parsat</t>
  </si>
  <si>
    <t>23251</t>
  </si>
  <si>
    <t>Tardes</t>
  </si>
  <si>
    <t>23252</t>
  </si>
  <si>
    <t>Tercillat</t>
  </si>
  <si>
    <t>23253</t>
  </si>
  <si>
    <t>Thauron</t>
  </si>
  <si>
    <t>23254</t>
  </si>
  <si>
    <t>Toulx-Sainte-Croix</t>
  </si>
  <si>
    <t>23255</t>
  </si>
  <si>
    <t>Trois-Fonds</t>
  </si>
  <si>
    <t>23258</t>
  </si>
  <si>
    <t>Vareilles</t>
  </si>
  <si>
    <t>23259</t>
  </si>
  <si>
    <t>Verneiges</t>
  </si>
  <si>
    <t>23260</t>
  </si>
  <si>
    <t>Vidaillat</t>
  </si>
  <si>
    <t>23261</t>
  </si>
  <si>
    <t>Viersat</t>
  </si>
  <si>
    <t>23262</t>
  </si>
  <si>
    <t>Vigeville</t>
  </si>
  <si>
    <t>23263</t>
  </si>
  <si>
    <t>Villard</t>
  </si>
  <si>
    <t>24001</t>
  </si>
  <si>
    <t>CC du Périgord Nontronnais</t>
  </si>
  <si>
    <t>Abjat-sur-Bandiat</t>
  </si>
  <si>
    <t>24004</t>
  </si>
  <si>
    <t>CC Terrassonnais Haut Périgord Noir</t>
  </si>
  <si>
    <t>Ajat</t>
  </si>
  <si>
    <t>24006</t>
  </si>
  <si>
    <t>CC Vallée de la Dordogne et Forêt Bessède</t>
  </si>
  <si>
    <t>Allas-les-Mines</t>
  </si>
  <si>
    <t>24007</t>
  </si>
  <si>
    <t>CC du Périgord Ribéracois</t>
  </si>
  <si>
    <t>Allemans</t>
  </si>
  <si>
    <t>24005</t>
  </si>
  <si>
    <t>CC des Bastides Dordogne-Périgord</t>
  </si>
  <si>
    <t>Alles-sur-Dordogne</t>
  </si>
  <si>
    <t>24008</t>
  </si>
  <si>
    <t>CC Isle-Loue-Auvézère en Périgord</t>
  </si>
  <si>
    <t>Angoisse</t>
  </si>
  <si>
    <t>24009</t>
  </si>
  <si>
    <t>Anlhiac</t>
  </si>
  <si>
    <t>24012</t>
  </si>
  <si>
    <t>CC du Pays de Fénelon</t>
  </si>
  <si>
    <t>Archignac</t>
  </si>
  <si>
    <t>24014</t>
  </si>
  <si>
    <t>CC de la Vallée de l'Homme</t>
  </si>
  <si>
    <t>Aubas</t>
  </si>
  <si>
    <t>24015</t>
  </si>
  <si>
    <t>Audrix</t>
  </si>
  <si>
    <t>24016</t>
  </si>
  <si>
    <t>Augignac</t>
  </si>
  <si>
    <t>24018</t>
  </si>
  <si>
    <t>Auriac-du-Périgord</t>
  </si>
  <si>
    <t>24019</t>
  </si>
  <si>
    <t>Azerat</t>
  </si>
  <si>
    <t>24021</t>
  </si>
  <si>
    <t>Badefols-d'Ans</t>
  </si>
  <si>
    <t>24022</t>
  </si>
  <si>
    <t>Badefols-sur-Dordogne</t>
  </si>
  <si>
    <t>24023</t>
  </si>
  <si>
    <t>Baneuil</t>
  </si>
  <si>
    <t>24024</t>
  </si>
  <si>
    <t>CC de Portes Sud Périgord</t>
  </si>
  <si>
    <t>Bardou</t>
  </si>
  <si>
    <t>24025</t>
  </si>
  <si>
    <t>Bars</t>
  </si>
  <si>
    <t>24027</t>
  </si>
  <si>
    <t>Bayac</t>
  </si>
  <si>
    <t>24029</t>
  </si>
  <si>
    <t>CC Isle et Crempse en Périgord</t>
  </si>
  <si>
    <t>Beaupouyet</t>
  </si>
  <si>
    <t>24030</t>
  </si>
  <si>
    <t>Beauregard-de-Terrasson</t>
  </si>
  <si>
    <t>24031</t>
  </si>
  <si>
    <t>Beauregard-et-Bassac</t>
  </si>
  <si>
    <t>24032</t>
  </si>
  <si>
    <t>CC Isle Vern Salembre en Périgord</t>
  </si>
  <si>
    <t>Beauronne</t>
  </si>
  <si>
    <t>24034</t>
  </si>
  <si>
    <t>Beleymas</t>
  </si>
  <si>
    <t>24036</t>
  </si>
  <si>
    <t>Berbiguières</t>
  </si>
  <si>
    <t>24038</t>
  </si>
  <si>
    <t>Bertric-Burée</t>
  </si>
  <si>
    <t>24039</t>
  </si>
  <si>
    <t>CC de Domme- Villefranche du Périgord</t>
  </si>
  <si>
    <t>Besse</t>
  </si>
  <si>
    <t>24042</t>
  </si>
  <si>
    <t>CC Dronne et Belle</t>
  </si>
  <si>
    <t>Biras</t>
  </si>
  <si>
    <t>24043</t>
  </si>
  <si>
    <t>24045</t>
  </si>
  <si>
    <t>Boisse</t>
  </si>
  <si>
    <t>24046</t>
  </si>
  <si>
    <t>Boisseuilh</t>
  </si>
  <si>
    <t>24048</t>
  </si>
  <si>
    <t>CC de Montaigne Montravel et Gurson</t>
  </si>
  <si>
    <t>Bonneville-et-Saint-Avit-de-Fumadières</t>
  </si>
  <si>
    <t>24050</t>
  </si>
  <si>
    <t>Borrèze</t>
  </si>
  <si>
    <t>24051</t>
  </si>
  <si>
    <t>CA Bergeracoise</t>
  </si>
  <si>
    <t>Bosset</t>
  </si>
  <si>
    <t>24052</t>
  </si>
  <si>
    <t>Bouillac</t>
  </si>
  <si>
    <t>24057</t>
  </si>
  <si>
    <t>Bourg-des-Maisons</t>
  </si>
  <si>
    <t>24058</t>
  </si>
  <si>
    <t>Bourg-du-Bost</t>
  </si>
  <si>
    <t>24059</t>
  </si>
  <si>
    <t>Bourgnac</t>
  </si>
  <si>
    <t>24060</t>
  </si>
  <si>
    <t>Bourniquel</t>
  </si>
  <si>
    <t>24061</t>
  </si>
  <si>
    <t>CA Le Grand Périgueux</t>
  </si>
  <si>
    <t>Bourrou</t>
  </si>
  <si>
    <t>24062</t>
  </si>
  <si>
    <t>Bouteilles-Saint-Sébastien</t>
  </si>
  <si>
    <t>24063</t>
  </si>
  <si>
    <t>Bouzic</t>
  </si>
  <si>
    <t>24066</t>
  </si>
  <si>
    <t>Brouchaud</t>
  </si>
  <si>
    <t>24069</t>
  </si>
  <si>
    <t>Bussac</t>
  </si>
  <si>
    <t>24070</t>
  </si>
  <si>
    <t>Busserolles</t>
  </si>
  <si>
    <t>24071</t>
  </si>
  <si>
    <t>Bussière-Badil</t>
  </si>
  <si>
    <t>24073</t>
  </si>
  <si>
    <t>Calès</t>
  </si>
  <si>
    <t>24074</t>
  </si>
  <si>
    <t>Calviac-en-Périgord</t>
  </si>
  <si>
    <t>24075</t>
  </si>
  <si>
    <t>Campagnac-lès-Quercy</t>
  </si>
  <si>
    <t>24076</t>
  </si>
  <si>
    <t>24077</t>
  </si>
  <si>
    <t>Campsegret</t>
  </si>
  <si>
    <t>24080</t>
  </si>
  <si>
    <t>Capdrot</t>
  </si>
  <si>
    <t>24081</t>
  </si>
  <si>
    <t>Carlux</t>
  </si>
  <si>
    <t>24083</t>
  </si>
  <si>
    <t>Carsac-de-Gurson</t>
  </si>
  <si>
    <t>24084</t>
  </si>
  <si>
    <t>Carves</t>
  </si>
  <si>
    <t>24087</t>
  </si>
  <si>
    <t>Castels et Bézenac</t>
  </si>
  <si>
    <t>24088</t>
  </si>
  <si>
    <t>Cause-de-Clérans</t>
  </si>
  <si>
    <t>24090</t>
  </si>
  <si>
    <t>24094</t>
  </si>
  <si>
    <t>Chalagnac</t>
  </si>
  <si>
    <t>24095</t>
  </si>
  <si>
    <t>CC Périgord-Limousin</t>
  </si>
  <si>
    <t>24097</t>
  </si>
  <si>
    <t>Champagne-et-Fontaine</t>
  </si>
  <si>
    <t>24100</t>
  </si>
  <si>
    <t>Champniers-et-Reilhac</t>
  </si>
  <si>
    <t>24101</t>
  </si>
  <si>
    <t>Champs-Romain</t>
  </si>
  <si>
    <t>24104</t>
  </si>
  <si>
    <t>Chantérac</t>
  </si>
  <si>
    <t>24105</t>
  </si>
  <si>
    <t>Chapdeuil</t>
  </si>
  <si>
    <t>24114</t>
  </si>
  <si>
    <t>Chassaignes</t>
  </si>
  <si>
    <t>24116</t>
  </si>
  <si>
    <t>Châtres</t>
  </si>
  <si>
    <t>24119</t>
  </si>
  <si>
    <t>Cherval</t>
  </si>
  <si>
    <t>24121</t>
  </si>
  <si>
    <t>Chourgnac</t>
  </si>
  <si>
    <t>24122</t>
  </si>
  <si>
    <t>Cladech</t>
  </si>
  <si>
    <t>24123</t>
  </si>
  <si>
    <t>Clermont-de-Beauregard</t>
  </si>
  <si>
    <t>24124</t>
  </si>
  <si>
    <t>Clermont-d'Excideuil</t>
  </si>
  <si>
    <t>24126</t>
  </si>
  <si>
    <t>Colombier</t>
  </si>
  <si>
    <t>24364</t>
  </si>
  <si>
    <t>Coly-Saint-Amand</t>
  </si>
  <si>
    <t>24128</t>
  </si>
  <si>
    <t>Comberanche-et-Épeluche</t>
  </si>
  <si>
    <t>24129</t>
  </si>
  <si>
    <t>Condat-sur-Trincou</t>
  </si>
  <si>
    <t>24130</t>
  </si>
  <si>
    <t>Condat-sur-Vézère</t>
  </si>
  <si>
    <t>24132</t>
  </si>
  <si>
    <t>Conne-de-Labarde</t>
  </si>
  <si>
    <t>24131</t>
  </si>
  <si>
    <t>Connezac</t>
  </si>
  <si>
    <t>24135</t>
  </si>
  <si>
    <t>Cornille</t>
  </si>
  <si>
    <t>24136</t>
  </si>
  <si>
    <t>Coubjours</t>
  </si>
  <si>
    <t>24137</t>
  </si>
  <si>
    <t>Coulaures</t>
  </si>
  <si>
    <t>24141</t>
  </si>
  <si>
    <t>24144</t>
  </si>
  <si>
    <t>Creyssac</t>
  </si>
  <si>
    <t>24146</t>
  </si>
  <si>
    <t>Creyssensac-et-Pissot</t>
  </si>
  <si>
    <t>24148</t>
  </si>
  <si>
    <t>Cunèges</t>
  </si>
  <si>
    <t>24151</t>
  </si>
  <si>
    <t>Doissat</t>
  </si>
  <si>
    <t>24154</t>
  </si>
  <si>
    <t>Douchapt</t>
  </si>
  <si>
    <t>24155</t>
  </si>
  <si>
    <t>Douville</t>
  </si>
  <si>
    <t>24157</t>
  </si>
  <si>
    <t>Douzillac</t>
  </si>
  <si>
    <t>24158</t>
  </si>
  <si>
    <t>Dussac</t>
  </si>
  <si>
    <t>24159</t>
  </si>
  <si>
    <t>CC Isle Double Landais</t>
  </si>
  <si>
    <t>Échourgnac</t>
  </si>
  <si>
    <t>24160</t>
  </si>
  <si>
    <t>Église-Neuve-de-Vergt</t>
  </si>
  <si>
    <t>24161</t>
  </si>
  <si>
    <t>Église-Neuve-d'Issac</t>
  </si>
  <si>
    <t>24162</t>
  </si>
  <si>
    <t>Escoire</t>
  </si>
  <si>
    <t>24163</t>
  </si>
  <si>
    <t>Étouars</t>
  </si>
  <si>
    <t>24165</t>
  </si>
  <si>
    <t>Eygurande-et-Gardedeuil</t>
  </si>
  <si>
    <t>24171</t>
  </si>
  <si>
    <t>Eyzerac</t>
  </si>
  <si>
    <t>24174</t>
  </si>
  <si>
    <t>Fanlac</t>
  </si>
  <si>
    <t>24176</t>
  </si>
  <si>
    <t>Faurilles</t>
  </si>
  <si>
    <t>24180</t>
  </si>
  <si>
    <t>Firbeix</t>
  </si>
  <si>
    <t>24183</t>
  </si>
  <si>
    <t>24184</t>
  </si>
  <si>
    <t>Florimont-Gaumier</t>
  </si>
  <si>
    <t>24186</t>
  </si>
  <si>
    <t>Fonroque</t>
  </si>
  <si>
    <t>24188</t>
  </si>
  <si>
    <t>Fossemagne</t>
  </si>
  <si>
    <t>24189</t>
  </si>
  <si>
    <t>Fougueyrolles</t>
  </si>
  <si>
    <t>24190</t>
  </si>
  <si>
    <t>Fouleix</t>
  </si>
  <si>
    <t>24191</t>
  </si>
  <si>
    <t>Fraisse</t>
  </si>
  <si>
    <t>24192</t>
  </si>
  <si>
    <t>Gabillou</t>
  </si>
  <si>
    <t>24193</t>
  </si>
  <si>
    <t>Gageac-et-Rouillac</t>
  </si>
  <si>
    <t>24195</t>
  </si>
  <si>
    <t>Gaugeac</t>
  </si>
  <si>
    <t>24196</t>
  </si>
  <si>
    <t>Génis</t>
  </si>
  <si>
    <t>24197</t>
  </si>
  <si>
    <t>Ginestet</t>
  </si>
  <si>
    <t>24199</t>
  </si>
  <si>
    <t>Gout-Rossignol</t>
  </si>
  <si>
    <t>24200</t>
  </si>
  <si>
    <t>Grand-Brassac</t>
  </si>
  <si>
    <t>24202</t>
  </si>
  <si>
    <t>Granges-d'Ans</t>
  </si>
  <si>
    <t>24205</t>
  </si>
  <si>
    <t>24206</t>
  </si>
  <si>
    <t>Grives</t>
  </si>
  <si>
    <t>24208</t>
  </si>
  <si>
    <t>Grun-Bordas</t>
  </si>
  <si>
    <t>24209</t>
  </si>
  <si>
    <t>Hautefaye</t>
  </si>
  <si>
    <t>24211</t>
  </si>
  <si>
    <t>Issac</t>
  </si>
  <si>
    <t>24213</t>
  </si>
  <si>
    <t>Jaure</t>
  </si>
  <si>
    <t>24215</t>
  </si>
  <si>
    <t>Jayac</t>
  </si>
  <si>
    <t>24217</t>
  </si>
  <si>
    <t>Journiac</t>
  </si>
  <si>
    <t>24085</t>
  </si>
  <si>
    <t>La Cassagne</t>
  </si>
  <si>
    <t>24106</t>
  </si>
  <si>
    <t>La Chapelle-Aubareil</t>
  </si>
  <si>
    <t>24107</t>
  </si>
  <si>
    <t>La Chapelle-Faucher</t>
  </si>
  <si>
    <t>24108</t>
  </si>
  <si>
    <t>La Chapelle-Gonaguet</t>
  </si>
  <si>
    <t>24109</t>
  </si>
  <si>
    <t>La Chapelle-Grésignac</t>
  </si>
  <si>
    <t>24110</t>
  </si>
  <si>
    <t>La Chapelle-Montabourlet</t>
  </si>
  <si>
    <t>24111</t>
  </si>
  <si>
    <t>La Chapelle-Montmoreau</t>
  </si>
  <si>
    <t>24113</t>
  </si>
  <si>
    <t>La Chapelle-Saint-Jean</t>
  </si>
  <si>
    <t>24153</t>
  </si>
  <si>
    <t>La Dornac</t>
  </si>
  <si>
    <t>24179</t>
  </si>
  <si>
    <t>La Feuillade</t>
  </si>
  <si>
    <t>24216</t>
  </si>
  <si>
    <t>La Jemaye-Ponteyraud</t>
  </si>
  <si>
    <t>24353</t>
  </si>
  <si>
    <t>La Rochebeaucourt-et-Argentine</t>
  </si>
  <si>
    <t>24220</t>
  </si>
  <si>
    <t>Lacropte</t>
  </si>
  <si>
    <t>24224</t>
  </si>
  <si>
    <t>Lamonzie-Montastruc</t>
  </si>
  <si>
    <t>24228</t>
  </si>
  <si>
    <t>Lanquais</t>
  </si>
  <si>
    <t>24230</t>
  </si>
  <si>
    <t>Larzac</t>
  </si>
  <si>
    <t>24231</t>
  </si>
  <si>
    <t>Lavalade</t>
  </si>
  <si>
    <t>24232</t>
  </si>
  <si>
    <t>Lavaur</t>
  </si>
  <si>
    <t>24056</t>
  </si>
  <si>
    <t>Le Bourdeix</t>
  </si>
  <si>
    <t>24236</t>
  </si>
  <si>
    <t>Léguillac-de-l'Auche</t>
  </si>
  <si>
    <t>24238</t>
  </si>
  <si>
    <t>Lempzours</t>
  </si>
  <si>
    <t>24117</t>
  </si>
  <si>
    <t>Les Coteaux Périgourdins</t>
  </si>
  <si>
    <t>24175</t>
  </si>
  <si>
    <t>Les Farges</t>
  </si>
  <si>
    <t>24234</t>
  </si>
  <si>
    <t>Les Lèches</t>
  </si>
  <si>
    <t>24240</t>
  </si>
  <si>
    <t>Limeuil</t>
  </si>
  <si>
    <t>24241</t>
  </si>
  <si>
    <t>Limeyrat</t>
  </si>
  <si>
    <t>24242</t>
  </si>
  <si>
    <t>Liorac-sur-Louyre</t>
  </si>
  <si>
    <t>24244</t>
  </si>
  <si>
    <t>Lolme</t>
  </si>
  <si>
    <t>24245</t>
  </si>
  <si>
    <t>Loubejac</t>
  </si>
  <si>
    <t>24246</t>
  </si>
  <si>
    <t>Lunas</t>
  </si>
  <si>
    <t>24247</t>
  </si>
  <si>
    <t>Lusignac</t>
  </si>
  <si>
    <t>24248</t>
  </si>
  <si>
    <t>Lussas-et-Nontronneau</t>
  </si>
  <si>
    <t>24251</t>
  </si>
  <si>
    <t>Manzac-sur-Vern</t>
  </si>
  <si>
    <t>24252</t>
  </si>
  <si>
    <t>CC Sarlat-Périgord Noir</t>
  </si>
  <si>
    <t>Marcillac-Saint-Quentin</t>
  </si>
  <si>
    <t>24254</t>
  </si>
  <si>
    <t>Marnac</t>
  </si>
  <si>
    <t>24255</t>
  </si>
  <si>
    <t>Marquay</t>
  </si>
  <si>
    <t>24257</t>
  </si>
  <si>
    <t>Marsalès</t>
  </si>
  <si>
    <t>24260</t>
  </si>
  <si>
    <t>Mauzac-et-Grand-Castang</t>
  </si>
  <si>
    <t>24261</t>
  </si>
  <si>
    <t>Mauzens-et-Miremont</t>
  </si>
  <si>
    <t>24262</t>
  </si>
  <si>
    <t>Mayac</t>
  </si>
  <si>
    <t>24263</t>
  </si>
  <si>
    <t>Mazeyrolles</t>
  </si>
  <si>
    <t>24267</t>
  </si>
  <si>
    <t>Mescoules</t>
  </si>
  <si>
    <t>24268</t>
  </si>
  <si>
    <t>Meyrals</t>
  </si>
  <si>
    <t>24271</t>
  </si>
  <si>
    <t>Milhac-de-Nontron</t>
  </si>
  <si>
    <t>24272</t>
  </si>
  <si>
    <t>Minzac</t>
  </si>
  <si>
    <t>24273</t>
  </si>
  <si>
    <t>Molières</t>
  </si>
  <si>
    <t>24274</t>
  </si>
  <si>
    <t>Monbazillac</t>
  </si>
  <si>
    <t>24276</t>
  </si>
  <si>
    <t>Monestier</t>
  </si>
  <si>
    <t>24277</t>
  </si>
  <si>
    <t>Monfaucon</t>
  </si>
  <si>
    <t>24278</t>
  </si>
  <si>
    <t>Monmadalès</t>
  </si>
  <si>
    <t>24279</t>
  </si>
  <si>
    <t>Monmarvès</t>
  </si>
  <si>
    <t>24293</t>
  </si>
  <si>
    <t>Monplaisant</t>
  </si>
  <si>
    <t>24281</t>
  </si>
  <si>
    <t>Monsac</t>
  </si>
  <si>
    <t>24282</t>
  </si>
  <si>
    <t>Monsaguel</t>
  </si>
  <si>
    <t>24284</t>
  </si>
  <si>
    <t>Montagnac-d'Auberoche</t>
  </si>
  <si>
    <t>24285</t>
  </si>
  <si>
    <t>Montagnac-la-Crempse</t>
  </si>
  <si>
    <t>24286</t>
  </si>
  <si>
    <t>Montagrier</t>
  </si>
  <si>
    <t>24287</t>
  </si>
  <si>
    <t>24288</t>
  </si>
  <si>
    <t>Montazeau</t>
  </si>
  <si>
    <t>24290</t>
  </si>
  <si>
    <t>Montferrand-du-Périgord</t>
  </si>
  <si>
    <t>24292</t>
  </si>
  <si>
    <t>Montpeyroux</t>
  </si>
  <si>
    <t>24300</t>
  </si>
  <si>
    <t>Nabirat</t>
  </si>
  <si>
    <t>24301</t>
  </si>
  <si>
    <t>Nadaillac</t>
  </si>
  <si>
    <t>24302</t>
  </si>
  <si>
    <t>Nailhac</t>
  </si>
  <si>
    <t>24303</t>
  </si>
  <si>
    <t>Nanteuil-Auriac-de-Bourzac</t>
  </si>
  <si>
    <t>24304</t>
  </si>
  <si>
    <t>Nantheuil</t>
  </si>
  <si>
    <t>24305</t>
  </si>
  <si>
    <t>Nanthiat</t>
  </si>
  <si>
    <t>24306</t>
  </si>
  <si>
    <t>Nastringues</t>
  </si>
  <si>
    <t>24307</t>
  </si>
  <si>
    <t>Naussannes</t>
  </si>
  <si>
    <t>24313</t>
  </si>
  <si>
    <t>Orliac</t>
  </si>
  <si>
    <t>24317</t>
  </si>
  <si>
    <t>Paulin</t>
  </si>
  <si>
    <t>24318</t>
  </si>
  <si>
    <t>Paunat</t>
  </si>
  <si>
    <t>24319</t>
  </si>
  <si>
    <t>Paussac-et-Saint-Vivien</t>
  </si>
  <si>
    <t>24321</t>
  </si>
  <si>
    <t>Pazayac</t>
  </si>
  <si>
    <t>24325</t>
  </si>
  <si>
    <t>Pechs-de-l'Espérance</t>
  </si>
  <si>
    <t>24323</t>
  </si>
  <si>
    <t>Petit-Bersac</t>
  </si>
  <si>
    <t>24324</t>
  </si>
  <si>
    <t>Peyrignac</t>
  </si>
  <si>
    <t>24326</t>
  </si>
  <si>
    <t>Peyzac-le-Moustier</t>
  </si>
  <si>
    <t>24327</t>
  </si>
  <si>
    <t>Pezuls</t>
  </si>
  <si>
    <t>24168</t>
  </si>
  <si>
    <t>24331</t>
  </si>
  <si>
    <t>Pomport</t>
  </si>
  <si>
    <t>24334</t>
  </si>
  <si>
    <t>Pontours</t>
  </si>
  <si>
    <t>24336</t>
  </si>
  <si>
    <t>Prats-de-Carlux</t>
  </si>
  <si>
    <t>24337</t>
  </si>
  <si>
    <t>Prats-du-Périgord</t>
  </si>
  <si>
    <t>24338</t>
  </si>
  <si>
    <t>Pressignac-Vicq</t>
  </si>
  <si>
    <t>24339</t>
  </si>
  <si>
    <t>Preyssac-d'Excideuil</t>
  </si>
  <si>
    <t>24345</t>
  </si>
  <si>
    <t>Queyssac</t>
  </si>
  <si>
    <t>24346</t>
  </si>
  <si>
    <t>24347</t>
  </si>
  <si>
    <t>Rampieux</t>
  </si>
  <si>
    <t>24349</t>
  </si>
  <si>
    <t>Razac-de-Saussignac</t>
  </si>
  <si>
    <t>24348</t>
  </si>
  <si>
    <t>Razac-d'Eymet</t>
  </si>
  <si>
    <t>24351</t>
  </si>
  <si>
    <t>Ribagnac</t>
  </si>
  <si>
    <t>24357</t>
  </si>
  <si>
    <t>Rouffignac-de-Sigoulès</t>
  </si>
  <si>
    <t>24221</t>
  </si>
  <si>
    <t>Rudeau-Ladosse</t>
  </si>
  <si>
    <t>24359</t>
  </si>
  <si>
    <t>Sadillac</t>
  </si>
  <si>
    <t>24360</t>
  </si>
  <si>
    <t>Sagelat</t>
  </si>
  <si>
    <t>24361</t>
  </si>
  <si>
    <t>Saint-Agne</t>
  </si>
  <si>
    <t>24365</t>
  </si>
  <si>
    <t>Saint-Amand-de-Vergt</t>
  </si>
  <si>
    <t>24366</t>
  </si>
  <si>
    <t>Saint-André-d'Allas</t>
  </si>
  <si>
    <t>24367</t>
  </si>
  <si>
    <t>Saint-André-de-Double</t>
  </si>
  <si>
    <t>24371</t>
  </si>
  <si>
    <t>Saint-Aquilin</t>
  </si>
  <si>
    <t>24373</t>
  </si>
  <si>
    <t>Saint-Aubin-de-Cadelech</t>
  </si>
  <si>
    <t>24374</t>
  </si>
  <si>
    <t>Saint-Aubin-de-Lanquais</t>
  </si>
  <si>
    <t>24375</t>
  </si>
  <si>
    <t>Saint-Aubin-de-Nabirat</t>
  </si>
  <si>
    <t>24377</t>
  </si>
  <si>
    <t>Saint-Avit-de-Vialard</t>
  </si>
  <si>
    <t>24378</t>
  </si>
  <si>
    <t>Saint-Avit-Rivière</t>
  </si>
  <si>
    <t>24379</t>
  </si>
  <si>
    <t>Saint-Avit-Sénieur</t>
  </si>
  <si>
    <t>24380</t>
  </si>
  <si>
    <t>Saint-Barthélemy-de-Bellegarde</t>
  </si>
  <si>
    <t>24381</t>
  </si>
  <si>
    <t>Saint-Barthélemy-de-Bussière</t>
  </si>
  <si>
    <t>24382</t>
  </si>
  <si>
    <t>Saint-Capraise-de-Lalinde</t>
  </si>
  <si>
    <t>24383</t>
  </si>
  <si>
    <t>Saint-Capraise-d'Eymet</t>
  </si>
  <si>
    <t>24384</t>
  </si>
  <si>
    <t>Saint-Cassien</t>
  </si>
  <si>
    <t>24385</t>
  </si>
  <si>
    <t>Saint-Cernin-de-Labarde</t>
  </si>
  <si>
    <t>24386</t>
  </si>
  <si>
    <t>Saint-Cernin-de-l'Herm</t>
  </si>
  <si>
    <t>24388</t>
  </si>
  <si>
    <t>Saint-Chamassy</t>
  </si>
  <si>
    <t>24390</t>
  </si>
  <si>
    <t>Saint-Crépin-d'Auberoche</t>
  </si>
  <si>
    <t>24392</t>
  </si>
  <si>
    <t>Saint-Crépin-et-Carlucet</t>
  </si>
  <si>
    <t>24395</t>
  </si>
  <si>
    <t>Saint-Cybranet</t>
  </si>
  <si>
    <t>24397</t>
  </si>
  <si>
    <t>Saint-Cyr-les-Champagnes</t>
  </si>
  <si>
    <t>24393</t>
  </si>
  <si>
    <t>Sainte-Croix</t>
  </si>
  <si>
    <t>24394</t>
  </si>
  <si>
    <t>Sainte-Croix-de-Mareuil</t>
  </si>
  <si>
    <t>24401</t>
  </si>
  <si>
    <t>Sainte-Eulalie-d'Ans</t>
  </si>
  <si>
    <t>24406</t>
  </si>
  <si>
    <t>Sainte-Foy-de-Belvès</t>
  </si>
  <si>
    <t>24407</t>
  </si>
  <si>
    <t>Sainte-Foy-de-Longas</t>
  </si>
  <si>
    <t>24470</t>
  </si>
  <si>
    <t>Sainte-Mondane</t>
  </si>
  <si>
    <t>24471</t>
  </si>
  <si>
    <t>Sainte-Nathalène</t>
  </si>
  <si>
    <t>24473</t>
  </si>
  <si>
    <t>Sainte-Orse</t>
  </si>
  <si>
    <t>24492</t>
  </si>
  <si>
    <t>24398</t>
  </si>
  <si>
    <t>24399</t>
  </si>
  <si>
    <t>Saint-Étienne-de-Puycorbier</t>
  </si>
  <si>
    <t>24507</t>
  </si>
  <si>
    <t>Sainte-Trie</t>
  </si>
  <si>
    <t>24403</t>
  </si>
  <si>
    <t>Saint-Félix-de-Bourdeilles</t>
  </si>
  <si>
    <t>24404</t>
  </si>
  <si>
    <t>Saint-Félix-de-Reillac-et-Mortemart</t>
  </si>
  <si>
    <t>24405</t>
  </si>
  <si>
    <t>Saint-Félix-de-Villadeix</t>
  </si>
  <si>
    <t>24408</t>
  </si>
  <si>
    <t>Saint-Front-d'Alemps</t>
  </si>
  <si>
    <t>24410</t>
  </si>
  <si>
    <t>Saint-Front-la-Rivière</t>
  </si>
  <si>
    <t>24411</t>
  </si>
  <si>
    <t>Saint-Front-sur-Nizonne</t>
  </si>
  <si>
    <t>24413</t>
  </si>
  <si>
    <t>Saint-Georges-Blancaneix</t>
  </si>
  <si>
    <t>24414</t>
  </si>
  <si>
    <t>Saint-Georges-de-Montclard</t>
  </si>
  <si>
    <t>24415</t>
  </si>
  <si>
    <t>Saint-Géraud-de-Corps</t>
  </si>
  <si>
    <t>24416</t>
  </si>
  <si>
    <t>Saint-Germain-de-Belvès</t>
  </si>
  <si>
    <t>24417</t>
  </si>
  <si>
    <t>Saint-Germain-des-Prés</t>
  </si>
  <si>
    <t>24418</t>
  </si>
  <si>
    <t>Saint-Germain-du-Salembre</t>
  </si>
  <si>
    <t>24419</t>
  </si>
  <si>
    <t>Saint-Germain-et-Mons</t>
  </si>
  <si>
    <t>24420</t>
  </si>
  <si>
    <t>Saint-Géry</t>
  </si>
  <si>
    <t>24421</t>
  </si>
  <si>
    <t>Saint-Geyrac</t>
  </si>
  <si>
    <t>24422</t>
  </si>
  <si>
    <t>Saint-Hilaire-d'Estissac</t>
  </si>
  <si>
    <t>24424</t>
  </si>
  <si>
    <t>Saint-Jean-d'Ataux</t>
  </si>
  <si>
    <t>24425</t>
  </si>
  <si>
    <t>Saint-Jean-de-Côle</t>
  </si>
  <si>
    <t>24426</t>
  </si>
  <si>
    <t>Saint-Jean-d'Estissac</t>
  </si>
  <si>
    <t>24428</t>
  </si>
  <si>
    <t>Saint-Jory-de-Chalais</t>
  </si>
  <si>
    <t>24429</t>
  </si>
  <si>
    <t>Saint-Jory-las-Bloux</t>
  </si>
  <si>
    <t>24423</t>
  </si>
  <si>
    <t>Saint-Julien-Innocence-Eulalie</t>
  </si>
  <si>
    <t>24434</t>
  </si>
  <si>
    <t>Saint-Just</t>
  </si>
  <si>
    <t>24438</t>
  </si>
  <si>
    <t>Saint-Laurent-la-Vallée</t>
  </si>
  <si>
    <t>24441</t>
  </si>
  <si>
    <t>Saint-Léon-d'Issigeac</t>
  </si>
  <si>
    <t>24443</t>
  </si>
  <si>
    <t>Saint-Léon-sur-Vézère</t>
  </si>
  <si>
    <t>24444</t>
  </si>
  <si>
    <t>Saint-Louis-en-l'Isle</t>
  </si>
  <si>
    <t>24445</t>
  </si>
  <si>
    <t>Saint-Marcel-du-Périgord</t>
  </si>
  <si>
    <t>24446</t>
  </si>
  <si>
    <t>Saint-Marcory</t>
  </si>
  <si>
    <t>24448</t>
  </si>
  <si>
    <t>Saint-Martial-d'Albarède</t>
  </si>
  <si>
    <t>24450</t>
  </si>
  <si>
    <t>Saint-Martial-de-Nabirat</t>
  </si>
  <si>
    <t>24451</t>
  </si>
  <si>
    <t>Saint-Martial-de-Valette</t>
  </si>
  <si>
    <t>24452</t>
  </si>
  <si>
    <t>Saint-Martial-Viveyrol</t>
  </si>
  <si>
    <t>24453</t>
  </si>
  <si>
    <t>Saint-Martin-de-Fressengeas</t>
  </si>
  <si>
    <t>24454</t>
  </si>
  <si>
    <t>Saint-Martin-de-Gurson</t>
  </si>
  <si>
    <t>24455</t>
  </si>
  <si>
    <t>Saint-Martin-de-Ribérac</t>
  </si>
  <si>
    <t>24456</t>
  </si>
  <si>
    <t>Saint-Martin-des-Combes</t>
  </si>
  <si>
    <t>24457</t>
  </si>
  <si>
    <t>Saint-Martin-l'Astier</t>
  </si>
  <si>
    <t>24458</t>
  </si>
  <si>
    <t>Saint-Martin-le-Pin</t>
  </si>
  <si>
    <t>24459</t>
  </si>
  <si>
    <t>Saint-Mayme-de-Péreyrol</t>
  </si>
  <si>
    <t>24460</t>
  </si>
  <si>
    <t>Saint-Méard-de-Drône</t>
  </si>
  <si>
    <t>24463</t>
  </si>
  <si>
    <t>Saint-Médard-d'Excideuil</t>
  </si>
  <si>
    <t>24464</t>
  </si>
  <si>
    <t>Saint-Mesmin</t>
  </si>
  <si>
    <t>24465</t>
  </si>
  <si>
    <t>Saint-Michel-de-Double</t>
  </si>
  <si>
    <t>24466</t>
  </si>
  <si>
    <t>CC Castillon/Pujols</t>
  </si>
  <si>
    <t>Saint-Michel-de-Montaigne</t>
  </si>
  <si>
    <t>24468</t>
  </si>
  <si>
    <t>Saint-Michel-de-Villadeix</t>
  </si>
  <si>
    <t>24472</t>
  </si>
  <si>
    <t>Saint-Nexans</t>
  </si>
  <si>
    <t>24474</t>
  </si>
  <si>
    <t>Saint-Pancrace</t>
  </si>
  <si>
    <t>24476</t>
  </si>
  <si>
    <t>Saint-Pantaly-d'Excideuil</t>
  </si>
  <si>
    <t>24477</t>
  </si>
  <si>
    <t>Saint-Pardoux-de-Drône</t>
  </si>
  <si>
    <t>24478</t>
  </si>
  <si>
    <t>Saint-Pardoux-et-Vielvic</t>
  </si>
  <si>
    <t>24480</t>
  </si>
  <si>
    <t>Saint-Paul-de-Serre</t>
  </si>
  <si>
    <t>24481</t>
  </si>
  <si>
    <t>Saint-Paul-la-Roche</t>
  </si>
  <si>
    <t>24482</t>
  </si>
  <si>
    <t>Saint-Paul-Lizonne</t>
  </si>
  <si>
    <t>24483</t>
  </si>
  <si>
    <t>Saint-Perdoux</t>
  </si>
  <si>
    <t>24485</t>
  </si>
  <si>
    <t>Saint-Pierre-de-Côle</t>
  </si>
  <si>
    <t>24486</t>
  </si>
  <si>
    <t>Saint-Pierre-de-Frugie</t>
  </si>
  <si>
    <t>24488</t>
  </si>
  <si>
    <t>Saint-Pompont</t>
  </si>
  <si>
    <t>24489</t>
  </si>
  <si>
    <t>Saint-Priest-les-Fougères</t>
  </si>
  <si>
    <t>24493</t>
  </si>
  <si>
    <t>Saint-Raphaël</t>
  </si>
  <si>
    <t>24494</t>
  </si>
  <si>
    <t>24495</t>
  </si>
  <si>
    <t>Saint-Romain-de-Monpazier</t>
  </si>
  <si>
    <t>24496</t>
  </si>
  <si>
    <t>Saint-Romain-et-Saint-Clément</t>
  </si>
  <si>
    <t>24499</t>
  </si>
  <si>
    <t>24500</t>
  </si>
  <si>
    <t>Saint-Sauveur-Lalande</t>
  </si>
  <si>
    <t>24501</t>
  </si>
  <si>
    <t>Saint-Seurin-de-Prats</t>
  </si>
  <si>
    <t>24502</t>
  </si>
  <si>
    <t>Saint-Séverin-d'Estissac</t>
  </si>
  <si>
    <t>24504</t>
  </si>
  <si>
    <t>Saint-Sulpice-de-Roumagnac</t>
  </si>
  <si>
    <t>24505</t>
  </si>
  <si>
    <t>Saint-Sulpice-d'Excideuil</t>
  </si>
  <si>
    <t>24508</t>
  </si>
  <si>
    <t>Saint-Victor</t>
  </si>
  <si>
    <t>24509</t>
  </si>
  <si>
    <t>Saint-Vincent-de-Connezac</t>
  </si>
  <si>
    <t>24510</t>
  </si>
  <si>
    <t>Saint-Vincent-de-Cosse</t>
  </si>
  <si>
    <t>24511</t>
  </si>
  <si>
    <t>CC du Pays de Saint Aulaye</t>
  </si>
  <si>
    <t>Saint-Vincent-Jalmoutiers</t>
  </si>
  <si>
    <t>24512</t>
  </si>
  <si>
    <t>Saint-Vincent-le-Paluel</t>
  </si>
  <si>
    <t>24513</t>
  </si>
  <si>
    <t>Saint-Vincent-sur-l'Isle</t>
  </si>
  <si>
    <t>24514</t>
  </si>
  <si>
    <t>24515</t>
  </si>
  <si>
    <t>Salagnac</t>
  </si>
  <si>
    <t>24517</t>
  </si>
  <si>
    <t>Salles-de-Belvès</t>
  </si>
  <si>
    <t>24518</t>
  </si>
  <si>
    <t>Salon</t>
  </si>
  <si>
    <t>24519</t>
  </si>
  <si>
    <t>Sarlande</t>
  </si>
  <si>
    <t>24522</t>
  </si>
  <si>
    <t>Sarrazac</t>
  </si>
  <si>
    <t>24523</t>
  </si>
  <si>
    <t>Saussignac</t>
  </si>
  <si>
    <t>24524</t>
  </si>
  <si>
    <t>Savignac-de-Miremont</t>
  </si>
  <si>
    <t>24525</t>
  </si>
  <si>
    <t>Savignac-de-Nontron</t>
  </si>
  <si>
    <t>24526</t>
  </si>
  <si>
    <t>Savignac-Lédrier</t>
  </si>
  <si>
    <t>24528</t>
  </si>
  <si>
    <t>Sceau-Saint-Angel</t>
  </si>
  <si>
    <t>24529</t>
  </si>
  <si>
    <t>24531</t>
  </si>
  <si>
    <t>Sergeac</t>
  </si>
  <si>
    <t>24532</t>
  </si>
  <si>
    <t>Serres-et-Montguyard</t>
  </si>
  <si>
    <t>24533</t>
  </si>
  <si>
    <t>Servanches</t>
  </si>
  <si>
    <t>24535</t>
  </si>
  <si>
    <t>Simeyrols</t>
  </si>
  <si>
    <t>24536</t>
  </si>
  <si>
    <t>Singleyrac</t>
  </si>
  <si>
    <t>24537</t>
  </si>
  <si>
    <t>Siorac-de-Ribérac</t>
  </si>
  <si>
    <t>24541</t>
  </si>
  <si>
    <t>Soudat</t>
  </si>
  <si>
    <t>24542</t>
  </si>
  <si>
    <t>Soulaures</t>
  </si>
  <si>
    <t>24543</t>
  </si>
  <si>
    <t>Sourzac</t>
  </si>
  <si>
    <t>24544</t>
  </si>
  <si>
    <t>Tamniès</t>
  </si>
  <si>
    <t>24545</t>
  </si>
  <si>
    <t>Teillots</t>
  </si>
  <si>
    <t>24546</t>
  </si>
  <si>
    <t>Temple-Laguyon</t>
  </si>
  <si>
    <t>24548</t>
  </si>
  <si>
    <t>Teyjat</t>
  </si>
  <si>
    <t>24549</t>
  </si>
  <si>
    <t>24552</t>
  </si>
  <si>
    <t>Thonac</t>
  </si>
  <si>
    <t>24555</t>
  </si>
  <si>
    <t>Tourtoirac</t>
  </si>
  <si>
    <t>24559</t>
  </si>
  <si>
    <t>Tursac</t>
  </si>
  <si>
    <t>24560</t>
  </si>
  <si>
    <t>Urval</t>
  </si>
  <si>
    <t>24562</t>
  </si>
  <si>
    <t>Vallereuil</t>
  </si>
  <si>
    <t>24563</t>
  </si>
  <si>
    <t>Valojoulx</t>
  </si>
  <si>
    <t>24564</t>
  </si>
  <si>
    <t>Vanxains</t>
  </si>
  <si>
    <t>24565</t>
  </si>
  <si>
    <t>Varaignes</t>
  </si>
  <si>
    <t>24566</t>
  </si>
  <si>
    <t>Varennes</t>
  </si>
  <si>
    <t>24567</t>
  </si>
  <si>
    <t>Vaunac</t>
  </si>
  <si>
    <t>24569</t>
  </si>
  <si>
    <t>Vendoire</t>
  </si>
  <si>
    <t>24570</t>
  </si>
  <si>
    <t>Verdon</t>
  </si>
  <si>
    <t>24572</t>
  </si>
  <si>
    <t>Vergt-de-Biron</t>
  </si>
  <si>
    <t>24574</t>
  </si>
  <si>
    <t>Veyrignac</t>
  </si>
  <si>
    <t>24575</t>
  </si>
  <si>
    <t>Veyrines-de-Domme</t>
  </si>
  <si>
    <t>24576</t>
  </si>
  <si>
    <t>Veyrines-de-Vergt</t>
  </si>
  <si>
    <t>24577</t>
  </si>
  <si>
    <t>Vézac</t>
  </si>
  <si>
    <t>24580</t>
  </si>
  <si>
    <t>Villac</t>
  </si>
  <si>
    <t>24582</t>
  </si>
  <si>
    <t>Villars</t>
  </si>
  <si>
    <t>33006</t>
  </si>
  <si>
    <t>CC de l'Estuaire</t>
  </si>
  <si>
    <t>Anglade</t>
  </si>
  <si>
    <t>33010</t>
  </si>
  <si>
    <t>CC Médoc Estuaire</t>
  </si>
  <si>
    <t>Arcins</t>
  </si>
  <si>
    <t>33016</t>
  </si>
  <si>
    <t>CC du Fronsadais</t>
  </si>
  <si>
    <t>Asques</t>
  </si>
  <si>
    <t>33017</t>
  </si>
  <si>
    <t>CC du Bazadais</t>
  </si>
  <si>
    <t>33020</t>
  </si>
  <si>
    <t>CC du Pays Foyen</t>
  </si>
  <si>
    <t>Auriolles</t>
  </si>
  <si>
    <t>33024</t>
  </si>
  <si>
    <t>CC du Réolais en Sud Gironde</t>
  </si>
  <si>
    <t>Bagas</t>
  </si>
  <si>
    <t>33025</t>
  </si>
  <si>
    <t>CC rurales de l'Entre-Deux-Mers</t>
  </si>
  <si>
    <t>Baigneaux</t>
  </si>
  <si>
    <t>33026</t>
  </si>
  <si>
    <t>CC du Sud Gironde</t>
  </si>
  <si>
    <t>Balizac</t>
  </si>
  <si>
    <t>33027</t>
  </si>
  <si>
    <t>Barie</t>
  </si>
  <si>
    <t>33031</t>
  </si>
  <si>
    <t>Bassanne</t>
  </si>
  <si>
    <t>33033</t>
  </si>
  <si>
    <t>CC des Portes de l'Entre-Deux-Mers</t>
  </si>
  <si>
    <t>Baurech</t>
  </si>
  <si>
    <t>33034</t>
  </si>
  <si>
    <t>CA du Libournais</t>
  </si>
  <si>
    <t>Bayas</t>
  </si>
  <si>
    <t>33035</t>
  </si>
  <si>
    <t>CC de Blaye</t>
  </si>
  <si>
    <t>Bayon-sur-Gironde</t>
  </si>
  <si>
    <t>33043</t>
  </si>
  <si>
    <t>Bellebat</t>
  </si>
  <si>
    <t>33044</t>
  </si>
  <si>
    <t>Bellefond</t>
  </si>
  <si>
    <t>33045</t>
  </si>
  <si>
    <t>CC du Grand Saint Emilionnais</t>
  </si>
  <si>
    <t>Belvès-de-Castillon</t>
  </si>
  <si>
    <t>33048</t>
  </si>
  <si>
    <t>Berthez</t>
  </si>
  <si>
    <t>33050</t>
  </si>
  <si>
    <t>Bieujac</t>
  </si>
  <si>
    <t>33053</t>
  </si>
  <si>
    <t>33054</t>
  </si>
  <si>
    <t>Blaignac</t>
  </si>
  <si>
    <t>33055</t>
  </si>
  <si>
    <t>CC Médoc Coeur de Presqu'île</t>
  </si>
  <si>
    <t>Blaignan-Prignac</t>
  </si>
  <si>
    <t>33059</t>
  </si>
  <si>
    <t>CC du Créonnais</t>
  </si>
  <si>
    <t>Blésignac</t>
  </si>
  <si>
    <t>33060</t>
  </si>
  <si>
    <t>Bommes</t>
  </si>
  <si>
    <t>33061</t>
  </si>
  <si>
    <t>CC les Coteaux Bordelais</t>
  </si>
  <si>
    <t>Bonnetan</t>
  </si>
  <si>
    <t>33062</t>
  </si>
  <si>
    <t>Bonzac</t>
  </si>
  <si>
    <t>33064</t>
  </si>
  <si>
    <t>Bossugan</t>
  </si>
  <si>
    <t>33066</t>
  </si>
  <si>
    <t>Bourdelles</t>
  </si>
  <si>
    <t>33068</t>
  </si>
  <si>
    <t>Bourideys</t>
  </si>
  <si>
    <t>33070</t>
  </si>
  <si>
    <t>CC Médullienne</t>
  </si>
  <si>
    <t>Brach</t>
  </si>
  <si>
    <t>33072</t>
  </si>
  <si>
    <t>Brannens</t>
  </si>
  <si>
    <t>33074</t>
  </si>
  <si>
    <t>Brouqueyran</t>
  </si>
  <si>
    <t>33076</t>
  </si>
  <si>
    <t>CC Convergence Garonne</t>
  </si>
  <si>
    <t>Budos</t>
  </si>
  <si>
    <t>33078</t>
  </si>
  <si>
    <t>Cabara</t>
  </si>
  <si>
    <t>33079</t>
  </si>
  <si>
    <t>Cadarsac</t>
  </si>
  <si>
    <t>33083</t>
  </si>
  <si>
    <t>Camarsac</t>
  </si>
  <si>
    <t>33086</t>
  </si>
  <si>
    <t>Camiac-et-Saint-Denis</t>
  </si>
  <si>
    <t>33087</t>
  </si>
  <si>
    <t>Camiran</t>
  </si>
  <si>
    <t>33088</t>
  </si>
  <si>
    <t>Camps-sur-l'Isle</t>
  </si>
  <si>
    <t>33089</t>
  </si>
  <si>
    <t>Campugnan</t>
  </si>
  <si>
    <t>33093</t>
  </si>
  <si>
    <t>Capian</t>
  </si>
  <si>
    <t>33094</t>
  </si>
  <si>
    <t>Caplong</t>
  </si>
  <si>
    <t>33098</t>
  </si>
  <si>
    <t>Cardan</t>
  </si>
  <si>
    <t>33102</t>
  </si>
  <si>
    <t>Casseuil</t>
  </si>
  <si>
    <t>33103</t>
  </si>
  <si>
    <t>Castelmoron-d'Albret</t>
  </si>
  <si>
    <t>33105</t>
  </si>
  <si>
    <t>Castelviel</t>
  </si>
  <si>
    <t>33112</t>
  </si>
  <si>
    <t>Caumont</t>
  </si>
  <si>
    <t>33113</t>
  </si>
  <si>
    <t>Cauvignac</t>
  </si>
  <si>
    <t>33115</t>
  </si>
  <si>
    <t>33116</t>
  </si>
  <si>
    <t>Cazats</t>
  </si>
  <si>
    <t>33117</t>
  </si>
  <si>
    <t>Cazaugitat</t>
  </si>
  <si>
    <t>33121</t>
  </si>
  <si>
    <t>Cessac</t>
  </si>
  <si>
    <t>33124</t>
  </si>
  <si>
    <t>Chamadelle</t>
  </si>
  <si>
    <t>33126</t>
  </si>
  <si>
    <t>CC Latitude Nord Gironde</t>
  </si>
  <si>
    <t>Civrac-de-Blaye</t>
  </si>
  <si>
    <t>33128</t>
  </si>
  <si>
    <t>Civrac-en-Médoc</t>
  </si>
  <si>
    <t>33127</t>
  </si>
  <si>
    <t>Civrac-sur-Dordogne</t>
  </si>
  <si>
    <t>33129</t>
  </si>
  <si>
    <t>Cleyrac</t>
  </si>
  <si>
    <t>33130</t>
  </si>
  <si>
    <t>Coimères</t>
  </si>
  <si>
    <t>33131</t>
  </si>
  <si>
    <t>Coirac</t>
  </si>
  <si>
    <t>33132</t>
  </si>
  <si>
    <t>Comps</t>
  </si>
  <si>
    <t>33133</t>
  </si>
  <si>
    <t>Coubeyrac</t>
  </si>
  <si>
    <t>33134</t>
  </si>
  <si>
    <t>Couquèques</t>
  </si>
  <si>
    <t>33135</t>
  </si>
  <si>
    <t>Courpiac</t>
  </si>
  <si>
    <t>33136</t>
  </si>
  <si>
    <t>Cours-de-Monségur</t>
  </si>
  <si>
    <t>33137</t>
  </si>
  <si>
    <t>Cours-les-Bains</t>
  </si>
  <si>
    <t>33139</t>
  </si>
  <si>
    <t>33141</t>
  </si>
  <si>
    <t>Croignon</t>
  </si>
  <si>
    <t>33145</t>
  </si>
  <si>
    <t>Cursan</t>
  </si>
  <si>
    <t>33147</t>
  </si>
  <si>
    <t>Daignac</t>
  </si>
  <si>
    <t>33148</t>
  </si>
  <si>
    <t>Dardenac</t>
  </si>
  <si>
    <t>33149</t>
  </si>
  <si>
    <t>Daubèze</t>
  </si>
  <si>
    <t>33150</t>
  </si>
  <si>
    <t>Dieulivol</t>
  </si>
  <si>
    <t>33151</t>
  </si>
  <si>
    <t>Donnezac</t>
  </si>
  <si>
    <t>33152</t>
  </si>
  <si>
    <t>Donzac</t>
  </si>
  <si>
    <t>33153</t>
  </si>
  <si>
    <t>Doulezon</t>
  </si>
  <si>
    <t>33155</t>
  </si>
  <si>
    <t>Escaudes</t>
  </si>
  <si>
    <t>33156</t>
  </si>
  <si>
    <t>Escoussans</t>
  </si>
  <si>
    <t>33157</t>
  </si>
  <si>
    <t>Espiet</t>
  </si>
  <si>
    <t>33160</t>
  </si>
  <si>
    <t>Eynesse</t>
  </si>
  <si>
    <t>33163</t>
  </si>
  <si>
    <t>Faleyras</t>
  </si>
  <si>
    <t>33168</t>
  </si>
  <si>
    <t>Flaujagues</t>
  </si>
  <si>
    <t>33169</t>
  </si>
  <si>
    <t>Floudès</t>
  </si>
  <si>
    <t>33170</t>
  </si>
  <si>
    <t>Fontet</t>
  </si>
  <si>
    <t>33171</t>
  </si>
  <si>
    <t>Fossès-et-Baleyssac</t>
  </si>
  <si>
    <t>33172</t>
  </si>
  <si>
    <t>Fours</t>
  </si>
  <si>
    <t>33173</t>
  </si>
  <si>
    <t>Francs</t>
  </si>
  <si>
    <t>33176</t>
  </si>
  <si>
    <t>Gabarnac</t>
  </si>
  <si>
    <t>33178</t>
  </si>
  <si>
    <t>Gajac</t>
  </si>
  <si>
    <t>33180</t>
  </si>
  <si>
    <t>Gans</t>
  </si>
  <si>
    <t>33181</t>
  </si>
  <si>
    <t>Gardegan-et-Tourtirac</t>
  </si>
  <si>
    <t>33184</t>
  </si>
  <si>
    <t>Générac</t>
  </si>
  <si>
    <t>33188</t>
  </si>
  <si>
    <t>Giscos</t>
  </si>
  <si>
    <t>33190</t>
  </si>
  <si>
    <t>Goualade</t>
  </si>
  <si>
    <t>33191</t>
  </si>
  <si>
    <t>Gours</t>
  </si>
  <si>
    <t>33196</t>
  </si>
  <si>
    <t>Guillac</t>
  </si>
  <si>
    <t>33197</t>
  </si>
  <si>
    <t>Guillos</t>
  </si>
  <si>
    <t>33201</t>
  </si>
  <si>
    <t>33204</t>
  </si>
  <si>
    <t>Hure</t>
  </si>
  <si>
    <t>33206</t>
  </si>
  <si>
    <t>CC de Montesquieu</t>
  </si>
  <si>
    <t>Isle-Saint-Georges</t>
  </si>
  <si>
    <t>33209</t>
  </si>
  <si>
    <t>Jugazan</t>
  </si>
  <si>
    <t>33210</t>
  </si>
  <si>
    <t>33356</t>
  </si>
  <si>
    <t>La Rivière</t>
  </si>
  <si>
    <t>33360</t>
  </si>
  <si>
    <t>La Roquille</t>
  </si>
  <si>
    <t>33211</t>
  </si>
  <si>
    <t>Labarde</t>
  </si>
  <si>
    <t>33212</t>
  </si>
  <si>
    <t>Labescau</t>
  </si>
  <si>
    <t>33215</t>
  </si>
  <si>
    <t>Ladaux</t>
  </si>
  <si>
    <t>33216</t>
  </si>
  <si>
    <t>Lados</t>
  </si>
  <si>
    <t>33222</t>
  </si>
  <si>
    <t>Lalande-de-Pomerol</t>
  </si>
  <si>
    <t>33223</t>
  </si>
  <si>
    <t>Landerrouat</t>
  </si>
  <si>
    <t>33224</t>
  </si>
  <si>
    <t>Landerrouet-sur-Ségur</t>
  </si>
  <si>
    <t>33228</t>
  </si>
  <si>
    <t>CC du Grand Cubzaguais</t>
  </si>
  <si>
    <t>Lansac</t>
  </si>
  <si>
    <t>33230</t>
  </si>
  <si>
    <t>Lapouyade</t>
  </si>
  <si>
    <t>33231</t>
  </si>
  <si>
    <t>Laroque</t>
  </si>
  <si>
    <t>33232</t>
  </si>
  <si>
    <t>Lartigue</t>
  </si>
  <si>
    <t>33235</t>
  </si>
  <si>
    <t>Lavazan</t>
  </si>
  <si>
    <t>33166</t>
  </si>
  <si>
    <t>Le Fieu</t>
  </si>
  <si>
    <t>33305</t>
  </si>
  <si>
    <t>Le Nizan</t>
  </si>
  <si>
    <t>33323</t>
  </si>
  <si>
    <t>Le Pian-sur-Garonne</t>
  </si>
  <si>
    <t>33335</t>
  </si>
  <si>
    <t>Le Pout</t>
  </si>
  <si>
    <t>33345</t>
  </si>
  <si>
    <t>Le Puy</t>
  </si>
  <si>
    <t>33528</t>
  </si>
  <si>
    <t>Le Temple</t>
  </si>
  <si>
    <t>33536</t>
  </si>
  <si>
    <t>Le Tuzan</t>
  </si>
  <si>
    <t>33237</t>
  </si>
  <si>
    <t>Léogeats</t>
  </si>
  <si>
    <t>33239</t>
  </si>
  <si>
    <t>Lerm-et-Musset</t>
  </si>
  <si>
    <t>33158</t>
  </si>
  <si>
    <t>Les Esseintes</t>
  </si>
  <si>
    <t>33242</t>
  </si>
  <si>
    <t>Les Lèves-et-Thoumeyragues</t>
  </si>
  <si>
    <t>33499</t>
  </si>
  <si>
    <t>Les Salles-de-Castillon</t>
  </si>
  <si>
    <t>33241</t>
  </si>
  <si>
    <t>Lestiac-sur-Garonne</t>
  </si>
  <si>
    <t>33244</t>
  </si>
  <si>
    <t>Lignan-de-Bazas</t>
  </si>
  <si>
    <t>33245</t>
  </si>
  <si>
    <t>Lignan-de-Bordeaux</t>
  </si>
  <si>
    <t>33246</t>
  </si>
  <si>
    <t>Ligueux</t>
  </si>
  <si>
    <t>33247</t>
  </si>
  <si>
    <t>Listrac-de-Durèze</t>
  </si>
  <si>
    <t>33250</t>
  </si>
  <si>
    <t>Loubens</t>
  </si>
  <si>
    <t>33251</t>
  </si>
  <si>
    <t>Louchats</t>
  </si>
  <si>
    <t>33252</t>
  </si>
  <si>
    <t>Loupes</t>
  </si>
  <si>
    <t>33253</t>
  </si>
  <si>
    <t>Loupiac</t>
  </si>
  <si>
    <t>33254</t>
  </si>
  <si>
    <t>Loupiac-de-la-Réole</t>
  </si>
  <si>
    <t>33255</t>
  </si>
  <si>
    <t>Lucmau</t>
  </si>
  <si>
    <t>33257</t>
  </si>
  <si>
    <t>Lugaignac</t>
  </si>
  <si>
    <t>33258</t>
  </si>
  <si>
    <t>Lugasson</t>
  </si>
  <si>
    <t>33263</t>
  </si>
  <si>
    <t>Madirac</t>
  </si>
  <si>
    <t>33266</t>
  </si>
  <si>
    <t>Marcenais</t>
  </si>
  <si>
    <t>33269</t>
  </si>
  <si>
    <t>Margueron</t>
  </si>
  <si>
    <t>33270</t>
  </si>
  <si>
    <t>Marimbault</t>
  </si>
  <si>
    <t>33271</t>
  </si>
  <si>
    <t>Marions</t>
  </si>
  <si>
    <t>33275</t>
  </si>
  <si>
    <t>Martres</t>
  </si>
  <si>
    <t>33276</t>
  </si>
  <si>
    <t>Masseilles</t>
  </si>
  <si>
    <t>33277</t>
  </si>
  <si>
    <t>Massugas</t>
  </si>
  <si>
    <t>33278</t>
  </si>
  <si>
    <t>Mauriac</t>
  </si>
  <si>
    <t>33279</t>
  </si>
  <si>
    <t>Mazères</t>
  </si>
  <si>
    <t>33280</t>
  </si>
  <si>
    <t>Mazion</t>
  </si>
  <si>
    <t>33282</t>
  </si>
  <si>
    <t>Mérignas</t>
  </si>
  <si>
    <t>33283</t>
  </si>
  <si>
    <t>Mesterrieux</t>
  </si>
  <si>
    <t>33285</t>
  </si>
  <si>
    <t>Mombrier</t>
  </si>
  <si>
    <t>33287</t>
  </si>
  <si>
    <t>Mongauzy</t>
  </si>
  <si>
    <t>33288</t>
  </si>
  <si>
    <t>Monprimblanc</t>
  </si>
  <si>
    <t>33291</t>
  </si>
  <si>
    <t>Montagoudin</t>
  </si>
  <si>
    <t>33292</t>
  </si>
  <si>
    <t>Montignac</t>
  </si>
  <si>
    <t>33294</t>
  </si>
  <si>
    <t>Morizès</t>
  </si>
  <si>
    <t>33295</t>
  </si>
  <si>
    <t>Mouillac</t>
  </si>
  <si>
    <t>33296</t>
  </si>
  <si>
    <t>Mouliets-et-Villemartin</t>
  </si>
  <si>
    <t>33299</t>
  </si>
  <si>
    <t>Mourens</t>
  </si>
  <si>
    <t>33301</t>
  </si>
  <si>
    <t>Naujan-et-Postiac</t>
  </si>
  <si>
    <t>33302</t>
  </si>
  <si>
    <t>Néac</t>
  </si>
  <si>
    <t>33303</t>
  </si>
  <si>
    <t>Nérigean</t>
  </si>
  <si>
    <t>33304</t>
  </si>
  <si>
    <t>Neuffons</t>
  </si>
  <si>
    <t>33306</t>
  </si>
  <si>
    <t>Noaillac</t>
  </si>
  <si>
    <t>33308</t>
  </si>
  <si>
    <t>Omet</t>
  </si>
  <si>
    <t>33309</t>
  </si>
  <si>
    <t>Ordonnac</t>
  </si>
  <si>
    <t>33310</t>
  </si>
  <si>
    <t>Origne</t>
  </si>
  <si>
    <t>33317</t>
  </si>
  <si>
    <t>Périssac</t>
  </si>
  <si>
    <t>33319</t>
  </si>
  <si>
    <t>Pessac-sur-Dordogne</t>
  </si>
  <si>
    <t>33320</t>
  </si>
  <si>
    <t>Petit-Palais-et-Cornemps</t>
  </si>
  <si>
    <t>33326</t>
  </si>
  <si>
    <t>Pleine-Selve</t>
  </si>
  <si>
    <t>33328</t>
  </si>
  <si>
    <t>Pomerol</t>
  </si>
  <si>
    <t>33329</t>
  </si>
  <si>
    <t>Pompéjac</t>
  </si>
  <si>
    <t>33331</t>
  </si>
  <si>
    <t>Pondaurat</t>
  </si>
  <si>
    <t>33332</t>
  </si>
  <si>
    <t>Porchères</t>
  </si>
  <si>
    <t>33008</t>
  </si>
  <si>
    <t>Porte-de-Benauge</t>
  </si>
  <si>
    <t>33343</t>
  </si>
  <si>
    <t>Pujols-sur-Ciron</t>
  </si>
  <si>
    <t>33346</t>
  </si>
  <si>
    <t>Puybarban</t>
  </si>
  <si>
    <t>33347</t>
  </si>
  <si>
    <t>Puynormand</t>
  </si>
  <si>
    <t>33353</t>
  </si>
  <si>
    <t>Rimons</t>
  </si>
  <si>
    <t>33354</t>
  </si>
  <si>
    <t>Riocaud</t>
  </si>
  <si>
    <t>33358</t>
  </si>
  <si>
    <t>33359</t>
  </si>
  <si>
    <t>Roquebrune</t>
  </si>
  <si>
    <t>33361</t>
  </si>
  <si>
    <t>Ruch</t>
  </si>
  <si>
    <t>33364</t>
  </si>
  <si>
    <t>Saillans</t>
  </si>
  <si>
    <t>33365</t>
  </si>
  <si>
    <t>Saint-Aignan</t>
  </si>
  <si>
    <t>33367</t>
  </si>
  <si>
    <t>Saint-André-du-Bois</t>
  </si>
  <si>
    <t>33369</t>
  </si>
  <si>
    <t>Saint-André-et-Appelles</t>
  </si>
  <si>
    <t>33370</t>
  </si>
  <si>
    <t>Saint-Androny</t>
  </si>
  <si>
    <t>33372</t>
  </si>
  <si>
    <t>Saint-Antoine-du-Queyret</t>
  </si>
  <si>
    <t>33373</t>
  </si>
  <si>
    <t>Saint-Antoine-sur-l'Isle</t>
  </si>
  <si>
    <t>33375</t>
  </si>
  <si>
    <t>Saint-Aubin-de-Branne</t>
  </si>
  <si>
    <t>33377</t>
  </si>
  <si>
    <t>Saint-Avit-de-Soulège</t>
  </si>
  <si>
    <t>33378</t>
  </si>
  <si>
    <t>Saint-Avit-Saint-Nazaire</t>
  </si>
  <si>
    <t>33379</t>
  </si>
  <si>
    <t>33383</t>
  </si>
  <si>
    <t>Saint-Christoly-Médoc</t>
  </si>
  <si>
    <t>33385</t>
  </si>
  <si>
    <t>Saint-Christophe-de-Double</t>
  </si>
  <si>
    <t>33384</t>
  </si>
  <si>
    <t>Saint-Christophe-des-Bardes</t>
  </si>
  <si>
    <t>33386</t>
  </si>
  <si>
    <t>Saint-Cibard</t>
  </si>
  <si>
    <t>33387</t>
  </si>
  <si>
    <t>Saint-Ciers-d'Abzac</t>
  </si>
  <si>
    <t>33388</t>
  </si>
  <si>
    <t>Saint-Ciers-de-Canesse</t>
  </si>
  <si>
    <t>33391</t>
  </si>
  <si>
    <t>Saint-Côme</t>
  </si>
  <si>
    <t>33390</t>
  </si>
  <si>
    <t>33401</t>
  </si>
  <si>
    <t>Sainte-Florence</t>
  </si>
  <si>
    <t>33403</t>
  </si>
  <si>
    <t>Sainte-Foy-la-Longue</t>
  </si>
  <si>
    <t>33404</t>
  </si>
  <si>
    <t>33468</t>
  </si>
  <si>
    <t>33396</t>
  </si>
  <si>
    <t>Saint-Étienne-de-Lisse</t>
  </si>
  <si>
    <t>33398</t>
  </si>
  <si>
    <t>Saint-Exupéry</t>
  </si>
  <si>
    <t>33399</t>
  </si>
  <si>
    <t>Saint-Félix-de-Foncaude</t>
  </si>
  <si>
    <t>33400</t>
  </si>
  <si>
    <t>Saint-Ferme</t>
  </si>
  <si>
    <t>33405</t>
  </si>
  <si>
    <t>Saint-Genès-de-Blaye</t>
  </si>
  <si>
    <t>33406</t>
  </si>
  <si>
    <t>Saint-Genès-de-Castillon</t>
  </si>
  <si>
    <t>33407</t>
  </si>
  <si>
    <t>Saint-Genès-de-Fronsac</t>
  </si>
  <si>
    <t>33408</t>
  </si>
  <si>
    <t>Saint-Genès-de-Lombaud</t>
  </si>
  <si>
    <t>33409</t>
  </si>
  <si>
    <t>Saint-Genis-du-Bois</t>
  </si>
  <si>
    <t>33411</t>
  </si>
  <si>
    <t>Saint-Germain-de-Grave</t>
  </si>
  <si>
    <t>33414</t>
  </si>
  <si>
    <t>Saint-Germain-de-la-Rivière</t>
  </si>
  <si>
    <t>33416</t>
  </si>
  <si>
    <t>Saint-Girons-d'Aiguevives</t>
  </si>
  <si>
    <t>33418</t>
  </si>
  <si>
    <t>Saint-Hilaire-de-la-Noaille</t>
  </si>
  <si>
    <t>33419</t>
  </si>
  <si>
    <t>33420</t>
  </si>
  <si>
    <t>33421</t>
  </si>
  <si>
    <t>Saint-Jean-de-Blaignac</t>
  </si>
  <si>
    <t>33423</t>
  </si>
  <si>
    <t>Saint-Julien-Beychevelle</t>
  </si>
  <si>
    <t>33426</t>
  </si>
  <si>
    <t>33427</t>
  </si>
  <si>
    <t>Saint-Laurent-du-Bois</t>
  </si>
  <si>
    <t>33428</t>
  </si>
  <si>
    <t>Saint-Laurent-du-Plan</t>
  </si>
  <si>
    <t>33429</t>
  </si>
  <si>
    <t>Saint-Léger-de-Balson</t>
  </si>
  <si>
    <t>33431</t>
  </si>
  <si>
    <t>33432</t>
  </si>
  <si>
    <t>Saint-Loubert</t>
  </si>
  <si>
    <t>33440</t>
  </si>
  <si>
    <t>33442</t>
  </si>
  <si>
    <t>Saint-Martin-de-Laye</t>
  </si>
  <si>
    <t>33443</t>
  </si>
  <si>
    <t>Saint-Martin-de-Lerm</t>
  </si>
  <si>
    <t>33444</t>
  </si>
  <si>
    <t>Saint-Martin-de-Sescas</t>
  </si>
  <si>
    <t>33445</t>
  </si>
  <si>
    <t>Saint-Martin-du-Bois</t>
  </si>
  <si>
    <t>33446</t>
  </si>
  <si>
    <t>Saint-Martin-du-Puy</t>
  </si>
  <si>
    <t>33450</t>
  </si>
  <si>
    <t>Saint-Michel-de-Castelnau</t>
  </si>
  <si>
    <t>33451</t>
  </si>
  <si>
    <t>Saint-Michel-de-Fronsac</t>
  </si>
  <si>
    <t>33453</t>
  </si>
  <si>
    <t>Saint-Michel-de-Lapujade</t>
  </si>
  <si>
    <t>33452</t>
  </si>
  <si>
    <t>Saint-Michel-de-Rieufret</t>
  </si>
  <si>
    <t>33456</t>
  </si>
  <si>
    <t>33457</t>
  </si>
  <si>
    <t>Saint-Pardon-de-Conques</t>
  </si>
  <si>
    <t>33459</t>
  </si>
  <si>
    <t>Saint-Pey-d'Armens</t>
  </si>
  <si>
    <t>33460</t>
  </si>
  <si>
    <t>Saint-Pey-de-Castets</t>
  </si>
  <si>
    <t>33461</t>
  </si>
  <si>
    <t>Saint-Philippe-d'Aiguille</t>
  </si>
  <si>
    <t>33462</t>
  </si>
  <si>
    <t>Saint-Philippe-du-Seignal</t>
  </si>
  <si>
    <t>33464</t>
  </si>
  <si>
    <t>Saint-Pierre-de-Bat</t>
  </si>
  <si>
    <t>33465</t>
  </si>
  <si>
    <t>Saint-Pierre-de-Mons</t>
  </si>
  <si>
    <t>33467</t>
  </si>
  <si>
    <t>Saint-Quentin-de-Caplong</t>
  </si>
  <si>
    <t>33470</t>
  </si>
  <si>
    <t>Saint-Romain-la-Virvée</t>
  </si>
  <si>
    <t>33471</t>
  </si>
  <si>
    <t>33472</t>
  </si>
  <si>
    <t>Saint-Sauveur-de-Puynormand</t>
  </si>
  <si>
    <t>33475</t>
  </si>
  <si>
    <t>Saint-Seurin-de-Bourg</t>
  </si>
  <si>
    <t>33476</t>
  </si>
  <si>
    <t>Saint-Seurin-de-Cadourne</t>
  </si>
  <si>
    <t>33479</t>
  </si>
  <si>
    <t>Saint-Sève</t>
  </si>
  <si>
    <t>33481</t>
  </si>
  <si>
    <t>Saint-Sulpice-de-Guilleragues</t>
  </si>
  <si>
    <t>33482</t>
  </si>
  <si>
    <t>Saint-Sulpice-de-Pommiers</t>
  </si>
  <si>
    <t>33486</t>
  </si>
  <si>
    <t>Saint-Trojan</t>
  </si>
  <si>
    <t>33488</t>
  </si>
  <si>
    <t>Saint-Vincent-de-Pertignas</t>
  </si>
  <si>
    <t>33489</t>
  </si>
  <si>
    <t>Saint-Vivien-de-Blaye</t>
  </si>
  <si>
    <t>33491</t>
  </si>
  <si>
    <t>Saint-Vivien-de-Monségur</t>
  </si>
  <si>
    <t>33493</t>
  </si>
  <si>
    <t>Saint-Yzans-de-Médoc</t>
  </si>
  <si>
    <t>33500</t>
  </si>
  <si>
    <t>Samonac</t>
  </si>
  <si>
    <t>33502</t>
  </si>
  <si>
    <t>Saugon</t>
  </si>
  <si>
    <t>33503</t>
  </si>
  <si>
    <t>Saumos</t>
  </si>
  <si>
    <t>33507</t>
  </si>
  <si>
    <t>Sauviac</t>
  </si>
  <si>
    <t>33508</t>
  </si>
  <si>
    <t>Savignac</t>
  </si>
  <si>
    <t>33509</t>
  </si>
  <si>
    <t>Savignac-de-l'Isle</t>
  </si>
  <si>
    <t>33510</t>
  </si>
  <si>
    <t>Semens</t>
  </si>
  <si>
    <t>33511</t>
  </si>
  <si>
    <t>33512</t>
  </si>
  <si>
    <t>Sigalens</t>
  </si>
  <si>
    <t>33513</t>
  </si>
  <si>
    <t>Sillas</t>
  </si>
  <si>
    <t>33515</t>
  </si>
  <si>
    <t>Soulignac</t>
  </si>
  <si>
    <t>33516</t>
  </si>
  <si>
    <t>Soussac</t>
  </si>
  <si>
    <t>33520</t>
  </si>
  <si>
    <t>Taillecavat</t>
  </si>
  <si>
    <t>33524</t>
  </si>
  <si>
    <t>Tarnès</t>
  </si>
  <si>
    <t>33525</t>
  </si>
  <si>
    <t>Tauriac</t>
  </si>
  <si>
    <t>33526</t>
  </si>
  <si>
    <t>Tayac</t>
  </si>
  <si>
    <t>33531</t>
  </si>
  <si>
    <t>Tizac-de-Curton</t>
  </si>
  <si>
    <t>33532</t>
  </si>
  <si>
    <t>Tizac-de-Lapouyade</t>
  </si>
  <si>
    <t>33538</t>
  </si>
  <si>
    <t>CC Médoc Atlantique</t>
  </si>
  <si>
    <t>Valeyrac</t>
  </si>
  <si>
    <t>33546</t>
  </si>
  <si>
    <t>Vignonet</t>
  </si>
  <si>
    <t>33549</t>
  </si>
  <si>
    <t>Villenave-de-Rions</t>
  </si>
  <si>
    <t>33551</t>
  </si>
  <si>
    <t>Villeneuve</t>
  </si>
  <si>
    <t>33553</t>
  </si>
  <si>
    <t>Virsac</t>
  </si>
  <si>
    <t>40003</t>
  </si>
  <si>
    <t>CA du Grand Dax</t>
  </si>
  <si>
    <t>Angoumé</t>
  </si>
  <si>
    <t>40005</t>
  </si>
  <si>
    <t>CC Chalosse Tursan</t>
  </si>
  <si>
    <t>Arboucave</t>
  </si>
  <si>
    <t>40007</t>
  </si>
  <si>
    <t>CC Coteaux et Vallées des Luys</t>
  </si>
  <si>
    <t>40008</t>
  </si>
  <si>
    <t>CC Coeur Haute Lande</t>
  </si>
  <si>
    <t>Argelouse</t>
  </si>
  <si>
    <t>40011</t>
  </si>
  <si>
    <t>Arsague</t>
  </si>
  <si>
    <t>40012</t>
  </si>
  <si>
    <t>CC du Pays Grenadois</t>
  </si>
  <si>
    <t>Artassenx</t>
  </si>
  <si>
    <t>40013</t>
  </si>
  <si>
    <t>CC du Pays de Villeneuve en Armagnac Landais</t>
  </si>
  <si>
    <t>Arthez-d'Armagnac</t>
  </si>
  <si>
    <t>40014</t>
  </si>
  <si>
    <t>CC des Landes d'Armagnac</t>
  </si>
  <si>
    <t>Arue</t>
  </si>
  <si>
    <t>40015</t>
  </si>
  <si>
    <t>Arx</t>
  </si>
  <si>
    <t>40016</t>
  </si>
  <si>
    <t>Aubagnan</t>
  </si>
  <si>
    <t>40017</t>
  </si>
  <si>
    <t>Audignon</t>
  </si>
  <si>
    <t>40018</t>
  </si>
  <si>
    <t>CC du Pays Tarusate</t>
  </si>
  <si>
    <t>Audon</t>
  </si>
  <si>
    <t>40019</t>
  </si>
  <si>
    <t>CC de Mimizan</t>
  </si>
  <si>
    <t>Aureilhan</t>
  </si>
  <si>
    <t>40020</t>
  </si>
  <si>
    <t>Aurice</t>
  </si>
  <si>
    <t>40022</t>
  </si>
  <si>
    <t>CC d'Aire-sur-l'Adour</t>
  </si>
  <si>
    <t>Bahus-Soubiran</t>
  </si>
  <si>
    <t>40023</t>
  </si>
  <si>
    <t>CC Terres de Chalosse</t>
  </si>
  <si>
    <t>Baigts</t>
  </si>
  <si>
    <t>40024</t>
  </si>
  <si>
    <t>Banos</t>
  </si>
  <si>
    <t>40025</t>
  </si>
  <si>
    <t>Bascons</t>
  </si>
  <si>
    <t>40026</t>
  </si>
  <si>
    <t>Bas-Mauco</t>
  </si>
  <si>
    <t>40027</t>
  </si>
  <si>
    <t>Bassercles</t>
  </si>
  <si>
    <t>40028</t>
  </si>
  <si>
    <t>Bastennes</t>
  </si>
  <si>
    <t>40029</t>
  </si>
  <si>
    <t>Bats</t>
  </si>
  <si>
    <t>40030</t>
  </si>
  <si>
    <t>Baudignan</t>
  </si>
  <si>
    <t>40032</t>
  </si>
  <si>
    <t>Belhade</t>
  </si>
  <si>
    <t>40033</t>
  </si>
  <si>
    <t>Bélis</t>
  </si>
  <si>
    <t>40034</t>
  </si>
  <si>
    <t>CC Pays d'Orthe et Arrigans</t>
  </si>
  <si>
    <t>Bélus</t>
  </si>
  <si>
    <t>40035</t>
  </si>
  <si>
    <t>Bénesse-lès-Dax</t>
  </si>
  <si>
    <t>40038</t>
  </si>
  <si>
    <t>Bergouey</t>
  </si>
  <si>
    <t>40039</t>
  </si>
  <si>
    <t>Betbezer-d'Armagnac</t>
  </si>
  <si>
    <t>40040</t>
  </si>
  <si>
    <t>Beylongue</t>
  </si>
  <si>
    <t>40041</t>
  </si>
  <si>
    <t>Beyries</t>
  </si>
  <si>
    <t>40042</t>
  </si>
  <si>
    <t>CC du Seignanx</t>
  </si>
  <si>
    <t>Biarrotte</t>
  </si>
  <si>
    <t>40043</t>
  </si>
  <si>
    <t>40044</t>
  </si>
  <si>
    <t>Biaudos</t>
  </si>
  <si>
    <t>40047</t>
  </si>
  <si>
    <t>Bonnegarde</t>
  </si>
  <si>
    <t>40049</t>
  </si>
  <si>
    <t>Bordères-et-Lamensans</t>
  </si>
  <si>
    <t>40050</t>
  </si>
  <si>
    <t>CA Mont de Marsan Agglomération</t>
  </si>
  <si>
    <t>Bostens</t>
  </si>
  <si>
    <t>40051</t>
  </si>
  <si>
    <t>Bougue</t>
  </si>
  <si>
    <t>40052</t>
  </si>
  <si>
    <t>Bourdalat</t>
  </si>
  <si>
    <t>40053</t>
  </si>
  <si>
    <t>Bourriot-Bergonce</t>
  </si>
  <si>
    <t>40054</t>
  </si>
  <si>
    <t>Brassempouy</t>
  </si>
  <si>
    <t>40057</t>
  </si>
  <si>
    <t>Buanes</t>
  </si>
  <si>
    <t>40058</t>
  </si>
  <si>
    <t>Cachen</t>
  </si>
  <si>
    <t>40059</t>
  </si>
  <si>
    <t>Cagnotte</t>
  </si>
  <si>
    <t>40060</t>
  </si>
  <si>
    <t>Callen</t>
  </si>
  <si>
    <t>40061</t>
  </si>
  <si>
    <t>40062</t>
  </si>
  <si>
    <t>Campet-et-Lamolère</t>
  </si>
  <si>
    <t>40063</t>
  </si>
  <si>
    <t>Candresse</t>
  </si>
  <si>
    <t>40064</t>
  </si>
  <si>
    <t>Canenx-et-Réaut</t>
  </si>
  <si>
    <t>40066</t>
  </si>
  <si>
    <t>Carcarès-Sainte-Croix</t>
  </si>
  <si>
    <t>40067</t>
  </si>
  <si>
    <t>Carcen-Ponson</t>
  </si>
  <si>
    <t>40068</t>
  </si>
  <si>
    <t>Cassen</t>
  </si>
  <si>
    <t>40069</t>
  </si>
  <si>
    <t>Castaignos-Souslens</t>
  </si>
  <si>
    <t>40070</t>
  </si>
  <si>
    <t>Castandet</t>
  </si>
  <si>
    <t>40071</t>
  </si>
  <si>
    <t>Castelnau-Chalosse</t>
  </si>
  <si>
    <t>40072</t>
  </si>
  <si>
    <t>Castelnau-Tursan</t>
  </si>
  <si>
    <t>40073</t>
  </si>
  <si>
    <t>Castelner</t>
  </si>
  <si>
    <t>40074</t>
  </si>
  <si>
    <t>Castel-Sarrazin</t>
  </si>
  <si>
    <t>40076</t>
  </si>
  <si>
    <t>Cauna</t>
  </si>
  <si>
    <t>40077</t>
  </si>
  <si>
    <t>Cauneille</t>
  </si>
  <si>
    <t>40078</t>
  </si>
  <si>
    <t>Caupenne</t>
  </si>
  <si>
    <t>40079</t>
  </si>
  <si>
    <t>40081</t>
  </si>
  <si>
    <t>Cère</t>
  </si>
  <si>
    <t>40082</t>
  </si>
  <si>
    <t>Classun</t>
  </si>
  <si>
    <t>40083</t>
  </si>
  <si>
    <t>Clèdes</t>
  </si>
  <si>
    <t>40084</t>
  </si>
  <si>
    <t>Clermont</t>
  </si>
  <si>
    <t>40085</t>
  </si>
  <si>
    <t>Commensacq</t>
  </si>
  <si>
    <t>40086</t>
  </si>
  <si>
    <t>Coudures</t>
  </si>
  <si>
    <t>40087</t>
  </si>
  <si>
    <t>Créon-d'Armagnac</t>
  </si>
  <si>
    <t>40090</t>
  </si>
  <si>
    <t>Donzacq</t>
  </si>
  <si>
    <t>40091</t>
  </si>
  <si>
    <t>Duhort-Bachen</t>
  </si>
  <si>
    <t>40092</t>
  </si>
  <si>
    <t>Dumes</t>
  </si>
  <si>
    <t>40093</t>
  </si>
  <si>
    <t>Escalans</t>
  </si>
  <si>
    <t>40094</t>
  </si>
  <si>
    <t>Escource</t>
  </si>
  <si>
    <t>40095</t>
  </si>
  <si>
    <t>Estibeaux</t>
  </si>
  <si>
    <t>40096</t>
  </si>
  <si>
    <t>Estigarde</t>
  </si>
  <si>
    <t>40098</t>
  </si>
  <si>
    <t>Eyres-Moncube</t>
  </si>
  <si>
    <t>40099</t>
  </si>
  <si>
    <t>40101</t>
  </si>
  <si>
    <t>Gaas</t>
  </si>
  <si>
    <t>40103</t>
  </si>
  <si>
    <t>Gaillères</t>
  </si>
  <si>
    <t>40105</t>
  </si>
  <si>
    <t>Garein</t>
  </si>
  <si>
    <t>40106</t>
  </si>
  <si>
    <t>Garrey</t>
  </si>
  <si>
    <t>40108</t>
  </si>
  <si>
    <t>CC des Grands Lacs</t>
  </si>
  <si>
    <t>Gastes</t>
  </si>
  <si>
    <t>40109</t>
  </si>
  <si>
    <t>Gaujacq</t>
  </si>
  <si>
    <t>40111</t>
  </si>
  <si>
    <t>Geloux</t>
  </si>
  <si>
    <t>40112</t>
  </si>
  <si>
    <t>Gibret</t>
  </si>
  <si>
    <t>40113</t>
  </si>
  <si>
    <t>Goos</t>
  </si>
  <si>
    <t>40114</t>
  </si>
  <si>
    <t>Gourbera</t>
  </si>
  <si>
    <t>40115</t>
  </si>
  <si>
    <t>Gousse</t>
  </si>
  <si>
    <t>40116</t>
  </si>
  <si>
    <t>Gouts</t>
  </si>
  <si>
    <t>40120</t>
  </si>
  <si>
    <t>Hastingues</t>
  </si>
  <si>
    <t>40121</t>
  </si>
  <si>
    <t>Hauriet</t>
  </si>
  <si>
    <t>40124</t>
  </si>
  <si>
    <t>Herré</t>
  </si>
  <si>
    <t>40127</t>
  </si>
  <si>
    <t>Hontanx</t>
  </si>
  <si>
    <t>40128</t>
  </si>
  <si>
    <t>Horsarrieu</t>
  </si>
  <si>
    <t>40129</t>
  </si>
  <si>
    <t>CC Maremne Adour Côte Sud</t>
  </si>
  <si>
    <t>Josse</t>
  </si>
  <si>
    <t>40130</t>
  </si>
  <si>
    <t>Labastide-Chalosse</t>
  </si>
  <si>
    <t>40136</t>
  </si>
  <si>
    <t>Lacajunte</t>
  </si>
  <si>
    <t>40137</t>
  </si>
  <si>
    <t>Lacquy</t>
  </si>
  <si>
    <t>40138</t>
  </si>
  <si>
    <t>Lacrabe</t>
  </si>
  <si>
    <t>40139</t>
  </si>
  <si>
    <t>Laglorieuse</t>
  </si>
  <si>
    <t>40140</t>
  </si>
  <si>
    <t>Lagrange</t>
  </si>
  <si>
    <t>40141</t>
  </si>
  <si>
    <t>Lahosse</t>
  </si>
  <si>
    <t>40142</t>
  </si>
  <si>
    <t>Laluque</t>
  </si>
  <si>
    <t>40143</t>
  </si>
  <si>
    <t>Lamothe</t>
  </si>
  <si>
    <t>40144</t>
  </si>
  <si>
    <t>Larbey</t>
  </si>
  <si>
    <t>40145</t>
  </si>
  <si>
    <t>Larrivière-Saint-Savin</t>
  </si>
  <si>
    <t>40146</t>
  </si>
  <si>
    <t>Latrille</t>
  </si>
  <si>
    <t>40147</t>
  </si>
  <si>
    <t>Laurède</t>
  </si>
  <si>
    <t>40148</t>
  </si>
  <si>
    <t>Lauret</t>
  </si>
  <si>
    <t>40100</t>
  </si>
  <si>
    <t>Le Frêche</t>
  </si>
  <si>
    <t>40153</t>
  </si>
  <si>
    <t>Le Leuy</t>
  </si>
  <si>
    <t>40297</t>
  </si>
  <si>
    <t>Le Sen</t>
  </si>
  <si>
    <t>40329</t>
  </si>
  <si>
    <t>Le Vignau</t>
  </si>
  <si>
    <t>40149</t>
  </si>
  <si>
    <t>Lencouacq</t>
  </si>
  <si>
    <t>40151</t>
  </si>
  <si>
    <t>Lesgor</t>
  </si>
  <si>
    <t>40154</t>
  </si>
  <si>
    <t>CC Côte Landes Nature</t>
  </si>
  <si>
    <t>Lévignacq</t>
  </si>
  <si>
    <t>40156</t>
  </si>
  <si>
    <t>Liposthey</t>
  </si>
  <si>
    <t>40158</t>
  </si>
  <si>
    <t>Losse</t>
  </si>
  <si>
    <t>40159</t>
  </si>
  <si>
    <t>Louer</t>
  </si>
  <si>
    <t>40160</t>
  </si>
  <si>
    <t>Lourquen</t>
  </si>
  <si>
    <t>40161</t>
  </si>
  <si>
    <t>Lubbon</t>
  </si>
  <si>
    <t>40162</t>
  </si>
  <si>
    <t>Lucbardez-et-Bargues</t>
  </si>
  <si>
    <t>40163</t>
  </si>
  <si>
    <t>Lüe</t>
  </si>
  <si>
    <t>40165</t>
  </si>
  <si>
    <t>Luglon</t>
  </si>
  <si>
    <t>40166</t>
  </si>
  <si>
    <t>Lussagnet</t>
  </si>
  <si>
    <t>40169</t>
  </si>
  <si>
    <t>Maillas</t>
  </si>
  <si>
    <t>40170</t>
  </si>
  <si>
    <t>Maillères</t>
  </si>
  <si>
    <t>40171</t>
  </si>
  <si>
    <t>Mano</t>
  </si>
  <si>
    <t>40172</t>
  </si>
  <si>
    <t>Mant</t>
  </si>
  <si>
    <t>40173</t>
  </si>
  <si>
    <t>Marpaps</t>
  </si>
  <si>
    <t>40174</t>
  </si>
  <si>
    <t>Mauries</t>
  </si>
  <si>
    <t>40175</t>
  </si>
  <si>
    <t>Maurrin</t>
  </si>
  <si>
    <t>40176</t>
  </si>
  <si>
    <t>Mauvezin-d'Armagnac</t>
  </si>
  <si>
    <t>40177</t>
  </si>
  <si>
    <t>Maylis</t>
  </si>
  <si>
    <t>40178</t>
  </si>
  <si>
    <t>40183</t>
  </si>
  <si>
    <t>Mimbaste</t>
  </si>
  <si>
    <t>40185</t>
  </si>
  <si>
    <t>Miramont-Sensacq</t>
  </si>
  <si>
    <t>40186</t>
  </si>
  <si>
    <t>Misson</t>
  </si>
  <si>
    <t>40188</t>
  </si>
  <si>
    <t>Momuy</t>
  </si>
  <si>
    <t>40189</t>
  </si>
  <si>
    <t>Monget</t>
  </si>
  <si>
    <t>40190</t>
  </si>
  <si>
    <t>40191</t>
  </si>
  <si>
    <t>40193</t>
  </si>
  <si>
    <t>Montégut</t>
  </si>
  <si>
    <t>40195</t>
  </si>
  <si>
    <t>Montgaillard</t>
  </si>
  <si>
    <t>40196</t>
  </si>
  <si>
    <t>Montsoué</t>
  </si>
  <si>
    <t>40198</t>
  </si>
  <si>
    <t>Morganx</t>
  </si>
  <si>
    <t>40199</t>
  </si>
  <si>
    <t>Mouscardès</t>
  </si>
  <si>
    <t>40200</t>
  </si>
  <si>
    <t>Moustey</t>
  </si>
  <si>
    <t>40203</t>
  </si>
  <si>
    <t>Nassiet</t>
  </si>
  <si>
    <t>40204</t>
  </si>
  <si>
    <t>Nerbis</t>
  </si>
  <si>
    <t>40205</t>
  </si>
  <si>
    <t>Nousse</t>
  </si>
  <si>
    <t>40206</t>
  </si>
  <si>
    <t>Oeyregave</t>
  </si>
  <si>
    <t>40208</t>
  </si>
  <si>
    <t>Onard</t>
  </si>
  <si>
    <t>40211</t>
  </si>
  <si>
    <t>Orist</t>
  </si>
  <si>
    <t>40212</t>
  </si>
  <si>
    <t>Orthevielle</t>
  </si>
  <si>
    <t>40213</t>
  </si>
  <si>
    <t>Orx</t>
  </si>
  <si>
    <t>40214</t>
  </si>
  <si>
    <t>Ossages</t>
  </si>
  <si>
    <t>40215</t>
  </si>
  <si>
    <t>CC du Pays Morcenais</t>
  </si>
  <si>
    <t>Ousse-Suzan</t>
  </si>
  <si>
    <t>40216</t>
  </si>
  <si>
    <t>Ozourt</t>
  </si>
  <si>
    <t>40218</t>
  </si>
  <si>
    <t>Parleboscq</t>
  </si>
  <si>
    <t>40219</t>
  </si>
  <si>
    <t>Payros-Cazautets</t>
  </si>
  <si>
    <t>40220</t>
  </si>
  <si>
    <t>Pécorade</t>
  </si>
  <si>
    <t>40221</t>
  </si>
  <si>
    <t>Perquie</t>
  </si>
  <si>
    <t>40223</t>
  </si>
  <si>
    <t>Peyre</t>
  </si>
  <si>
    <t>40225</t>
  </si>
  <si>
    <t>Philondenx</t>
  </si>
  <si>
    <t>40226</t>
  </si>
  <si>
    <t>Pimbo</t>
  </si>
  <si>
    <t>40232</t>
  </si>
  <si>
    <t>Poudenx</t>
  </si>
  <si>
    <t>40234</t>
  </si>
  <si>
    <t>Pouydesseaux</t>
  </si>
  <si>
    <t>40235</t>
  </si>
  <si>
    <t>Poyanne</t>
  </si>
  <si>
    <t>40236</t>
  </si>
  <si>
    <t>Poyartin</t>
  </si>
  <si>
    <t>40237</t>
  </si>
  <si>
    <t>Préchacq-les-Bains</t>
  </si>
  <si>
    <t>40238</t>
  </si>
  <si>
    <t>Pujo-le-Plan</t>
  </si>
  <si>
    <t>40239</t>
  </si>
  <si>
    <t>Puyol-Cazalet</t>
  </si>
  <si>
    <t>40240</t>
  </si>
  <si>
    <t>Renung</t>
  </si>
  <si>
    <t>40164</t>
  </si>
  <si>
    <t>Retjons</t>
  </si>
  <si>
    <t>40242</t>
  </si>
  <si>
    <t>Rimbez-et-Baudiets</t>
  </si>
  <si>
    <t>40247</t>
  </si>
  <si>
    <t>Saint-Agnet</t>
  </si>
  <si>
    <t>40249</t>
  </si>
  <si>
    <t>40250</t>
  </si>
  <si>
    <t>40251</t>
  </si>
  <si>
    <t>Saint-Barthélemy</t>
  </si>
  <si>
    <t>40253</t>
  </si>
  <si>
    <t>Saint-Cricq-Chalosse</t>
  </si>
  <si>
    <t>40254</t>
  </si>
  <si>
    <t>Saint-Cricq-du-Gave</t>
  </si>
  <si>
    <t>40255</t>
  </si>
  <si>
    <t>Saint-Cricq-Villeneuve</t>
  </si>
  <si>
    <t>40252</t>
  </si>
  <si>
    <t>40258</t>
  </si>
  <si>
    <t>Sainte-Foy</t>
  </si>
  <si>
    <t>40256</t>
  </si>
  <si>
    <t>Saint-Étienne-d'Orthe</t>
  </si>
  <si>
    <t>40259</t>
  </si>
  <si>
    <t>Saint-Gein</t>
  </si>
  <si>
    <t>40260</t>
  </si>
  <si>
    <t>Saint-Geours-d'Auribat</t>
  </si>
  <si>
    <t>40262</t>
  </si>
  <si>
    <t>Saint-Gor</t>
  </si>
  <si>
    <t>40263</t>
  </si>
  <si>
    <t>Saint-Jean-de-Lier</t>
  </si>
  <si>
    <t>40265</t>
  </si>
  <si>
    <t>Saint-Julien-d'Armagnac</t>
  </si>
  <si>
    <t>40268</t>
  </si>
  <si>
    <t>Saint-Laurent-de-Gosse</t>
  </si>
  <si>
    <t>40270</t>
  </si>
  <si>
    <t>Saint-Loubouer</t>
  </si>
  <si>
    <t>40275</t>
  </si>
  <si>
    <t>Saint-Maurice-sur-Adour</t>
  </si>
  <si>
    <t>40276</t>
  </si>
  <si>
    <t>Saint-Michel-Escalus</t>
  </si>
  <si>
    <t>40277</t>
  </si>
  <si>
    <t>Saint-Pandelon</t>
  </si>
  <si>
    <t>40285</t>
  </si>
  <si>
    <t>Saint-Yaguen</t>
  </si>
  <si>
    <t>40289</t>
  </si>
  <si>
    <t>Sarraziet</t>
  </si>
  <si>
    <t>40290</t>
  </si>
  <si>
    <t>Sarron</t>
  </si>
  <si>
    <t>40298</t>
  </si>
  <si>
    <t>Serres-Gaston</t>
  </si>
  <si>
    <t>40299</t>
  </si>
  <si>
    <t>Serreslous-et-Arribans</t>
  </si>
  <si>
    <t>40301</t>
  </si>
  <si>
    <t>Siest</t>
  </si>
  <si>
    <t>40303</t>
  </si>
  <si>
    <t>Solférino</t>
  </si>
  <si>
    <t>40305</t>
  </si>
  <si>
    <t>Sorbets</t>
  </si>
  <si>
    <t>40306</t>
  </si>
  <si>
    <t>Sorde-l'Abbaye</t>
  </si>
  <si>
    <t>40308</t>
  </si>
  <si>
    <t>Sort-en-Chalosse</t>
  </si>
  <si>
    <t>40311</t>
  </si>
  <si>
    <t>Taller</t>
  </si>
  <si>
    <t>40315</t>
  </si>
  <si>
    <t>Téthieu</t>
  </si>
  <si>
    <t>40316</t>
  </si>
  <si>
    <t>Tilh</t>
  </si>
  <si>
    <t>40318</t>
  </si>
  <si>
    <t>Toulouzette</t>
  </si>
  <si>
    <t>40319</t>
  </si>
  <si>
    <t>Trensacq</t>
  </si>
  <si>
    <t>40320</t>
  </si>
  <si>
    <t>Uchacq-et-Parentis</t>
  </si>
  <si>
    <t>40321</t>
  </si>
  <si>
    <t>Urgons</t>
  </si>
  <si>
    <t>40322</t>
  </si>
  <si>
    <t>Uza</t>
  </si>
  <si>
    <t>40323</t>
  </si>
  <si>
    <t>Vert</t>
  </si>
  <si>
    <t>40324</t>
  </si>
  <si>
    <t>Vicq-d'Auribat</t>
  </si>
  <si>
    <t>40327</t>
  </si>
  <si>
    <t>Vielle-Soubiran</t>
  </si>
  <si>
    <t>40325</t>
  </si>
  <si>
    <t>Vielle-Tursan</t>
  </si>
  <si>
    <t>40330</t>
  </si>
  <si>
    <t>Villenave</t>
  </si>
  <si>
    <t>40334</t>
  </si>
  <si>
    <t>Yzosse</t>
  </si>
  <si>
    <t>47002</t>
  </si>
  <si>
    <t>CA Val de Garonne Agglomération</t>
  </si>
  <si>
    <t>Agmé</t>
  </si>
  <si>
    <t>47003</t>
  </si>
  <si>
    <t>CC du Pays de Lauzun</t>
  </si>
  <si>
    <t>Agnac</t>
  </si>
  <si>
    <t>47006</t>
  </si>
  <si>
    <t>CA du Grand Villeneuvois</t>
  </si>
  <si>
    <t>Allez-et-Cazeneuve</t>
  </si>
  <si>
    <t>47007</t>
  </si>
  <si>
    <t>CC des Coteaux et Landes de Gascogne</t>
  </si>
  <si>
    <t>Allons</t>
  </si>
  <si>
    <t>47008</t>
  </si>
  <si>
    <t>CC du Confluent et des Coteaux de Prayssas</t>
  </si>
  <si>
    <t>Ambrus</t>
  </si>
  <si>
    <t>47009</t>
  </si>
  <si>
    <t>CC Albret Communauté</t>
  </si>
  <si>
    <t>Andiran</t>
  </si>
  <si>
    <t>47010</t>
  </si>
  <si>
    <t>Antagnac</t>
  </si>
  <si>
    <t>47011</t>
  </si>
  <si>
    <t>CC Fumel Vallée du Lot</t>
  </si>
  <si>
    <t>Anthé</t>
  </si>
  <si>
    <t>47012</t>
  </si>
  <si>
    <t>Anzex</t>
  </si>
  <si>
    <t>47013</t>
  </si>
  <si>
    <t>Argenton</t>
  </si>
  <si>
    <t>47014</t>
  </si>
  <si>
    <t>Armillac</t>
  </si>
  <si>
    <t>47016</t>
  </si>
  <si>
    <t>CA Agglomération d'Agen</t>
  </si>
  <si>
    <t>47017</t>
  </si>
  <si>
    <t>Auradou</t>
  </si>
  <si>
    <t>47018</t>
  </si>
  <si>
    <t>CC du Pays de Duras</t>
  </si>
  <si>
    <t>Auriac-sur-Dropt</t>
  </si>
  <si>
    <t>47020</t>
  </si>
  <si>
    <t>Baleyssagues</t>
  </si>
  <si>
    <t>47022</t>
  </si>
  <si>
    <t>Bazens</t>
  </si>
  <si>
    <t>47023</t>
  </si>
  <si>
    <t>CC des Bastides en Haut Agenais Périgord</t>
  </si>
  <si>
    <t>Beaugas</t>
  </si>
  <si>
    <t>47026</t>
  </si>
  <si>
    <t>Beauziac</t>
  </si>
  <si>
    <t>47028</t>
  </si>
  <si>
    <t>Birac-sur-Trec</t>
  </si>
  <si>
    <t>47029</t>
  </si>
  <si>
    <t>Blanquefort-sur-Briolance</t>
  </si>
  <si>
    <t>47030</t>
  </si>
  <si>
    <t>Blaymont</t>
  </si>
  <si>
    <t>47033</t>
  </si>
  <si>
    <t>Boudy-de-Beauregard</t>
  </si>
  <si>
    <t>47035</t>
  </si>
  <si>
    <t>Bourgougnague</t>
  </si>
  <si>
    <t>47036</t>
  </si>
  <si>
    <t>Bourlens</t>
  </si>
  <si>
    <t>47037</t>
  </si>
  <si>
    <t>Bournel</t>
  </si>
  <si>
    <t>47038</t>
  </si>
  <si>
    <t>Bourran</t>
  </si>
  <si>
    <t>47039</t>
  </si>
  <si>
    <t>Boussès</t>
  </si>
  <si>
    <t>47042</t>
  </si>
  <si>
    <t>CC Lot et Tolzac</t>
  </si>
  <si>
    <t>Brugnac</t>
  </si>
  <si>
    <t>47044</t>
  </si>
  <si>
    <t>Cahuzac</t>
  </si>
  <si>
    <t>47045</t>
  </si>
  <si>
    <t>Calignac</t>
  </si>
  <si>
    <t>47046</t>
  </si>
  <si>
    <t>Calonges</t>
  </si>
  <si>
    <t>47047</t>
  </si>
  <si>
    <t>47050</t>
  </si>
  <si>
    <t>Cassignas</t>
  </si>
  <si>
    <t>47053</t>
  </si>
  <si>
    <t>Castella</t>
  </si>
  <si>
    <t>47055</t>
  </si>
  <si>
    <t>Castelnaud-de-Gratecambe</t>
  </si>
  <si>
    <t>47058</t>
  </si>
  <si>
    <t>Caubeyres</t>
  </si>
  <si>
    <t>47059</t>
  </si>
  <si>
    <t>Caubon-Saint-Sauveur</t>
  </si>
  <si>
    <t>47061</t>
  </si>
  <si>
    <t>Caumont-sur-Garonne</t>
  </si>
  <si>
    <t>47062</t>
  </si>
  <si>
    <t>Cauzac</t>
  </si>
  <si>
    <t>47063</t>
  </si>
  <si>
    <t>Cavarc</t>
  </si>
  <si>
    <t>47064</t>
  </si>
  <si>
    <t>Cazideroque</t>
  </si>
  <si>
    <t>47066</t>
  </si>
  <si>
    <t>Clermont-Dessous</t>
  </si>
  <si>
    <t>47067</t>
  </si>
  <si>
    <t>CC des Deux Rives</t>
  </si>
  <si>
    <t>Clermont-Soubiran</t>
  </si>
  <si>
    <t>47070</t>
  </si>
  <si>
    <t>Condezaygues</t>
  </si>
  <si>
    <t>47071</t>
  </si>
  <si>
    <t>Coulx</t>
  </si>
  <si>
    <t>47072</t>
  </si>
  <si>
    <t>Courbiac</t>
  </si>
  <si>
    <t>47073</t>
  </si>
  <si>
    <t>47074</t>
  </si>
  <si>
    <t>Couthures-sur-Garonne</t>
  </si>
  <si>
    <t>47076</t>
  </si>
  <si>
    <t>Cuq</t>
  </si>
  <si>
    <t>47077</t>
  </si>
  <si>
    <t>Cuzorn</t>
  </si>
  <si>
    <t>47079</t>
  </si>
  <si>
    <t>Dausse</t>
  </si>
  <si>
    <t>47080</t>
  </si>
  <si>
    <t>Dévillac</t>
  </si>
  <si>
    <t>47081</t>
  </si>
  <si>
    <t>Dolmayrac</t>
  </si>
  <si>
    <t>47082</t>
  </si>
  <si>
    <t>Dondas</t>
  </si>
  <si>
    <t>47083</t>
  </si>
  <si>
    <t>Doudrac</t>
  </si>
  <si>
    <t>47084</t>
  </si>
  <si>
    <t>Douzains</t>
  </si>
  <si>
    <t>47085</t>
  </si>
  <si>
    <t>Durance</t>
  </si>
  <si>
    <t>47087</t>
  </si>
  <si>
    <t>Engayrac</t>
  </si>
  <si>
    <t>47088</t>
  </si>
  <si>
    <t>Escassefort</t>
  </si>
  <si>
    <t>47089</t>
  </si>
  <si>
    <t>Esclottes</t>
  </si>
  <si>
    <t>47090</t>
  </si>
  <si>
    <t>Espiens</t>
  </si>
  <si>
    <t>47092</t>
  </si>
  <si>
    <t>Fals</t>
  </si>
  <si>
    <t>47093</t>
  </si>
  <si>
    <t>Fargues-sur-Ourbise</t>
  </si>
  <si>
    <t>47094</t>
  </si>
  <si>
    <t>Fauguerolles</t>
  </si>
  <si>
    <t>47096</t>
  </si>
  <si>
    <t>Ferrensac</t>
  </si>
  <si>
    <t>47097</t>
  </si>
  <si>
    <t>Feugarolles</t>
  </si>
  <si>
    <t>47098</t>
  </si>
  <si>
    <t>Fieux</t>
  </si>
  <si>
    <t>47099</t>
  </si>
  <si>
    <t>Fongrave</t>
  </si>
  <si>
    <t>47103</t>
  </si>
  <si>
    <t>Fréchou</t>
  </si>
  <si>
    <t>47104</t>
  </si>
  <si>
    <t>Frégimont</t>
  </si>
  <si>
    <t>47105</t>
  </si>
  <si>
    <t>Frespech</t>
  </si>
  <si>
    <t>47107</t>
  </si>
  <si>
    <t>Galapian</t>
  </si>
  <si>
    <t>47108</t>
  </si>
  <si>
    <t>Gaujac</t>
  </si>
  <si>
    <t>47109</t>
  </si>
  <si>
    <t>Gavaudun</t>
  </si>
  <si>
    <t>47111</t>
  </si>
  <si>
    <t>Granges-sur-Lot</t>
  </si>
  <si>
    <t>47112</t>
  </si>
  <si>
    <t>Grateloup-Saint-Gayrand</t>
  </si>
  <si>
    <t>47113</t>
  </si>
  <si>
    <t>Grayssas</t>
  </si>
  <si>
    <t>47114</t>
  </si>
  <si>
    <t>Grézet-Cavagnan</t>
  </si>
  <si>
    <t>47115</t>
  </si>
  <si>
    <t>Guérin</t>
  </si>
  <si>
    <t>47117</t>
  </si>
  <si>
    <t>Hautefage-la-Tour</t>
  </si>
  <si>
    <t>47118</t>
  </si>
  <si>
    <t>Hautesvignes</t>
  </si>
  <si>
    <t>47120</t>
  </si>
  <si>
    <t>Jusix</t>
  </si>
  <si>
    <t>47075</t>
  </si>
  <si>
    <t>La Croix-Blanche</t>
  </si>
  <si>
    <t>47222</t>
  </si>
  <si>
    <t>La Réunion</t>
  </si>
  <si>
    <t>47290</t>
  </si>
  <si>
    <t>La Sauvetat-du-Dropt</t>
  </si>
  <si>
    <t>47291</t>
  </si>
  <si>
    <t>La Sauvetat-sur-Lède</t>
  </si>
  <si>
    <t>47121</t>
  </si>
  <si>
    <t>Labastide-Castel-Amouroux</t>
  </si>
  <si>
    <t>47122</t>
  </si>
  <si>
    <t>Labretonie</t>
  </si>
  <si>
    <t>47124</t>
  </si>
  <si>
    <t>Lacaussade</t>
  </si>
  <si>
    <t>47125</t>
  </si>
  <si>
    <t>Lacépède</t>
  </si>
  <si>
    <t>47126</t>
  </si>
  <si>
    <t>Lachapelle</t>
  </si>
  <si>
    <t>47127</t>
  </si>
  <si>
    <t>Lafitte-sur-Lot</t>
  </si>
  <si>
    <t>47129</t>
  </si>
  <si>
    <t>Lagarrigue</t>
  </si>
  <si>
    <t>47130</t>
  </si>
  <si>
    <t>Lagruère</t>
  </si>
  <si>
    <t>47131</t>
  </si>
  <si>
    <t>Lagupie</t>
  </si>
  <si>
    <t>47132</t>
  </si>
  <si>
    <t>Lalandusse</t>
  </si>
  <si>
    <t>47134</t>
  </si>
  <si>
    <t>Lannes</t>
  </si>
  <si>
    <t>47135</t>
  </si>
  <si>
    <t>Laparade</t>
  </si>
  <si>
    <t>47136</t>
  </si>
  <si>
    <t>Laperche</t>
  </si>
  <si>
    <t>47139</t>
  </si>
  <si>
    <t>47140</t>
  </si>
  <si>
    <t>Laugnac</t>
  </si>
  <si>
    <t>47141</t>
  </si>
  <si>
    <t>Laussou</t>
  </si>
  <si>
    <t>47144</t>
  </si>
  <si>
    <t>Lavergne</t>
  </si>
  <si>
    <t>47146</t>
  </si>
  <si>
    <t>Lédat</t>
  </si>
  <si>
    <t>47148</t>
  </si>
  <si>
    <t>Leyritz-Moncassin</t>
  </si>
  <si>
    <t>47150</t>
  </si>
  <si>
    <t>Longueville</t>
  </si>
  <si>
    <t>47151</t>
  </si>
  <si>
    <t>Loubès-Bernac</t>
  </si>
  <si>
    <t>47152</t>
  </si>
  <si>
    <t>Lougratte</t>
  </si>
  <si>
    <t>47154</t>
  </si>
  <si>
    <t>Lusignan-Petit</t>
  </si>
  <si>
    <t>47155</t>
  </si>
  <si>
    <t>Madaillan</t>
  </si>
  <si>
    <t>47156</t>
  </si>
  <si>
    <t>Marcellus</t>
  </si>
  <si>
    <t>47158</t>
  </si>
  <si>
    <t>Marmont-Pachas</t>
  </si>
  <si>
    <t>47160</t>
  </si>
  <si>
    <t>Masquières</t>
  </si>
  <si>
    <t>47161</t>
  </si>
  <si>
    <t>Massels</t>
  </si>
  <si>
    <t>47162</t>
  </si>
  <si>
    <t>Massoulès</t>
  </si>
  <si>
    <t>47163</t>
  </si>
  <si>
    <t>Mauvezin-sur-Gupie</t>
  </si>
  <si>
    <t>47164</t>
  </si>
  <si>
    <t>Mazières-Naresse</t>
  </si>
  <si>
    <t>47171</t>
  </si>
  <si>
    <t>Monbalen</t>
  </si>
  <si>
    <t>47172</t>
  </si>
  <si>
    <t>Moncaut</t>
  </si>
  <si>
    <t>47174</t>
  </si>
  <si>
    <t>Moncrabeau</t>
  </si>
  <si>
    <t>47177</t>
  </si>
  <si>
    <t>Monheurt</t>
  </si>
  <si>
    <t>47178</t>
  </si>
  <si>
    <t>47180</t>
  </si>
  <si>
    <t>Montagnac-sur-Auvignon</t>
  </si>
  <si>
    <t>47181</t>
  </si>
  <si>
    <t>Montagnac-sur-Lède</t>
  </si>
  <si>
    <t>47182</t>
  </si>
  <si>
    <t>Montastruc</t>
  </si>
  <si>
    <t>47183</t>
  </si>
  <si>
    <t>Montauriol</t>
  </si>
  <si>
    <t>47184</t>
  </si>
  <si>
    <t>47186</t>
  </si>
  <si>
    <t>Montesquieu</t>
  </si>
  <si>
    <t>47187</t>
  </si>
  <si>
    <t>Monteton</t>
  </si>
  <si>
    <t>47176</t>
  </si>
  <si>
    <t>Montgaillard-en-Albret</t>
  </si>
  <si>
    <t>47188</t>
  </si>
  <si>
    <t>Montignac-de-Lauzun</t>
  </si>
  <si>
    <t>47189</t>
  </si>
  <si>
    <t>Montignac-Toupinerie</t>
  </si>
  <si>
    <t>47190</t>
  </si>
  <si>
    <t>Montpezat</t>
  </si>
  <si>
    <t>47191</t>
  </si>
  <si>
    <t>Montpouillan</t>
  </si>
  <si>
    <t>47192</t>
  </si>
  <si>
    <t>Monviel</t>
  </si>
  <si>
    <t>47193</t>
  </si>
  <si>
    <t>Moulinet</t>
  </si>
  <si>
    <t>47194</t>
  </si>
  <si>
    <t>Moustier</t>
  </si>
  <si>
    <t>47196</t>
  </si>
  <si>
    <t>Nicole</t>
  </si>
  <si>
    <t>47197</t>
  </si>
  <si>
    <t>Nomdieu</t>
  </si>
  <si>
    <t>47198</t>
  </si>
  <si>
    <t>Pailloles</t>
  </si>
  <si>
    <t>47199</t>
  </si>
  <si>
    <t>Pardaillan</t>
  </si>
  <si>
    <t>47200</t>
  </si>
  <si>
    <t>Parranquet</t>
  </si>
  <si>
    <t>47202</t>
  </si>
  <si>
    <t>Paulhiac</t>
  </si>
  <si>
    <t>47204</t>
  </si>
  <si>
    <t>Peyrière</t>
  </si>
  <si>
    <t>47205</t>
  </si>
  <si>
    <t>Pindères</t>
  </si>
  <si>
    <t>47206</t>
  </si>
  <si>
    <t>Pinel-Hauterive</t>
  </si>
  <si>
    <t>47207</t>
  </si>
  <si>
    <t>Pompiey</t>
  </si>
  <si>
    <t>47208</t>
  </si>
  <si>
    <t>Pompogne</t>
  </si>
  <si>
    <t>47211</t>
  </si>
  <si>
    <t>Poudenas</t>
  </si>
  <si>
    <t>47212</t>
  </si>
  <si>
    <t>Poussignac</t>
  </si>
  <si>
    <t>47214</t>
  </si>
  <si>
    <t>Puch-d'Agenais</t>
  </si>
  <si>
    <t>47216</t>
  </si>
  <si>
    <t>Puymiclan</t>
  </si>
  <si>
    <t>47218</t>
  </si>
  <si>
    <t>Puysserampion</t>
  </si>
  <si>
    <t>47219</t>
  </si>
  <si>
    <t>Rayet</t>
  </si>
  <si>
    <t>47220</t>
  </si>
  <si>
    <t>Razimet</t>
  </si>
  <si>
    <t>47221</t>
  </si>
  <si>
    <t>Réaup-Lisse</t>
  </si>
  <si>
    <t>47223</t>
  </si>
  <si>
    <t>Rives</t>
  </si>
  <si>
    <t>47224</t>
  </si>
  <si>
    <t>Romestaing</t>
  </si>
  <si>
    <t>47226</t>
  </si>
  <si>
    <t>Roumagne</t>
  </si>
  <si>
    <t>47227</t>
  </si>
  <si>
    <t>Ruffiac</t>
  </si>
  <si>
    <t>47229</t>
  </si>
  <si>
    <t>47230</t>
  </si>
  <si>
    <t>47231</t>
  </si>
  <si>
    <t>47232</t>
  </si>
  <si>
    <t>Saint-Barthélemy-d'Agenais</t>
  </si>
  <si>
    <t>47234</t>
  </si>
  <si>
    <t>Saint-Caprais-de-Lerm</t>
  </si>
  <si>
    <t>47235</t>
  </si>
  <si>
    <t>Saint-Colomb-de-Lauzun</t>
  </si>
  <si>
    <t>47236</t>
  </si>
  <si>
    <t>Sainte-Colombe-de-Duras</t>
  </si>
  <si>
    <t>47237</t>
  </si>
  <si>
    <t>Sainte-Colombe-de-Villeneuve</t>
  </si>
  <si>
    <t>47244</t>
  </si>
  <si>
    <t>Sainte-Gemme-Martaillac</t>
  </si>
  <si>
    <t>47253</t>
  </si>
  <si>
    <t>Sainte-Marthe</t>
  </si>
  <si>
    <t>47258</t>
  </si>
  <si>
    <t>Sainte-Maure-de-Peyriac</t>
  </si>
  <si>
    <t>47239</t>
  </si>
  <si>
    <t>Saint-Étienne-de-Fougères</t>
  </si>
  <si>
    <t>47240</t>
  </si>
  <si>
    <t>Saint-Étienne-de-Villeréal</t>
  </si>
  <si>
    <t>47241</t>
  </si>
  <si>
    <t>Saint-Eutrope-de-Born</t>
  </si>
  <si>
    <t>47242</t>
  </si>
  <si>
    <t>Saint-Front-sur-Lémance</t>
  </si>
  <si>
    <t>47328</t>
  </si>
  <si>
    <t>47245</t>
  </si>
  <si>
    <t>Saint-Géraud</t>
  </si>
  <si>
    <t>47247</t>
  </si>
  <si>
    <t>Saint-Jean-de-Duras</t>
  </si>
  <si>
    <t>47248</t>
  </si>
  <si>
    <t>Saint-Jean-de-Thurac</t>
  </si>
  <si>
    <t>47249</t>
  </si>
  <si>
    <t>47250</t>
  </si>
  <si>
    <t>47251</t>
  </si>
  <si>
    <t>47254</t>
  </si>
  <si>
    <t>Saint-Martin-Curton</t>
  </si>
  <si>
    <t>47255</t>
  </si>
  <si>
    <t>Saint-Martin-de-Beauville</t>
  </si>
  <si>
    <t>47256</t>
  </si>
  <si>
    <t>Saint-Martin-de-Villeréal</t>
  </si>
  <si>
    <t>47257</t>
  </si>
  <si>
    <t>Saint-Martin-Petit</t>
  </si>
  <si>
    <t>47259</t>
  </si>
  <si>
    <t>Saint-Maurice-de-Lestapel</t>
  </si>
  <si>
    <t>47260</t>
  </si>
  <si>
    <t>Saint-Maurin</t>
  </si>
  <si>
    <t>47262</t>
  </si>
  <si>
    <t>Saint-Nicolas-de-la-Balerme</t>
  </si>
  <si>
    <t>47263</t>
  </si>
  <si>
    <t>Saint-Pardoux-du-Breuil</t>
  </si>
  <si>
    <t>47265</t>
  </si>
  <si>
    <t>Saint-Pastour</t>
  </si>
  <si>
    <t>47266</t>
  </si>
  <si>
    <t>Saint-Pé-Saint-Simon</t>
  </si>
  <si>
    <t>47267</t>
  </si>
  <si>
    <t>Saint-Pierre-de-Buzet</t>
  </si>
  <si>
    <t>47269</t>
  </si>
  <si>
    <t>Saint-Pierre-de-Clairac</t>
  </si>
  <si>
    <t>47271</t>
  </si>
  <si>
    <t>Saint-Pierre-sur-Dropt</t>
  </si>
  <si>
    <t>47272</t>
  </si>
  <si>
    <t>Saint-Quentin-du-Dropt</t>
  </si>
  <si>
    <t>47273</t>
  </si>
  <si>
    <t>47274</t>
  </si>
  <si>
    <t>Saint-Romain-le-Noble</t>
  </si>
  <si>
    <t>47275</t>
  </si>
  <si>
    <t>Saint-Salvy</t>
  </si>
  <si>
    <t>47276</t>
  </si>
  <si>
    <t>Saint-Sardos</t>
  </si>
  <si>
    <t>47277</t>
  </si>
  <si>
    <t>Saint-Sauveur-de-Meilhan</t>
  </si>
  <si>
    <t>47278</t>
  </si>
  <si>
    <t>Saint-Sernin</t>
  </si>
  <si>
    <t>47279</t>
  </si>
  <si>
    <t>Saint-Sixte</t>
  </si>
  <si>
    <t>47281</t>
  </si>
  <si>
    <t>Saint-Urcisse</t>
  </si>
  <si>
    <t>47282</t>
  </si>
  <si>
    <t>Saint-Vincent-de-Lamontjoie</t>
  </si>
  <si>
    <t>47284</t>
  </si>
  <si>
    <t>47285</t>
  </si>
  <si>
    <t>Samazan</t>
  </si>
  <si>
    <t>47286</t>
  </si>
  <si>
    <t>Sauméjan</t>
  </si>
  <si>
    <t>47287</t>
  </si>
  <si>
    <t>Saumont</t>
  </si>
  <si>
    <t>47288</t>
  </si>
  <si>
    <t>Sauvagnas</t>
  </si>
  <si>
    <t>47293</t>
  </si>
  <si>
    <t>Sauveterre-Saint-Denis</t>
  </si>
  <si>
    <t>47294</t>
  </si>
  <si>
    <t>Savignac-de-Duras</t>
  </si>
  <si>
    <t>47295</t>
  </si>
  <si>
    <t>Savignac-sur-Leyze</t>
  </si>
  <si>
    <t>47296</t>
  </si>
  <si>
    <t>Ségalas</t>
  </si>
  <si>
    <t>47297</t>
  </si>
  <si>
    <t>Sembas</t>
  </si>
  <si>
    <t>47298</t>
  </si>
  <si>
    <t>Sénestis</t>
  </si>
  <si>
    <t>47299</t>
  </si>
  <si>
    <t>Sérignac-Péboudou</t>
  </si>
  <si>
    <t>47303</t>
  </si>
  <si>
    <t>Soumensac</t>
  </si>
  <si>
    <t>47304</t>
  </si>
  <si>
    <t>47305</t>
  </si>
  <si>
    <t>Tayrac</t>
  </si>
  <si>
    <t>47307</t>
  </si>
  <si>
    <t>47308</t>
  </si>
  <si>
    <t>Thouars-sur-Garonne</t>
  </si>
  <si>
    <t>47311</t>
  </si>
  <si>
    <t>Tourliac</t>
  </si>
  <si>
    <t>47313</t>
  </si>
  <si>
    <t>Tourtrès</t>
  </si>
  <si>
    <t>47314</t>
  </si>
  <si>
    <t>Trémons</t>
  </si>
  <si>
    <t>47315</t>
  </si>
  <si>
    <t>Trentels</t>
  </si>
  <si>
    <t>47316</t>
  </si>
  <si>
    <t>Varès</t>
  </si>
  <si>
    <t>47317</t>
  </si>
  <si>
    <t>Verteuil-d'Agenais</t>
  </si>
  <si>
    <t>47319</t>
  </si>
  <si>
    <t>Villebramar</t>
  </si>
  <si>
    <t>47320</t>
  </si>
  <si>
    <t>Villefranche-du-Queyran</t>
  </si>
  <si>
    <t>47321</t>
  </si>
  <si>
    <t>Villeneuve-de-Duras</t>
  </si>
  <si>
    <t>47325</t>
  </si>
  <si>
    <t>Villeton</t>
  </si>
  <si>
    <t>47327</t>
  </si>
  <si>
    <t>Xaintrailles</t>
  </si>
  <si>
    <t>64001</t>
  </si>
  <si>
    <t>CC du Nord Est Béarn</t>
  </si>
  <si>
    <t>Aast</t>
  </si>
  <si>
    <t>64002</t>
  </si>
  <si>
    <t>Abère</t>
  </si>
  <si>
    <t>64003</t>
  </si>
  <si>
    <t>CC de Lacq-Orthez</t>
  </si>
  <si>
    <t>Abidos</t>
  </si>
  <si>
    <t>64004</t>
  </si>
  <si>
    <t>CC du Béarn des Gaves</t>
  </si>
  <si>
    <t>Abitain</t>
  </si>
  <si>
    <t>64005</t>
  </si>
  <si>
    <t>Abos</t>
  </si>
  <si>
    <t>64006</t>
  </si>
  <si>
    <t>CC du Haut Béarn</t>
  </si>
  <si>
    <t>Accous</t>
  </si>
  <si>
    <t>64007</t>
  </si>
  <si>
    <t>Agnos</t>
  </si>
  <si>
    <t>64008</t>
  </si>
  <si>
    <t>CA du Pays Basque</t>
  </si>
  <si>
    <t>Ahaxe-Alciette-Bascassan</t>
  </si>
  <si>
    <t>64010</t>
  </si>
  <si>
    <t>Aïcirits-Camou-Suhast</t>
  </si>
  <si>
    <t>64011</t>
  </si>
  <si>
    <t>Aincille</t>
  </si>
  <si>
    <t>64012</t>
  </si>
  <si>
    <t>Ainharp</t>
  </si>
  <si>
    <t>64013</t>
  </si>
  <si>
    <t>Ainhice-Mongelos</t>
  </si>
  <si>
    <t>64014</t>
  </si>
  <si>
    <t>Ainhoa</t>
  </si>
  <si>
    <t>64015</t>
  </si>
  <si>
    <t>Alçay-Alçabéhéty-Sunharette</t>
  </si>
  <si>
    <t>64016</t>
  </si>
  <si>
    <t>Aldudes</t>
  </si>
  <si>
    <t>64017</t>
  </si>
  <si>
    <t>Alos-Sibas-Abense</t>
  </si>
  <si>
    <t>64018</t>
  </si>
  <si>
    <t>Amendeuix-Oneix</t>
  </si>
  <si>
    <t>64019</t>
  </si>
  <si>
    <t>Amorots-Succos</t>
  </si>
  <si>
    <t>64225</t>
  </si>
  <si>
    <t>Ance Féas</t>
  </si>
  <si>
    <t>64021</t>
  </si>
  <si>
    <t>Andoins</t>
  </si>
  <si>
    <t>64022</t>
  </si>
  <si>
    <t>Andrein</t>
  </si>
  <si>
    <t>64023</t>
  </si>
  <si>
    <t>CC Pays de Nay</t>
  </si>
  <si>
    <t>Angaïs</t>
  </si>
  <si>
    <t>64025</t>
  </si>
  <si>
    <t>Angous</t>
  </si>
  <si>
    <t>64026</t>
  </si>
  <si>
    <t>Anhaux</t>
  </si>
  <si>
    <t>64027</t>
  </si>
  <si>
    <t>Anos</t>
  </si>
  <si>
    <t>64028</t>
  </si>
  <si>
    <t>Anoye</t>
  </si>
  <si>
    <t>64031</t>
  </si>
  <si>
    <t>Arancou</t>
  </si>
  <si>
    <t>64032</t>
  </si>
  <si>
    <t>Araujuzon</t>
  </si>
  <si>
    <t>64033</t>
  </si>
  <si>
    <t>Araux</t>
  </si>
  <si>
    <t>64034</t>
  </si>
  <si>
    <t>Arbérats-Sillègue</t>
  </si>
  <si>
    <t>64036</t>
  </si>
  <si>
    <t>Arbouet-Sussaute</t>
  </si>
  <si>
    <t>64039</t>
  </si>
  <si>
    <t>Aren</t>
  </si>
  <si>
    <t>64042</t>
  </si>
  <si>
    <t>Argagnon</t>
  </si>
  <si>
    <t>64043</t>
  </si>
  <si>
    <t>CC des Luys en Béarn</t>
  </si>
  <si>
    <t>64044</t>
  </si>
  <si>
    <t>Arget</t>
  </si>
  <si>
    <t>64045</t>
  </si>
  <si>
    <t>Arhansus</t>
  </si>
  <si>
    <t>64046</t>
  </si>
  <si>
    <t>Armendarits</t>
  </si>
  <si>
    <t>64047</t>
  </si>
  <si>
    <t>Arnéguy</t>
  </si>
  <si>
    <t>64048</t>
  </si>
  <si>
    <t>Arnos</t>
  </si>
  <si>
    <t>64049</t>
  </si>
  <si>
    <t>Aroue-Ithorots-Olhaïby</t>
  </si>
  <si>
    <t>64050</t>
  </si>
  <si>
    <t>Arrast-Larrebieu</t>
  </si>
  <si>
    <t>64051</t>
  </si>
  <si>
    <t>Arraute-Charritte</t>
  </si>
  <si>
    <t>64052</t>
  </si>
  <si>
    <t>Arricau-Bordes</t>
  </si>
  <si>
    <t>64053</t>
  </si>
  <si>
    <t>Arrien</t>
  </si>
  <si>
    <t>64056</t>
  </si>
  <si>
    <t>Arrosès</t>
  </si>
  <si>
    <t>64058</t>
  </si>
  <si>
    <t>Arthez-d'Asson</t>
  </si>
  <si>
    <t>64064</t>
  </si>
  <si>
    <t>Asasp-Arros</t>
  </si>
  <si>
    <t>64066</t>
  </si>
  <si>
    <t>Ascarat</t>
  </si>
  <si>
    <t>64069</t>
  </si>
  <si>
    <t>CC de la Vallée d'Ossau</t>
  </si>
  <si>
    <t>Aste-Béon</t>
  </si>
  <si>
    <t>64070</t>
  </si>
  <si>
    <t>Astis</t>
  </si>
  <si>
    <t>64071</t>
  </si>
  <si>
    <t>Athos-Aspis</t>
  </si>
  <si>
    <t>64072</t>
  </si>
  <si>
    <t>CA Pau Béarn Pyrénées</t>
  </si>
  <si>
    <t>Aubertin</t>
  </si>
  <si>
    <t>64073</t>
  </si>
  <si>
    <t>Aubin</t>
  </si>
  <si>
    <t>64074</t>
  </si>
  <si>
    <t>Aubous</t>
  </si>
  <si>
    <t>64075</t>
  </si>
  <si>
    <t>Audaux</t>
  </si>
  <si>
    <t>64077</t>
  </si>
  <si>
    <t>Auga</t>
  </si>
  <si>
    <t>64078</t>
  </si>
  <si>
    <t>64079</t>
  </si>
  <si>
    <t>Aurions-Idernes</t>
  </si>
  <si>
    <t>64080</t>
  </si>
  <si>
    <t>Aussevielle</t>
  </si>
  <si>
    <t>64081</t>
  </si>
  <si>
    <t>Aussurucq</t>
  </si>
  <si>
    <t>64082</t>
  </si>
  <si>
    <t>Auterrive</t>
  </si>
  <si>
    <t>64083</t>
  </si>
  <si>
    <t>Autevielle-Saint-Martin-Bideren</t>
  </si>
  <si>
    <t>64084</t>
  </si>
  <si>
    <t>Aydie</t>
  </si>
  <si>
    <t>64085</t>
  </si>
  <si>
    <t>Aydius</t>
  </si>
  <si>
    <t>64086</t>
  </si>
  <si>
    <t>Ayherre</t>
  </si>
  <si>
    <t>64088</t>
  </si>
  <si>
    <t>Balansun</t>
  </si>
  <si>
    <t>64089</t>
  </si>
  <si>
    <t>Baleix</t>
  </si>
  <si>
    <t>64090</t>
  </si>
  <si>
    <t>Baliracq-Maumusson</t>
  </si>
  <si>
    <t>64091</t>
  </si>
  <si>
    <t>Baliros</t>
  </si>
  <si>
    <t>64092</t>
  </si>
  <si>
    <t>Banca</t>
  </si>
  <si>
    <t>64096</t>
  </si>
  <si>
    <t>Barraute-Camu</t>
  </si>
  <si>
    <t>64097</t>
  </si>
  <si>
    <t>Barzun</t>
  </si>
  <si>
    <t>64098</t>
  </si>
  <si>
    <t>Bassillon-Vauzé</t>
  </si>
  <si>
    <t>64099</t>
  </si>
  <si>
    <t>Bastanès</t>
  </si>
  <si>
    <t>64101</t>
  </si>
  <si>
    <t>Baudreix</t>
  </si>
  <si>
    <t>64103</t>
  </si>
  <si>
    <t>Bédeille</t>
  </si>
  <si>
    <t>64105</t>
  </si>
  <si>
    <t>Béguios</t>
  </si>
  <si>
    <t>64106</t>
  </si>
  <si>
    <t>Béhasque-Lapiste</t>
  </si>
  <si>
    <t>64107</t>
  </si>
  <si>
    <t>Béhorléguy</t>
  </si>
  <si>
    <t>64108</t>
  </si>
  <si>
    <t>Bellocq</t>
  </si>
  <si>
    <t>64111</t>
  </si>
  <si>
    <t>CC Adour Madiran</t>
  </si>
  <si>
    <t>Bentayou-Sérée</t>
  </si>
  <si>
    <t>64110</t>
  </si>
  <si>
    <t>Béost</t>
  </si>
  <si>
    <t>64112</t>
  </si>
  <si>
    <t>Bérenx</t>
  </si>
  <si>
    <t>64113</t>
  </si>
  <si>
    <t>Bergouey-Viellenave</t>
  </si>
  <si>
    <t>64114</t>
  </si>
  <si>
    <t>Bernadets</t>
  </si>
  <si>
    <t>64115</t>
  </si>
  <si>
    <t>Berrogain-Laruns</t>
  </si>
  <si>
    <t>64116</t>
  </si>
  <si>
    <t>Bescat</t>
  </si>
  <si>
    <t>64117</t>
  </si>
  <si>
    <t>Bésingrand</t>
  </si>
  <si>
    <t>64118</t>
  </si>
  <si>
    <t>Bétracq</t>
  </si>
  <si>
    <t>64119</t>
  </si>
  <si>
    <t>Beuste</t>
  </si>
  <si>
    <t>64121</t>
  </si>
  <si>
    <t>Beyrie-en-Béarn</t>
  </si>
  <si>
    <t>64120</t>
  </si>
  <si>
    <t>Beyrie-sur-Joyeuse</t>
  </si>
  <si>
    <t>64124</t>
  </si>
  <si>
    <t>Bidarray</t>
  </si>
  <si>
    <t>64127</t>
  </si>
  <si>
    <t>Bielle</t>
  </si>
  <si>
    <t>64128</t>
  </si>
  <si>
    <t>Bilhères</t>
  </si>
  <si>
    <t>64130</t>
  </si>
  <si>
    <t>Biriatou</t>
  </si>
  <si>
    <t>64131</t>
  </si>
  <si>
    <t>64134</t>
  </si>
  <si>
    <t>Bonloc</t>
  </si>
  <si>
    <t>64135</t>
  </si>
  <si>
    <t>Bonnut</t>
  </si>
  <si>
    <t>64136</t>
  </si>
  <si>
    <t>Borce</t>
  </si>
  <si>
    <t>64137</t>
  </si>
  <si>
    <t>Bordères</t>
  </si>
  <si>
    <t>64139</t>
  </si>
  <si>
    <t>Bosdarros</t>
  </si>
  <si>
    <t>64141</t>
  </si>
  <si>
    <t>Boueilh-Boueilho-Lasque</t>
  </si>
  <si>
    <t>64143</t>
  </si>
  <si>
    <t>Bouillon</t>
  </si>
  <si>
    <t>64144</t>
  </si>
  <si>
    <t>Boumourt</t>
  </si>
  <si>
    <t>64145</t>
  </si>
  <si>
    <t>Bourdettes</t>
  </si>
  <si>
    <t>64146</t>
  </si>
  <si>
    <t>Bournos</t>
  </si>
  <si>
    <t>64149</t>
  </si>
  <si>
    <t>Bugnein</t>
  </si>
  <si>
    <t>64150</t>
  </si>
  <si>
    <t>Bunus</t>
  </si>
  <si>
    <t>64151</t>
  </si>
  <si>
    <t>Burgaronne</t>
  </si>
  <si>
    <t>64153</t>
  </si>
  <si>
    <t>Burosse-Mendousse</t>
  </si>
  <si>
    <t>64154</t>
  </si>
  <si>
    <t>Bussunarits-Sarrasquette</t>
  </si>
  <si>
    <t>64155</t>
  </si>
  <si>
    <t>Bustince-Iriberry</t>
  </si>
  <si>
    <t>64156</t>
  </si>
  <si>
    <t>Buziet</t>
  </si>
  <si>
    <t>64157</t>
  </si>
  <si>
    <t>Buzy</t>
  </si>
  <si>
    <t>64158</t>
  </si>
  <si>
    <t>Cabidos</t>
  </si>
  <si>
    <t>64159</t>
  </si>
  <si>
    <t>Cadillon</t>
  </si>
  <si>
    <t>64161</t>
  </si>
  <si>
    <t>Came</t>
  </si>
  <si>
    <t>64162</t>
  </si>
  <si>
    <t>Camou-Cihigue</t>
  </si>
  <si>
    <t>64165</t>
  </si>
  <si>
    <t>Cardesse</t>
  </si>
  <si>
    <t>64166</t>
  </si>
  <si>
    <t>Caro</t>
  </si>
  <si>
    <t>64167</t>
  </si>
  <si>
    <t>Carrère</t>
  </si>
  <si>
    <t>64170</t>
  </si>
  <si>
    <t>Castagnède</t>
  </si>
  <si>
    <t>64171</t>
  </si>
  <si>
    <t>Casteide-Cami</t>
  </si>
  <si>
    <t>64172</t>
  </si>
  <si>
    <t>Casteide-Candau</t>
  </si>
  <si>
    <t>64173</t>
  </si>
  <si>
    <t>Casteide-Doat</t>
  </si>
  <si>
    <t>64174</t>
  </si>
  <si>
    <t>Castéra-Loubix</t>
  </si>
  <si>
    <t>64175</t>
  </si>
  <si>
    <t>Castet</t>
  </si>
  <si>
    <t>64176</t>
  </si>
  <si>
    <t>Castetbon</t>
  </si>
  <si>
    <t>64177</t>
  </si>
  <si>
    <t>Castétis</t>
  </si>
  <si>
    <t>64178</t>
  </si>
  <si>
    <t>Castetnau-Camblong</t>
  </si>
  <si>
    <t>64179</t>
  </si>
  <si>
    <t>Castetner</t>
  </si>
  <si>
    <t>64180</t>
  </si>
  <si>
    <t>Castetpugon</t>
  </si>
  <si>
    <t>64181</t>
  </si>
  <si>
    <t>Castillon (Canton d'Arthez-de-Béarn)</t>
  </si>
  <si>
    <t>64182</t>
  </si>
  <si>
    <t>Castillon (Canton de Lembeye)</t>
  </si>
  <si>
    <t>64183</t>
  </si>
  <si>
    <t>Caubios-Loos</t>
  </si>
  <si>
    <t>64184</t>
  </si>
  <si>
    <t>Cescau</t>
  </si>
  <si>
    <t>64185</t>
  </si>
  <si>
    <t>Cette-Eygun</t>
  </si>
  <si>
    <t>64186</t>
  </si>
  <si>
    <t>Charre</t>
  </si>
  <si>
    <t>64187</t>
  </si>
  <si>
    <t>Charritte-de-Bas</t>
  </si>
  <si>
    <t>64190</t>
  </si>
  <si>
    <t>Claracq</t>
  </si>
  <si>
    <t>64192</t>
  </si>
  <si>
    <t>Conchez-de-Béarn</t>
  </si>
  <si>
    <t>64193</t>
  </si>
  <si>
    <t>Corbère-Abères</t>
  </si>
  <si>
    <t>64194</t>
  </si>
  <si>
    <t>Coslédaà-Lube-Boast</t>
  </si>
  <si>
    <t>64195</t>
  </si>
  <si>
    <t>Coublucq</t>
  </si>
  <si>
    <t>64196</t>
  </si>
  <si>
    <t>Crouseilles</t>
  </si>
  <si>
    <t>64197</t>
  </si>
  <si>
    <t>Cuqueron</t>
  </si>
  <si>
    <t>64199</t>
  </si>
  <si>
    <t>Diusse</t>
  </si>
  <si>
    <t>64200</t>
  </si>
  <si>
    <t>Doazon</t>
  </si>
  <si>
    <t>64201</t>
  </si>
  <si>
    <t>Dognen</t>
  </si>
  <si>
    <t>64202</t>
  </si>
  <si>
    <t>Domezain-Berraute</t>
  </si>
  <si>
    <t>64203</t>
  </si>
  <si>
    <t>Doumy</t>
  </si>
  <si>
    <t>64205</t>
  </si>
  <si>
    <t>Escos</t>
  </si>
  <si>
    <t>64206</t>
  </si>
  <si>
    <t>Escot</t>
  </si>
  <si>
    <t>64207</t>
  </si>
  <si>
    <t>Escou</t>
  </si>
  <si>
    <t>64208</t>
  </si>
  <si>
    <t>Escoubès</t>
  </si>
  <si>
    <t>64209</t>
  </si>
  <si>
    <t>Escout</t>
  </si>
  <si>
    <t>64210</t>
  </si>
  <si>
    <t>Escurès</t>
  </si>
  <si>
    <t>64211</t>
  </si>
  <si>
    <t>Eslourenties-Daban</t>
  </si>
  <si>
    <t>64212</t>
  </si>
  <si>
    <t>Espéchède</t>
  </si>
  <si>
    <t>64214</t>
  </si>
  <si>
    <t>Espès-Undurein</t>
  </si>
  <si>
    <t>64215</t>
  </si>
  <si>
    <t>Espiute</t>
  </si>
  <si>
    <t>64217</t>
  </si>
  <si>
    <t>Esquiule</t>
  </si>
  <si>
    <t>64218</t>
  </si>
  <si>
    <t>Estérençuby</t>
  </si>
  <si>
    <t>64219</t>
  </si>
  <si>
    <t>Estialescq</t>
  </si>
  <si>
    <t>64220</t>
  </si>
  <si>
    <t>Estos</t>
  </si>
  <si>
    <t>64221</t>
  </si>
  <si>
    <t>Etcharry</t>
  </si>
  <si>
    <t>64222</t>
  </si>
  <si>
    <t>Etchebar</t>
  </si>
  <si>
    <t>64223</t>
  </si>
  <si>
    <t>Etsaut</t>
  </si>
  <si>
    <t>64224</t>
  </si>
  <si>
    <t>Eysus</t>
  </si>
  <si>
    <t>64226</t>
  </si>
  <si>
    <t>Fichous-Riumayou</t>
  </si>
  <si>
    <t>64227</t>
  </si>
  <si>
    <t>Gabaston</t>
  </si>
  <si>
    <t>64228</t>
  </si>
  <si>
    <t>Gabat</t>
  </si>
  <si>
    <t>64229</t>
  </si>
  <si>
    <t>Gamarthe</t>
  </si>
  <si>
    <t>64231</t>
  </si>
  <si>
    <t>Garindein</t>
  </si>
  <si>
    <t>64232</t>
  </si>
  <si>
    <t>Garlède-Mondebat</t>
  </si>
  <si>
    <t>64234</t>
  </si>
  <si>
    <t>Garos</t>
  </si>
  <si>
    <t>64235</t>
  </si>
  <si>
    <t>Garris</t>
  </si>
  <si>
    <t>64236</t>
  </si>
  <si>
    <t>Gayon</t>
  </si>
  <si>
    <t>64239</t>
  </si>
  <si>
    <t>Gerderest</t>
  </si>
  <si>
    <t>64240</t>
  </si>
  <si>
    <t>Gère-Bélesten</t>
  </si>
  <si>
    <t>64241</t>
  </si>
  <si>
    <t>Géronce</t>
  </si>
  <si>
    <t>64242</t>
  </si>
  <si>
    <t>Gestas</t>
  </si>
  <si>
    <t>64243</t>
  </si>
  <si>
    <t>Géus-d'Arzacq</t>
  </si>
  <si>
    <t>64244</t>
  </si>
  <si>
    <t>Geüs-d'Oloron</t>
  </si>
  <si>
    <t>64245</t>
  </si>
  <si>
    <t>Goès</t>
  </si>
  <si>
    <t>64246</t>
  </si>
  <si>
    <t>Gomer</t>
  </si>
  <si>
    <t>64247</t>
  </si>
  <si>
    <t>Gotein-Libarrenx</t>
  </si>
  <si>
    <t>64251</t>
  </si>
  <si>
    <t>Guinarthe-Parenties</t>
  </si>
  <si>
    <t>64252</t>
  </si>
  <si>
    <t>Gurmençon</t>
  </si>
  <si>
    <t>64253</t>
  </si>
  <si>
    <t>Gurs</t>
  </si>
  <si>
    <t>64254</t>
  </si>
  <si>
    <t>Hagetaubin</t>
  </si>
  <si>
    <t>64255</t>
  </si>
  <si>
    <t>Halsou</t>
  </si>
  <si>
    <t>64257</t>
  </si>
  <si>
    <t>Haut-de-Bosdarros</t>
  </si>
  <si>
    <t>64258</t>
  </si>
  <si>
    <t>64259</t>
  </si>
  <si>
    <t>Hélette</t>
  </si>
  <si>
    <t>64261</t>
  </si>
  <si>
    <t>Herrère</t>
  </si>
  <si>
    <t>64262</t>
  </si>
  <si>
    <t>Higuères-Souye</t>
  </si>
  <si>
    <t>64265</t>
  </si>
  <si>
    <t>Hosta</t>
  </si>
  <si>
    <t>64266</t>
  </si>
  <si>
    <t>Hours</t>
  </si>
  <si>
    <t>64267</t>
  </si>
  <si>
    <t>Ibarrolle</t>
  </si>
  <si>
    <t>64268</t>
  </si>
  <si>
    <t>Idaux-Mendy</t>
  </si>
  <si>
    <t>64271</t>
  </si>
  <si>
    <t>Iholdy</t>
  </si>
  <si>
    <t>64272</t>
  </si>
  <si>
    <t>Ilharre</t>
  </si>
  <si>
    <t>64274</t>
  </si>
  <si>
    <t>Irouléguy</t>
  </si>
  <si>
    <t>64276</t>
  </si>
  <si>
    <t>Issor</t>
  </si>
  <si>
    <t>64277</t>
  </si>
  <si>
    <t>Isturits</t>
  </si>
  <si>
    <t>64280</t>
  </si>
  <si>
    <t>Izeste</t>
  </si>
  <si>
    <t>64281</t>
  </si>
  <si>
    <t>Jasses</t>
  </si>
  <si>
    <t>64283</t>
  </si>
  <si>
    <t>Jaxu</t>
  </si>
  <si>
    <t>64285</t>
  </si>
  <si>
    <t>Juxue</t>
  </si>
  <si>
    <t>64286</t>
  </si>
  <si>
    <t>Laà-Mondrans</t>
  </si>
  <si>
    <t>64287</t>
  </si>
  <si>
    <t>Laàs</t>
  </si>
  <si>
    <t>64288</t>
  </si>
  <si>
    <t>Labastide-Cézéracq</t>
  </si>
  <si>
    <t>64290</t>
  </si>
  <si>
    <t>Labastide-Monréjeau</t>
  </si>
  <si>
    <t>64291</t>
  </si>
  <si>
    <t>Labastide-Villefranche</t>
  </si>
  <si>
    <t>64292</t>
  </si>
  <si>
    <t>Labatmale</t>
  </si>
  <si>
    <t>64293</t>
  </si>
  <si>
    <t>Labatut-Figuières</t>
  </si>
  <si>
    <t>64294</t>
  </si>
  <si>
    <t>Labets-Biscay</t>
  </si>
  <si>
    <t>64295</t>
  </si>
  <si>
    <t>Labeyrie</t>
  </si>
  <si>
    <t>64296</t>
  </si>
  <si>
    <t>Lacadée</t>
  </si>
  <si>
    <t>64297</t>
  </si>
  <si>
    <t>Lacarre</t>
  </si>
  <si>
    <t>64298</t>
  </si>
  <si>
    <t>Lacarry-Arhan-Charritte-de-Haut</t>
  </si>
  <si>
    <t>64299</t>
  </si>
  <si>
    <t>Lacommande</t>
  </si>
  <si>
    <t>64302</t>
  </si>
  <si>
    <t>Lagos</t>
  </si>
  <si>
    <t>64303</t>
  </si>
  <si>
    <t>Laguinge-Restoue</t>
  </si>
  <si>
    <t>64305</t>
  </si>
  <si>
    <t>Lahontan</t>
  </si>
  <si>
    <t>64306</t>
  </si>
  <si>
    <t>Lahourcade</t>
  </si>
  <si>
    <t>64307</t>
  </si>
  <si>
    <t>Lalongue</t>
  </si>
  <si>
    <t>64308</t>
  </si>
  <si>
    <t>Lalonquette</t>
  </si>
  <si>
    <t>64309</t>
  </si>
  <si>
    <t>Lamayou</t>
  </si>
  <si>
    <t>64311</t>
  </si>
  <si>
    <t>Lannecaube</t>
  </si>
  <si>
    <t>64310</t>
  </si>
  <si>
    <t>Lanne-en-Barétous</t>
  </si>
  <si>
    <t>64312</t>
  </si>
  <si>
    <t>Lanneplaà</t>
  </si>
  <si>
    <t>64313</t>
  </si>
  <si>
    <t>Lantabat</t>
  </si>
  <si>
    <t>64316</t>
  </si>
  <si>
    <t>Larrau</t>
  </si>
  <si>
    <t>64318</t>
  </si>
  <si>
    <t>Larreule</t>
  </si>
  <si>
    <t>64319</t>
  </si>
  <si>
    <t>Larribar-Sorhapuru</t>
  </si>
  <si>
    <t>64321</t>
  </si>
  <si>
    <t>Lasclaveries</t>
  </si>
  <si>
    <t>64322</t>
  </si>
  <si>
    <t>Lasse</t>
  </si>
  <si>
    <t>64323</t>
  </si>
  <si>
    <t>64325</t>
  </si>
  <si>
    <t>Lasseubetat</t>
  </si>
  <si>
    <t>64326</t>
  </si>
  <si>
    <t>Lay-Lamidou</t>
  </si>
  <si>
    <t>64327</t>
  </si>
  <si>
    <t>Lecumberry</t>
  </si>
  <si>
    <t>64329</t>
  </si>
  <si>
    <t>Lée</t>
  </si>
  <si>
    <t>64330</t>
  </si>
  <si>
    <t>Lées-Athas</t>
  </si>
  <si>
    <t>64332</t>
  </si>
  <si>
    <t>Lème</t>
  </si>
  <si>
    <t>64334</t>
  </si>
  <si>
    <t>Léren</t>
  </si>
  <si>
    <t>64336</t>
  </si>
  <si>
    <t>Lescun</t>
  </si>
  <si>
    <t>64337</t>
  </si>
  <si>
    <t>Lespielle</t>
  </si>
  <si>
    <t>64338</t>
  </si>
  <si>
    <t>Lespourcy</t>
  </si>
  <si>
    <t>64263</t>
  </si>
  <si>
    <t>L'Hôpital-d'Orion</t>
  </si>
  <si>
    <t>64264</t>
  </si>
  <si>
    <t>L'Hôpital-Saint-Blaise</t>
  </si>
  <si>
    <t>64340</t>
  </si>
  <si>
    <t>Lichans-Sunhar</t>
  </si>
  <si>
    <t>64341</t>
  </si>
  <si>
    <t>Lichos</t>
  </si>
  <si>
    <t>64342</t>
  </si>
  <si>
    <t>Licq-Athérey</t>
  </si>
  <si>
    <t>64343</t>
  </si>
  <si>
    <t>Limendous</t>
  </si>
  <si>
    <t>64344</t>
  </si>
  <si>
    <t>Livron</t>
  </si>
  <si>
    <t>64345</t>
  </si>
  <si>
    <t>Lohitzun-Oyhercq</t>
  </si>
  <si>
    <t>64346</t>
  </si>
  <si>
    <t>Lombia</t>
  </si>
  <si>
    <t>64347</t>
  </si>
  <si>
    <t>Lonçon</t>
  </si>
  <si>
    <t>64349</t>
  </si>
  <si>
    <t>Loubieng</t>
  </si>
  <si>
    <t>64351</t>
  </si>
  <si>
    <t>Lourdios-Ichère</t>
  </si>
  <si>
    <t>64352</t>
  </si>
  <si>
    <t>Lourenties</t>
  </si>
  <si>
    <t>64354</t>
  </si>
  <si>
    <t>Louvie-Soubiron</t>
  </si>
  <si>
    <t>64355</t>
  </si>
  <si>
    <t>Louvigny</t>
  </si>
  <si>
    <t>64356</t>
  </si>
  <si>
    <t>Luc-Armau</t>
  </si>
  <si>
    <t>64357</t>
  </si>
  <si>
    <t>Lucarré</t>
  </si>
  <si>
    <t>64358</t>
  </si>
  <si>
    <t>Lucgarier</t>
  </si>
  <si>
    <t>64359</t>
  </si>
  <si>
    <t>Lucq-de-Béarn</t>
  </si>
  <si>
    <t>64360</t>
  </si>
  <si>
    <t>Lurbe-Saint-Christau</t>
  </si>
  <si>
    <t>64361</t>
  </si>
  <si>
    <t>Lussagnet-Lusson</t>
  </si>
  <si>
    <t>64362</t>
  </si>
  <si>
    <t>Luxe-Sumberraute</t>
  </si>
  <si>
    <t>64363</t>
  </si>
  <si>
    <t>Lys</t>
  </si>
  <si>
    <t>64364</t>
  </si>
  <si>
    <t>Macaye</t>
  </si>
  <si>
    <t>64365</t>
  </si>
  <si>
    <t>Malaussanne</t>
  </si>
  <si>
    <t>64366</t>
  </si>
  <si>
    <t>Mascaraàs-Haron</t>
  </si>
  <si>
    <t>64368</t>
  </si>
  <si>
    <t>Masparraute</t>
  </si>
  <si>
    <t>64369</t>
  </si>
  <si>
    <t>Maspie-Lalonquère-Juillacq</t>
  </si>
  <si>
    <t>64370</t>
  </si>
  <si>
    <t>Maucor</t>
  </si>
  <si>
    <t>64372</t>
  </si>
  <si>
    <t>Maure</t>
  </si>
  <si>
    <t>64375</t>
  </si>
  <si>
    <t>Méharin</t>
  </si>
  <si>
    <t>64376</t>
  </si>
  <si>
    <t>Meillon</t>
  </si>
  <si>
    <t>64378</t>
  </si>
  <si>
    <t>Menditte</t>
  </si>
  <si>
    <t>64379</t>
  </si>
  <si>
    <t>Mendive</t>
  </si>
  <si>
    <t>64380</t>
  </si>
  <si>
    <t>Méracq</t>
  </si>
  <si>
    <t>64381</t>
  </si>
  <si>
    <t>Méritein</t>
  </si>
  <si>
    <t>64382</t>
  </si>
  <si>
    <t>Mesplède</t>
  </si>
  <si>
    <t>64383</t>
  </si>
  <si>
    <t>Mialos</t>
  </si>
  <si>
    <t>64385</t>
  </si>
  <si>
    <t>Miossens-Lanusse</t>
  </si>
  <si>
    <t>64387</t>
  </si>
  <si>
    <t>Momas</t>
  </si>
  <si>
    <t>64388</t>
  </si>
  <si>
    <t>Momy</t>
  </si>
  <si>
    <t>64389</t>
  </si>
  <si>
    <t>Monassut-Audiracq</t>
  </si>
  <si>
    <t>64390</t>
  </si>
  <si>
    <t>Moncaup</t>
  </si>
  <si>
    <t>64391</t>
  </si>
  <si>
    <t>Moncayolle-Larrory-Mendibieu</t>
  </si>
  <si>
    <t>64392</t>
  </si>
  <si>
    <t>Moncla</t>
  </si>
  <si>
    <t>64394</t>
  </si>
  <si>
    <t>Monpezat</t>
  </si>
  <si>
    <t>64395</t>
  </si>
  <si>
    <t>64397</t>
  </si>
  <si>
    <t>Montagut</t>
  </si>
  <si>
    <t>64398</t>
  </si>
  <si>
    <t>Montaner</t>
  </si>
  <si>
    <t>64401</t>
  </si>
  <si>
    <t>Mont-Disse</t>
  </si>
  <si>
    <t>64403</t>
  </si>
  <si>
    <t>Montfort</t>
  </si>
  <si>
    <t>64404</t>
  </si>
  <si>
    <t>Montory</t>
  </si>
  <si>
    <t>64406</t>
  </si>
  <si>
    <t>Morlanne</t>
  </si>
  <si>
    <t>64408</t>
  </si>
  <si>
    <t>Mouhous</t>
  </si>
  <si>
    <t>64409</t>
  </si>
  <si>
    <t>Moumour</t>
  </si>
  <si>
    <t>64411</t>
  </si>
  <si>
    <t>Musculdy</t>
  </si>
  <si>
    <t>64412</t>
  </si>
  <si>
    <t>Nabas</t>
  </si>
  <si>
    <t>64413</t>
  </si>
  <si>
    <t>Narcastet</t>
  </si>
  <si>
    <t>64414</t>
  </si>
  <si>
    <t>Narp</t>
  </si>
  <si>
    <t>64418</t>
  </si>
  <si>
    <t>Noguères</t>
  </si>
  <si>
    <t>64420</t>
  </si>
  <si>
    <t>Ogenne-Camptort</t>
  </si>
  <si>
    <t>64423</t>
  </si>
  <si>
    <t>Oraàs</t>
  </si>
  <si>
    <t>64424</t>
  </si>
  <si>
    <t>Ordiarp</t>
  </si>
  <si>
    <t>64425</t>
  </si>
  <si>
    <t>Orègue</t>
  </si>
  <si>
    <t>64426</t>
  </si>
  <si>
    <t>Orin</t>
  </si>
  <si>
    <t>64427</t>
  </si>
  <si>
    <t>Orion</t>
  </si>
  <si>
    <t>64428</t>
  </si>
  <si>
    <t>Orriule</t>
  </si>
  <si>
    <t>64429</t>
  </si>
  <si>
    <t>Orsanco</t>
  </si>
  <si>
    <t>64431</t>
  </si>
  <si>
    <t>Os-Marsillon</t>
  </si>
  <si>
    <t>64432</t>
  </si>
  <si>
    <t>Ossas-Suhare</t>
  </si>
  <si>
    <t>64433</t>
  </si>
  <si>
    <t>Osse-en-Aspe</t>
  </si>
  <si>
    <t>64434</t>
  </si>
  <si>
    <t>Ossenx</t>
  </si>
  <si>
    <t>64435</t>
  </si>
  <si>
    <t>Osserain-Rivareyte</t>
  </si>
  <si>
    <t>64437</t>
  </si>
  <si>
    <t>Ostabat-Asme</t>
  </si>
  <si>
    <t>64438</t>
  </si>
  <si>
    <t>Ouillon</t>
  </si>
  <si>
    <t>64440</t>
  </si>
  <si>
    <t>Ozenx-Montestrucq</t>
  </si>
  <si>
    <t>64441</t>
  </si>
  <si>
    <t>Pagolle</t>
  </si>
  <si>
    <t>64442</t>
  </si>
  <si>
    <t>Parbayse</t>
  </si>
  <si>
    <t>64444</t>
  </si>
  <si>
    <t>Pardies-Piétat</t>
  </si>
  <si>
    <t>64446</t>
  </si>
  <si>
    <t>Peyrelongue-Abos</t>
  </si>
  <si>
    <t>64447</t>
  </si>
  <si>
    <t>Piets-Plasence-Moustrou</t>
  </si>
  <si>
    <t>64449</t>
  </si>
  <si>
    <t>Poey-d'Oloron</t>
  </si>
  <si>
    <t>64450</t>
  </si>
  <si>
    <t>Pomps</t>
  </si>
  <si>
    <t>64451</t>
  </si>
  <si>
    <t>Ponson-Debat-Pouts</t>
  </si>
  <si>
    <t>64452</t>
  </si>
  <si>
    <t>Ponson-Dessus</t>
  </si>
  <si>
    <t>64454</t>
  </si>
  <si>
    <t>Pontiacq-Viellepinte</t>
  </si>
  <si>
    <t>64455</t>
  </si>
  <si>
    <t>Portet</t>
  </si>
  <si>
    <t>64456</t>
  </si>
  <si>
    <t>Pouliacq</t>
  </si>
  <si>
    <t>64457</t>
  </si>
  <si>
    <t>Poursiugues-Boucoue</t>
  </si>
  <si>
    <t>64458</t>
  </si>
  <si>
    <t>Préchacq-Josbaig</t>
  </si>
  <si>
    <t>64459</t>
  </si>
  <si>
    <t>Préchacq-Navarrenx</t>
  </si>
  <si>
    <t>64460</t>
  </si>
  <si>
    <t>Précilhon</t>
  </si>
  <si>
    <t>64462</t>
  </si>
  <si>
    <t>Ramous</t>
  </si>
  <si>
    <t>64463</t>
  </si>
  <si>
    <t>Rébénacq</t>
  </si>
  <si>
    <t>64464</t>
  </si>
  <si>
    <t>Ribarrouy</t>
  </si>
  <si>
    <t>64465</t>
  </si>
  <si>
    <t>Riupeyrous</t>
  </si>
  <si>
    <t>64466</t>
  </si>
  <si>
    <t>Rivehaute</t>
  </si>
  <si>
    <t>64467</t>
  </si>
  <si>
    <t>Rontignon</t>
  </si>
  <si>
    <t>64468</t>
  </si>
  <si>
    <t>Roquiague</t>
  </si>
  <si>
    <t>64469</t>
  </si>
  <si>
    <t>Saint-Abit</t>
  </si>
  <si>
    <t>64470</t>
  </si>
  <si>
    <t>Saint-Armou</t>
  </si>
  <si>
    <t>64471</t>
  </si>
  <si>
    <t>Saint-Boès</t>
  </si>
  <si>
    <t>64472</t>
  </si>
  <si>
    <t>Saint-Castin</t>
  </si>
  <si>
    <t>64474</t>
  </si>
  <si>
    <t>Saint-Dos</t>
  </si>
  <si>
    <t>64473</t>
  </si>
  <si>
    <t>Sainte-Colome</t>
  </si>
  <si>
    <t>64475</t>
  </si>
  <si>
    <t>Sainte-Engrâce</t>
  </si>
  <si>
    <t>64476</t>
  </si>
  <si>
    <t>Saint-Esteben</t>
  </si>
  <si>
    <t>64478</t>
  </si>
  <si>
    <t>Saint-Faust</t>
  </si>
  <si>
    <t>64479</t>
  </si>
  <si>
    <t>Saint-Girons-en-Béarn</t>
  </si>
  <si>
    <t>64480</t>
  </si>
  <si>
    <t>Saint-Gladie-Arrive-Munein</t>
  </si>
  <si>
    <t>64481</t>
  </si>
  <si>
    <t>Saint-Goin</t>
  </si>
  <si>
    <t>64482</t>
  </si>
  <si>
    <t>Saint-Jammes</t>
  </si>
  <si>
    <t>64486</t>
  </si>
  <si>
    <t>Saint-Jean-Poudge</t>
  </si>
  <si>
    <t>64487</t>
  </si>
  <si>
    <t>Saint-Just-Ibarre</t>
  </si>
  <si>
    <t>64488</t>
  </si>
  <si>
    <t>Saint-Laurent-Bretagne</t>
  </si>
  <si>
    <t>64489</t>
  </si>
  <si>
    <t>Saint-Martin-d'Arberoue</t>
  </si>
  <si>
    <t>64490</t>
  </si>
  <si>
    <t>Saint-Martin-d'Arrossa</t>
  </si>
  <si>
    <t>64491</t>
  </si>
  <si>
    <t>64492</t>
  </si>
  <si>
    <t>64494</t>
  </si>
  <si>
    <t>Saint-Pé-de-Léren</t>
  </si>
  <si>
    <t>64498</t>
  </si>
  <si>
    <t>Saint-Vincent</t>
  </si>
  <si>
    <t>64500</t>
  </si>
  <si>
    <t>Salles-Mongiscard</t>
  </si>
  <si>
    <t>64501</t>
  </si>
  <si>
    <t>Sallespisse</t>
  </si>
  <si>
    <t>64502</t>
  </si>
  <si>
    <t>Sames</t>
  </si>
  <si>
    <t>64503</t>
  </si>
  <si>
    <t>Samsons-Lion</t>
  </si>
  <si>
    <t>64505</t>
  </si>
  <si>
    <t>Sarpourenx</t>
  </si>
  <si>
    <t>64506</t>
  </si>
  <si>
    <t>Sarrance</t>
  </si>
  <si>
    <t>64507</t>
  </si>
  <si>
    <t>Saubole</t>
  </si>
  <si>
    <t>64508</t>
  </si>
  <si>
    <t>Saucède</t>
  </si>
  <si>
    <t>64509</t>
  </si>
  <si>
    <t>Sauguis-Saint-Étienne</t>
  </si>
  <si>
    <t>64512</t>
  </si>
  <si>
    <t>Sauvelade</t>
  </si>
  <si>
    <t>64514</t>
  </si>
  <si>
    <t>Séby</t>
  </si>
  <si>
    <t>64515</t>
  </si>
  <si>
    <t>Sedze-Maubecq</t>
  </si>
  <si>
    <t>64516</t>
  </si>
  <si>
    <t>Sedzère</t>
  </si>
  <si>
    <t>64517</t>
  </si>
  <si>
    <t>Séméacq-Blachon</t>
  </si>
  <si>
    <t>64518</t>
  </si>
  <si>
    <t>64520</t>
  </si>
  <si>
    <t>Serres-Morlaàs</t>
  </si>
  <si>
    <t>64521</t>
  </si>
  <si>
    <t>Serres-Sainte-Marie</t>
  </si>
  <si>
    <t>64522</t>
  </si>
  <si>
    <t>Sévignacq-Meyracq</t>
  </si>
  <si>
    <t>64524</t>
  </si>
  <si>
    <t>Simacourbe</t>
  </si>
  <si>
    <t>64525</t>
  </si>
  <si>
    <t>Siros</t>
  </si>
  <si>
    <t>64528</t>
  </si>
  <si>
    <t>Suhescun</t>
  </si>
  <si>
    <t>64529</t>
  </si>
  <si>
    <t>Sus</t>
  </si>
  <si>
    <t>64531</t>
  </si>
  <si>
    <t>Tabaille-Usquain</t>
  </si>
  <si>
    <t>64532</t>
  </si>
  <si>
    <t>Tadousse-Ussau</t>
  </si>
  <si>
    <t>64534</t>
  </si>
  <si>
    <t>Taron-Sadirac-Viellenave</t>
  </si>
  <si>
    <t>64535</t>
  </si>
  <si>
    <t>Tarsacq</t>
  </si>
  <si>
    <t>64537</t>
  </si>
  <si>
    <t>Trois-Villes</t>
  </si>
  <si>
    <t>64538</t>
  </si>
  <si>
    <t>Uhart-Cize</t>
  </si>
  <si>
    <t>64539</t>
  </si>
  <si>
    <t>Uhart-Mixe</t>
  </si>
  <si>
    <t>64541</t>
  </si>
  <si>
    <t>Urdès</t>
  </si>
  <si>
    <t>64542</t>
  </si>
  <si>
    <t>Urdos</t>
  </si>
  <si>
    <t>64543</t>
  </si>
  <si>
    <t>Urepel</t>
  </si>
  <si>
    <t>64544</t>
  </si>
  <si>
    <t>Urost</t>
  </si>
  <si>
    <t>64548</t>
  </si>
  <si>
    <t>Uzan</t>
  </si>
  <si>
    <t>64551</t>
  </si>
  <si>
    <t>Verdets</t>
  </si>
  <si>
    <t>64552</t>
  </si>
  <si>
    <t>Vialer</t>
  </si>
  <si>
    <t>64554</t>
  </si>
  <si>
    <t>Viellenave-d'Arthez</t>
  </si>
  <si>
    <t>64555</t>
  </si>
  <si>
    <t>Viellenave-de-Navarrenx</t>
  </si>
  <si>
    <t>64556</t>
  </si>
  <si>
    <t>Vielleségure</t>
  </si>
  <si>
    <t>64557</t>
  </si>
  <si>
    <t>Vignes</t>
  </si>
  <si>
    <t>64559</t>
  </si>
  <si>
    <t>Viodos-Abense-de-Bas</t>
  </si>
  <si>
    <t>64560</t>
  </si>
  <si>
    <t>Viven</t>
  </si>
  <si>
    <t>79002</t>
  </si>
  <si>
    <t>CC de Parthenay-Gâtine</t>
  </si>
  <si>
    <t>Adilly</t>
  </si>
  <si>
    <t>79136</t>
  </si>
  <si>
    <t>CC Mellois en Poitou</t>
  </si>
  <si>
    <t>Alloinay</t>
  </si>
  <si>
    <t>79007</t>
  </si>
  <si>
    <t>Allonne</t>
  </si>
  <si>
    <t>79009</t>
  </si>
  <si>
    <t>CA du Niortais</t>
  </si>
  <si>
    <t>Amuré</t>
  </si>
  <si>
    <t>79015</t>
  </si>
  <si>
    <t>Asnières-en-Poitou</t>
  </si>
  <si>
    <t>79016</t>
  </si>
  <si>
    <t>CC Airvaudais-Val du Thouet</t>
  </si>
  <si>
    <t>Assais-les-Jumeaux</t>
  </si>
  <si>
    <t>79018</t>
  </si>
  <si>
    <t>Aubigné</t>
  </si>
  <si>
    <t>79019</t>
  </si>
  <si>
    <t>Aubigny</t>
  </si>
  <si>
    <t>79020</t>
  </si>
  <si>
    <t>CC Haut Val de Sèvre</t>
  </si>
  <si>
    <t>Augé</t>
  </si>
  <si>
    <t>79022</t>
  </si>
  <si>
    <t>Availles-Thouarsais</t>
  </si>
  <si>
    <t>79023</t>
  </si>
  <si>
    <t>Avon</t>
  </si>
  <si>
    <t>79029</t>
  </si>
  <si>
    <t>CC Val de Gâtine</t>
  </si>
  <si>
    <t>Beaulieu-sous-Parthenay</t>
  </si>
  <si>
    <t>79030</t>
  </si>
  <si>
    <t>Beaussais-Vitré</t>
  </si>
  <si>
    <t>79032</t>
  </si>
  <si>
    <t>Béceleuf</t>
  </si>
  <si>
    <t>79077</t>
  </si>
  <si>
    <t>Beugnon-Thireuil</t>
  </si>
  <si>
    <t>79042</t>
  </si>
  <si>
    <t>Bougon</t>
  </si>
  <si>
    <t>79047</t>
  </si>
  <si>
    <t>Boussais</t>
  </si>
  <si>
    <t>79050</t>
  </si>
  <si>
    <t>CA du Bocage Bressuirais</t>
  </si>
  <si>
    <t>Bretignolles</t>
  </si>
  <si>
    <t>79055</t>
  </si>
  <si>
    <t>Brieuil-sur-Chizé</t>
  </si>
  <si>
    <t>79056</t>
  </si>
  <si>
    <t>CC du Thouarsais</t>
  </si>
  <si>
    <t>Brion-près-Thouet</t>
  </si>
  <si>
    <t>79058</t>
  </si>
  <si>
    <t>Brûlain</t>
  </si>
  <si>
    <t>79060</t>
  </si>
  <si>
    <t>Caunay</t>
  </si>
  <si>
    <t>79069</t>
  </si>
  <si>
    <t>Chanteloup</t>
  </si>
  <si>
    <t>79084</t>
  </si>
  <si>
    <t>Chenay</t>
  </si>
  <si>
    <t>79085</t>
  </si>
  <si>
    <t>Chérigné</t>
  </si>
  <si>
    <t>79087</t>
  </si>
  <si>
    <t>Chey</t>
  </si>
  <si>
    <t>79091</t>
  </si>
  <si>
    <t>Cirières</t>
  </si>
  <si>
    <t>79092</t>
  </si>
  <si>
    <t>Clavé</t>
  </si>
  <si>
    <t>79095</t>
  </si>
  <si>
    <t>Clussais-la-Pommeraie</t>
  </si>
  <si>
    <t>79102</t>
  </si>
  <si>
    <t>Coulonges-Thouarsais</t>
  </si>
  <si>
    <t>79104</t>
  </si>
  <si>
    <t>79108</t>
  </si>
  <si>
    <t>Doux</t>
  </si>
  <si>
    <t>79111</t>
  </si>
  <si>
    <t>Ensigné</t>
  </si>
  <si>
    <t>79114</t>
  </si>
  <si>
    <t>Exireuil</t>
  </si>
  <si>
    <t>79115</t>
  </si>
  <si>
    <t>Exoudun</t>
  </si>
  <si>
    <t>79117</t>
  </si>
  <si>
    <t>Faye-sur-Ardin</t>
  </si>
  <si>
    <t>79118</t>
  </si>
  <si>
    <t>Fénery</t>
  </si>
  <si>
    <t>79121</t>
  </si>
  <si>
    <t>Fomperron</t>
  </si>
  <si>
    <t>79122</t>
  </si>
  <si>
    <t>Fontenille-Saint-Martin-d'Entraigues</t>
  </si>
  <si>
    <t>79064</t>
  </si>
  <si>
    <t>Fontivillié</t>
  </si>
  <si>
    <t>79128</t>
  </si>
  <si>
    <t>François</t>
  </si>
  <si>
    <t>79131</t>
  </si>
  <si>
    <t>79132</t>
  </si>
  <si>
    <t>Genneton</t>
  </si>
  <si>
    <t>79133</t>
  </si>
  <si>
    <t>Germond-Rouvre</t>
  </si>
  <si>
    <t>79134</t>
  </si>
  <si>
    <t>Glénay</t>
  </si>
  <si>
    <t>79135</t>
  </si>
  <si>
    <t>Gourgé</t>
  </si>
  <si>
    <t>79141</t>
  </si>
  <si>
    <t>Irais</t>
  </si>
  <si>
    <t>79142</t>
  </si>
  <si>
    <t>79144</t>
  </si>
  <si>
    <t>Juscorps</t>
  </si>
  <si>
    <t>79040</t>
  </si>
  <si>
    <t>La Boissière-en-Gâtine</t>
  </si>
  <si>
    <t>79070</t>
  </si>
  <si>
    <t>79071</t>
  </si>
  <si>
    <t>La Chapelle-Bertrand</t>
  </si>
  <si>
    <t>79074</t>
  </si>
  <si>
    <t>La Chapelle-Pouilloux</t>
  </si>
  <si>
    <t>79120</t>
  </si>
  <si>
    <t>La Ferrière-en-Parthenay</t>
  </si>
  <si>
    <t>79127</t>
  </si>
  <si>
    <t>La Foye-Monjault</t>
  </si>
  <si>
    <t>79207</t>
  </si>
  <si>
    <t>La Petite-Boissière</t>
  </si>
  <si>
    <t>79229</t>
  </si>
  <si>
    <t>La Rochénard</t>
  </si>
  <si>
    <t>79145</t>
  </si>
  <si>
    <t>Lageon</t>
  </si>
  <si>
    <t>79147</t>
  </si>
  <si>
    <t>Largeasse</t>
  </si>
  <si>
    <t>79046</t>
  </si>
  <si>
    <t>Le Bourdet</t>
  </si>
  <si>
    <t>79059</t>
  </si>
  <si>
    <t>Le Busseau</t>
  </si>
  <si>
    <t>79089</t>
  </si>
  <si>
    <t>Le Chillou</t>
  </si>
  <si>
    <t>79226</t>
  </si>
  <si>
    <t>Le Retail</t>
  </si>
  <si>
    <t>79337</t>
  </si>
  <si>
    <t>Le Vanneau-Irleau</t>
  </si>
  <si>
    <t>79346</t>
  </si>
  <si>
    <t>Le Vert</t>
  </si>
  <si>
    <t>79105</t>
  </si>
  <si>
    <t>Les Châteliers</t>
  </si>
  <si>
    <t>79124</t>
  </si>
  <si>
    <t>Les Forges</t>
  </si>
  <si>
    <t>79126</t>
  </si>
  <si>
    <t>Les Fosses</t>
  </si>
  <si>
    <t>79139</t>
  </si>
  <si>
    <t>Les Groseillers</t>
  </si>
  <si>
    <t>79149</t>
  </si>
  <si>
    <t>Lhoumois</t>
  </si>
  <si>
    <t>79152</t>
  </si>
  <si>
    <t>Lorigné</t>
  </si>
  <si>
    <t>79153</t>
  </si>
  <si>
    <t>Loubigné</t>
  </si>
  <si>
    <t>79154</t>
  </si>
  <si>
    <t>Loubillé</t>
  </si>
  <si>
    <t>79156</t>
  </si>
  <si>
    <t>Louin</t>
  </si>
  <si>
    <t>79157</t>
  </si>
  <si>
    <t>Louzy</t>
  </si>
  <si>
    <t>79158</t>
  </si>
  <si>
    <t>Luché-sur-Brioux</t>
  </si>
  <si>
    <t>79159</t>
  </si>
  <si>
    <t>Luché-Thouarsais</t>
  </si>
  <si>
    <t>79160</t>
  </si>
  <si>
    <t>Lusseray</t>
  </si>
  <si>
    <t>79161</t>
  </si>
  <si>
    <t>Luzay</t>
  </si>
  <si>
    <t>79163</t>
  </si>
  <si>
    <t>Mairé-Levescault</t>
  </si>
  <si>
    <t>79164</t>
  </si>
  <si>
    <t>Maisonnay</t>
  </si>
  <si>
    <t>79165</t>
  </si>
  <si>
    <t>Maisontiers</t>
  </si>
  <si>
    <t>79251</t>
  </si>
  <si>
    <t>Marcillé</t>
  </si>
  <si>
    <t>79167</t>
  </si>
  <si>
    <t>Marnes</t>
  </si>
  <si>
    <t>79175</t>
  </si>
  <si>
    <t>Melleran</t>
  </si>
  <si>
    <t>79177</t>
  </si>
  <si>
    <t>Messé</t>
  </si>
  <si>
    <t>79180</t>
  </si>
  <si>
    <t>Montalembert</t>
  </si>
  <si>
    <t>79183</t>
  </si>
  <si>
    <t>Montravers</t>
  </si>
  <si>
    <t>79189</t>
  </si>
  <si>
    <t>Nanteuil</t>
  </si>
  <si>
    <t>79190</t>
  </si>
  <si>
    <t>Neuvy-Bouin</t>
  </si>
  <si>
    <t>79197</t>
  </si>
  <si>
    <t>Oroux</t>
  </si>
  <si>
    <t>79198</t>
  </si>
  <si>
    <t>Paizay-le-Chapt</t>
  </si>
  <si>
    <t>79200</t>
  </si>
  <si>
    <t>Pamplie</t>
  </si>
  <si>
    <t>79203</t>
  </si>
  <si>
    <t>Pas-de-Jeu</t>
  </si>
  <si>
    <t>79205</t>
  </si>
  <si>
    <t>Pers</t>
  </si>
  <si>
    <t>79209</t>
  </si>
  <si>
    <t>79078</t>
  </si>
  <si>
    <t>Plaine-d'Argenson</t>
  </si>
  <si>
    <t>79212</t>
  </si>
  <si>
    <t>Pliboux</t>
  </si>
  <si>
    <t>79215</t>
  </si>
  <si>
    <t>Pougne-Hérisson</t>
  </si>
  <si>
    <t>79217</t>
  </si>
  <si>
    <t>Prailles-La Couarde</t>
  </si>
  <si>
    <t>79218</t>
  </si>
  <si>
    <t>Pressigny</t>
  </si>
  <si>
    <t>79220</t>
  </si>
  <si>
    <t>Prin-Deyrançon</t>
  </si>
  <si>
    <t>79223</t>
  </si>
  <si>
    <t>Puihardy</t>
  </si>
  <si>
    <t>79225</t>
  </si>
  <si>
    <t>Reffannes</t>
  </si>
  <si>
    <t>79230</t>
  </si>
  <si>
    <t>Rom</t>
  </si>
  <si>
    <t>79231</t>
  </si>
  <si>
    <t>Romans</t>
  </si>
  <si>
    <t>79280</t>
  </si>
  <si>
    <t>Saint Maurice Étusson</t>
  </si>
  <si>
    <t>79236</t>
  </si>
  <si>
    <t>Saint-André-sur-Sèvre</t>
  </si>
  <si>
    <t>79238</t>
  </si>
  <si>
    <t>Saint-Aubin-du-Plain</t>
  </si>
  <si>
    <t>79241</t>
  </si>
  <si>
    <t>Saint-Christophe-sur-Roc</t>
  </si>
  <si>
    <t>79243</t>
  </si>
  <si>
    <t>79244</t>
  </si>
  <si>
    <t>Saint-Cyr-la-Lande</t>
  </si>
  <si>
    <t>79246</t>
  </si>
  <si>
    <t>Sainte-Eanne</t>
  </si>
  <si>
    <t>79250</t>
  </si>
  <si>
    <t>79283</t>
  </si>
  <si>
    <t>Sainte-Néomaye</t>
  </si>
  <si>
    <t>79284</t>
  </si>
  <si>
    <t>Sainte-Ouenne</t>
  </si>
  <si>
    <t>79297</t>
  </si>
  <si>
    <t>Sainte-Soline</t>
  </si>
  <si>
    <t>79252</t>
  </si>
  <si>
    <t>Saint-Généroux</t>
  </si>
  <si>
    <t>79253</t>
  </si>
  <si>
    <t>Saint-Georges-de-Noisné</t>
  </si>
  <si>
    <t>79254</t>
  </si>
  <si>
    <t>Saint-Georges-de-Rex</t>
  </si>
  <si>
    <t>79255</t>
  </si>
  <si>
    <t>Saint-Germain-de-Longue-Chaume</t>
  </si>
  <si>
    <t>79256</t>
  </si>
  <si>
    <t>Saint-Germier</t>
  </si>
  <si>
    <t>79258</t>
  </si>
  <si>
    <t>Saint-Jacques-de-Thouars</t>
  </si>
  <si>
    <t>79263</t>
  </si>
  <si>
    <t>Saint-Laurs</t>
  </si>
  <si>
    <t>79267</t>
  </si>
  <si>
    <t>Saint-Lin</t>
  </si>
  <si>
    <t>79269</t>
  </si>
  <si>
    <t>Saint-Maixent-de-Beugné</t>
  </si>
  <si>
    <t>79271</t>
  </si>
  <si>
    <t>Saint-Marc-la-Lande</t>
  </si>
  <si>
    <t>79273</t>
  </si>
  <si>
    <t>Saint-Martin-de-Bernegoue</t>
  </si>
  <si>
    <t>79274</t>
  </si>
  <si>
    <t>Saint-Martin-de-Mâcon</t>
  </si>
  <si>
    <t>79276</t>
  </si>
  <si>
    <t>Saint-Martin-de-Saint-Maixent</t>
  </si>
  <si>
    <t>79278</t>
  </si>
  <si>
    <t>Saint-Martin-du-Fouilloux</t>
  </si>
  <si>
    <t>79286</t>
  </si>
  <si>
    <t>Saint-Paul-en-Gâtine</t>
  </si>
  <si>
    <t>79289</t>
  </si>
  <si>
    <t>Saint-Pierre-des-Échaubrognes</t>
  </si>
  <si>
    <t>79290</t>
  </si>
  <si>
    <t>Saint-Pompain</t>
  </si>
  <si>
    <t>79294</t>
  </si>
  <si>
    <t>Saint-Romans-des-Champs</t>
  </si>
  <si>
    <t>79295</t>
  </si>
  <si>
    <t>Saint-Romans-lès-Melle</t>
  </si>
  <si>
    <t>79301</t>
  </si>
  <si>
    <t>Saint-Vincent-la-Châtre</t>
  </si>
  <si>
    <t>79302</t>
  </si>
  <si>
    <t>Saivres</t>
  </si>
  <si>
    <t>79303</t>
  </si>
  <si>
    <t>79304</t>
  </si>
  <si>
    <t>Sansais</t>
  </si>
  <si>
    <t>79306</t>
  </si>
  <si>
    <t>Saurais</t>
  </si>
  <si>
    <t>79308</t>
  </si>
  <si>
    <t>Sciecq</t>
  </si>
  <si>
    <t>79309</t>
  </si>
  <si>
    <t>Scillé</t>
  </si>
  <si>
    <t>79310</t>
  </si>
  <si>
    <t>Secondigné-sur-Belle</t>
  </si>
  <si>
    <t>79312</t>
  </si>
  <si>
    <t>Séligné</t>
  </si>
  <si>
    <t>79313</t>
  </si>
  <si>
    <t>Sepvret</t>
  </si>
  <si>
    <t>79316</t>
  </si>
  <si>
    <t>Soudan</t>
  </si>
  <si>
    <t>79319</t>
  </si>
  <si>
    <t>79320</t>
  </si>
  <si>
    <t>79331</t>
  </si>
  <si>
    <t>Tourtenay</t>
  </si>
  <si>
    <t>79332</t>
  </si>
  <si>
    <t>Trayes</t>
  </si>
  <si>
    <t>79140</t>
  </si>
  <si>
    <t>Valdelaume</t>
  </si>
  <si>
    <t>79334</t>
  </si>
  <si>
    <t>Val-du-Mignon</t>
  </si>
  <si>
    <t>79335</t>
  </si>
  <si>
    <t>Vallans</t>
  </si>
  <si>
    <t>79336</t>
  </si>
  <si>
    <t>Vançais</t>
  </si>
  <si>
    <t>79338</t>
  </si>
  <si>
    <t>Vanzay</t>
  </si>
  <si>
    <t>79340</t>
  </si>
  <si>
    <t>Vausseroux</t>
  </si>
  <si>
    <t>79341</t>
  </si>
  <si>
    <t>Vautebis</t>
  </si>
  <si>
    <t>79342</t>
  </si>
  <si>
    <t>Vernoux-en-Gâtine</t>
  </si>
  <si>
    <t>79343</t>
  </si>
  <si>
    <t>Vernoux-sur-Boutonne</t>
  </si>
  <si>
    <t>79347</t>
  </si>
  <si>
    <t>Viennay</t>
  </si>
  <si>
    <t>79348</t>
  </si>
  <si>
    <t>Villefollet</t>
  </si>
  <si>
    <t>79349</t>
  </si>
  <si>
    <t>Villemain</t>
  </si>
  <si>
    <t>79350</t>
  </si>
  <si>
    <t>Villiers-en-Bois</t>
  </si>
  <si>
    <t>79352</t>
  </si>
  <si>
    <t>Villiers-sur-Chizé</t>
  </si>
  <si>
    <t>79354</t>
  </si>
  <si>
    <t>79242</t>
  </si>
  <si>
    <t>Voulmentin</t>
  </si>
  <si>
    <t>79357</t>
  </si>
  <si>
    <t>Xaintray</t>
  </si>
  <si>
    <t>86002</t>
  </si>
  <si>
    <t>CC du Haut-Poitou</t>
  </si>
  <si>
    <t>Amberre</t>
  </si>
  <si>
    <t>86003</t>
  </si>
  <si>
    <t>CC du Civraisien en Poitou</t>
  </si>
  <si>
    <t>Anché</t>
  </si>
  <si>
    <t>86004</t>
  </si>
  <si>
    <t>CA Grand Châtellerault</t>
  </si>
  <si>
    <t>Angles-sur-l'Anglin</t>
  </si>
  <si>
    <t>86005</t>
  </si>
  <si>
    <t>CC du Pays Loudunais</t>
  </si>
  <si>
    <t>86006</t>
  </si>
  <si>
    <t>CC Vienne et Gartempe</t>
  </si>
  <si>
    <t>Antigny</t>
  </si>
  <si>
    <t>86008</t>
  </si>
  <si>
    <t>Arçay</t>
  </si>
  <si>
    <t>86010</t>
  </si>
  <si>
    <t>CC des Vallées du Clain</t>
  </si>
  <si>
    <t>Aslonnes</t>
  </si>
  <si>
    <t>86011</t>
  </si>
  <si>
    <t>Asnières-sur-Blour</t>
  </si>
  <si>
    <t>86012</t>
  </si>
  <si>
    <t>Asnois</t>
  </si>
  <si>
    <t>86013</t>
  </si>
  <si>
    <t>86018</t>
  </si>
  <si>
    <t>Basses</t>
  </si>
  <si>
    <t>86020</t>
  </si>
  <si>
    <t>Bellefonds</t>
  </si>
  <si>
    <t>86022</t>
  </si>
  <si>
    <t>Berrie</t>
  </si>
  <si>
    <t>86023</t>
  </si>
  <si>
    <t>Berthegon</t>
  </si>
  <si>
    <t>86025</t>
  </si>
  <si>
    <t>Béthines</t>
  </si>
  <si>
    <t>86026</t>
  </si>
  <si>
    <t>Beuxes</t>
  </si>
  <si>
    <t>86029</t>
  </si>
  <si>
    <t>Blanzay</t>
  </si>
  <si>
    <t>86034</t>
  </si>
  <si>
    <t>Bouresse</t>
  </si>
  <si>
    <t>86035</t>
  </si>
  <si>
    <t>Bourg-Archambault</t>
  </si>
  <si>
    <t>86036</t>
  </si>
  <si>
    <t>Bournand</t>
  </si>
  <si>
    <t>86037</t>
  </si>
  <si>
    <t>Brigueil-le-Chantre</t>
  </si>
  <si>
    <t>86038</t>
  </si>
  <si>
    <t>Brion</t>
  </si>
  <si>
    <t>86039</t>
  </si>
  <si>
    <t>Brux</t>
  </si>
  <si>
    <t>86042</t>
  </si>
  <si>
    <t>Buxeuil</t>
  </si>
  <si>
    <t>86044</t>
  </si>
  <si>
    <t>Ceaux-en-Loudun</t>
  </si>
  <si>
    <t>86047</t>
  </si>
  <si>
    <t>Cernay</t>
  </si>
  <si>
    <t>86048</t>
  </si>
  <si>
    <t>Chabournay</t>
  </si>
  <si>
    <t>86049</t>
  </si>
  <si>
    <t>86050</t>
  </si>
  <si>
    <t>Chalandray</t>
  </si>
  <si>
    <t>86051</t>
  </si>
  <si>
    <t>Champagné-le-Sec</t>
  </si>
  <si>
    <t>86054</t>
  </si>
  <si>
    <t>86059</t>
  </si>
  <si>
    <t>Chapelle-Viviers</t>
  </si>
  <si>
    <t>86063</t>
  </si>
  <si>
    <t>Chatain</t>
  </si>
  <si>
    <t>86065</t>
  </si>
  <si>
    <t>Château-Larcher</t>
  </si>
  <si>
    <t>86072</t>
  </si>
  <si>
    <t>Chenevelles</t>
  </si>
  <si>
    <t>86073</t>
  </si>
  <si>
    <t>Cherves</t>
  </si>
  <si>
    <t>86074</t>
  </si>
  <si>
    <t>Chiré-en-Montreuil</t>
  </si>
  <si>
    <t>86075</t>
  </si>
  <si>
    <t>Chouppes</t>
  </si>
  <si>
    <t>86080</t>
  </si>
  <si>
    <t>CU du Grand Poitiers</t>
  </si>
  <si>
    <t>Cloué</t>
  </si>
  <si>
    <t>86081</t>
  </si>
  <si>
    <t>86084</t>
  </si>
  <si>
    <t>86085</t>
  </si>
  <si>
    <t>Coussay</t>
  </si>
  <si>
    <t>86086</t>
  </si>
  <si>
    <t>Coussay-les-Bois</t>
  </si>
  <si>
    <t>86087</t>
  </si>
  <si>
    <t>Craon</t>
  </si>
  <si>
    <t>86088</t>
  </si>
  <si>
    <t>Croutelle</t>
  </si>
  <si>
    <t>86089</t>
  </si>
  <si>
    <t>Cuhon</t>
  </si>
  <si>
    <t>86090</t>
  </si>
  <si>
    <t>Curçay-sur-Dive</t>
  </si>
  <si>
    <t>86091</t>
  </si>
  <si>
    <t>Curzay-sur-Vonne</t>
  </si>
  <si>
    <t>86093</t>
  </si>
  <si>
    <t>Dercé</t>
  </si>
  <si>
    <t>86094</t>
  </si>
  <si>
    <t>Dienné</t>
  </si>
  <si>
    <t>86096</t>
  </si>
  <si>
    <t>Doussay</t>
  </si>
  <si>
    <t>86098</t>
  </si>
  <si>
    <t>Fleix</t>
  </si>
  <si>
    <t>86102</t>
  </si>
  <si>
    <t>Frozes</t>
  </si>
  <si>
    <t>86104</t>
  </si>
  <si>
    <t>86105</t>
  </si>
  <si>
    <t>Gizay</t>
  </si>
  <si>
    <t>86106</t>
  </si>
  <si>
    <t>Glénouze</t>
  </si>
  <si>
    <t>86107</t>
  </si>
  <si>
    <t>Gouex</t>
  </si>
  <si>
    <t>86109</t>
  </si>
  <si>
    <t>Guesnes</t>
  </si>
  <si>
    <t>86110</t>
  </si>
  <si>
    <t>Haims</t>
  </si>
  <si>
    <t>86116</t>
  </si>
  <si>
    <t>Jazeneuil</t>
  </si>
  <si>
    <t>86117</t>
  </si>
  <si>
    <t>Jouhet</t>
  </si>
  <si>
    <t>86118</t>
  </si>
  <si>
    <t>Journet</t>
  </si>
  <si>
    <t>86119</t>
  </si>
  <si>
    <t>Joussé</t>
  </si>
  <si>
    <t>86040</t>
  </si>
  <si>
    <t>La Bussière</t>
  </si>
  <si>
    <t>86055</t>
  </si>
  <si>
    <t>86058</t>
  </si>
  <si>
    <t>La Chapelle-Moulière</t>
  </si>
  <si>
    <t>86069</t>
  </si>
  <si>
    <t>La Chaussée</t>
  </si>
  <si>
    <t>86097</t>
  </si>
  <si>
    <t>La Ferrière-Airoux</t>
  </si>
  <si>
    <t>86108</t>
  </si>
  <si>
    <t>La Grimaudière</t>
  </si>
  <si>
    <t>86202</t>
  </si>
  <si>
    <t>La Puye</t>
  </si>
  <si>
    <t>86079</t>
  </si>
  <si>
    <t>La Roche-Rigault</t>
  </si>
  <si>
    <t>86122</t>
  </si>
  <si>
    <t>Lauthiers</t>
  </si>
  <si>
    <t>86124</t>
  </si>
  <si>
    <t>Lavoux</t>
  </si>
  <si>
    <t>86289</t>
  </si>
  <si>
    <t>Le Vigeant</t>
  </si>
  <si>
    <t>86125</t>
  </si>
  <si>
    <t>Leigné-les-Bois</t>
  </si>
  <si>
    <t>86126</t>
  </si>
  <si>
    <t>Leignes-sur-Fontaine</t>
  </si>
  <si>
    <t>86127</t>
  </si>
  <si>
    <t>Leigné-sur-Usseau</t>
  </si>
  <si>
    <t>86129</t>
  </si>
  <si>
    <t>Lésigny</t>
  </si>
  <si>
    <t>86130</t>
  </si>
  <si>
    <t>Leugny</t>
  </si>
  <si>
    <t>86132</t>
  </si>
  <si>
    <t>Liglet</t>
  </si>
  <si>
    <t>86134</t>
  </si>
  <si>
    <t>Linazay</t>
  </si>
  <si>
    <t>86135</t>
  </si>
  <si>
    <t>Liniers</t>
  </si>
  <si>
    <t>86136</t>
  </si>
  <si>
    <t>Lizant</t>
  </si>
  <si>
    <t>86138</t>
  </si>
  <si>
    <t>Luchapt</t>
  </si>
  <si>
    <t>86141</t>
  </si>
  <si>
    <t>86142</t>
  </si>
  <si>
    <t>Maillé</t>
  </si>
  <si>
    <t>86143</t>
  </si>
  <si>
    <t>Mairé</t>
  </si>
  <si>
    <t>86144</t>
  </si>
  <si>
    <t>Maisonneuve</t>
  </si>
  <si>
    <t>86145</t>
  </si>
  <si>
    <t>Marçay</t>
  </si>
  <si>
    <t>86147</t>
  </si>
  <si>
    <t>Marigny-Chemereau</t>
  </si>
  <si>
    <t>86148</t>
  </si>
  <si>
    <t>Marnay</t>
  </si>
  <si>
    <t>86149</t>
  </si>
  <si>
    <t>Martaizé</t>
  </si>
  <si>
    <t>86150</t>
  </si>
  <si>
    <t>Massognes</t>
  </si>
  <si>
    <t>86151</t>
  </si>
  <si>
    <t>Maulay</t>
  </si>
  <si>
    <t>86153</t>
  </si>
  <si>
    <t>86154</t>
  </si>
  <si>
    <t>Mazeuil</t>
  </si>
  <si>
    <t>86156</t>
  </si>
  <si>
    <t>Messemé</t>
  </si>
  <si>
    <t>86159</t>
  </si>
  <si>
    <t>Millac</t>
  </si>
  <si>
    <t>86162</t>
  </si>
  <si>
    <t>Mondion</t>
  </si>
  <si>
    <t>86164</t>
  </si>
  <si>
    <t>Monthoiron</t>
  </si>
  <si>
    <t>86169</t>
  </si>
  <si>
    <t>Morton</t>
  </si>
  <si>
    <t>86170</t>
  </si>
  <si>
    <t>Moulismes</t>
  </si>
  <si>
    <t>86171</t>
  </si>
  <si>
    <t>Moussac</t>
  </si>
  <si>
    <t>86173</t>
  </si>
  <si>
    <t>Mouterre-Silly</t>
  </si>
  <si>
    <t>86172</t>
  </si>
  <si>
    <t>Mouterre-sur-Blourde</t>
  </si>
  <si>
    <t>86175</t>
  </si>
  <si>
    <t>Nalliers</t>
  </si>
  <si>
    <t>86176</t>
  </si>
  <si>
    <t>Nérignac</t>
  </si>
  <si>
    <t>86181</t>
  </si>
  <si>
    <t>Nueil-sous-Faye</t>
  </si>
  <si>
    <t>86182</t>
  </si>
  <si>
    <t>Orches</t>
  </si>
  <si>
    <t>86184</t>
  </si>
  <si>
    <t>Ouzilly</t>
  </si>
  <si>
    <t>86186</t>
  </si>
  <si>
    <t>Oyré</t>
  </si>
  <si>
    <t>86187</t>
  </si>
  <si>
    <t>Paizay-le-Sec</t>
  </si>
  <si>
    <t>86189</t>
  </si>
  <si>
    <t>Payroux</t>
  </si>
  <si>
    <t>86191</t>
  </si>
  <si>
    <t>Pindray</t>
  </si>
  <si>
    <t>86192</t>
  </si>
  <si>
    <t>86195</t>
  </si>
  <si>
    <t>Port-de-Piles</t>
  </si>
  <si>
    <t>86196</t>
  </si>
  <si>
    <t>Pouançay</t>
  </si>
  <si>
    <t>86197</t>
  </si>
  <si>
    <t>Pouant</t>
  </si>
  <si>
    <t>86198</t>
  </si>
  <si>
    <t>Pouillé</t>
  </si>
  <si>
    <t>86200</t>
  </si>
  <si>
    <t>Pressac</t>
  </si>
  <si>
    <t>86201</t>
  </si>
  <si>
    <t>Prinçay</t>
  </si>
  <si>
    <t>86203</t>
  </si>
  <si>
    <t>Queaux</t>
  </si>
  <si>
    <t>86205</t>
  </si>
  <si>
    <t>Ranton</t>
  </si>
  <si>
    <t>86206</t>
  </si>
  <si>
    <t>Raslay</t>
  </si>
  <si>
    <t>86210</t>
  </si>
  <si>
    <t>Roiffé</t>
  </si>
  <si>
    <t>86217</t>
  </si>
  <si>
    <t>86218</t>
  </si>
  <si>
    <t>Saint-Clair</t>
  </si>
  <si>
    <t>86239</t>
  </si>
  <si>
    <t>Sainte-Radégonde</t>
  </si>
  <si>
    <t>86220</t>
  </si>
  <si>
    <t>Saint-Gaudent</t>
  </si>
  <si>
    <t>86227</t>
  </si>
  <si>
    <t>Saint-Laon</t>
  </si>
  <si>
    <t>86228</t>
  </si>
  <si>
    <t>Saint-Laurent-de-Jourdes</t>
  </si>
  <si>
    <t>86229</t>
  </si>
  <si>
    <t>Saint-Léger-de-Montbrillais</t>
  </si>
  <si>
    <t>86230</t>
  </si>
  <si>
    <t>Saint-Léomer</t>
  </si>
  <si>
    <t>86231</t>
  </si>
  <si>
    <t>Saint-Macoux</t>
  </si>
  <si>
    <t>86234</t>
  </si>
  <si>
    <t>Saint-Martin-l'Ars</t>
  </si>
  <si>
    <t>86237</t>
  </si>
  <si>
    <t>Saint-Pierre-d'Exideuil</t>
  </si>
  <si>
    <t>86241</t>
  </si>
  <si>
    <t>Saint-Rémy-sur-Creuse</t>
  </si>
  <si>
    <t>86242</t>
  </si>
  <si>
    <t>86247</t>
  </si>
  <si>
    <t>Saint-Saviol</t>
  </si>
  <si>
    <t>86248</t>
  </si>
  <si>
    <t>Saint-Secondin</t>
  </si>
  <si>
    <t>86249</t>
  </si>
  <si>
    <t>Saires</t>
  </si>
  <si>
    <t>86250</t>
  </si>
  <si>
    <t>Saix</t>
  </si>
  <si>
    <t>86252</t>
  </si>
  <si>
    <t>Sammarçolles</t>
  </si>
  <si>
    <t>86253</t>
  </si>
  <si>
    <t>Sanxay</t>
  </si>
  <si>
    <t>86254</t>
  </si>
  <si>
    <t>Saulgé</t>
  </si>
  <si>
    <t>86257</t>
  </si>
  <si>
    <t>Savigny-sous-Faye</t>
  </si>
  <si>
    <t>86260</t>
  </si>
  <si>
    <t>Sérigny</t>
  </si>
  <si>
    <t>86262</t>
  </si>
  <si>
    <t>Sillars</t>
  </si>
  <si>
    <t>86265</t>
  </si>
  <si>
    <t>Sossais</t>
  </si>
  <si>
    <t>86266</t>
  </si>
  <si>
    <t>86268</t>
  </si>
  <si>
    <t>Tercé</t>
  </si>
  <si>
    <t>86269</t>
  </si>
  <si>
    <t>Ternay</t>
  </si>
  <si>
    <t>86270</t>
  </si>
  <si>
    <t>Thollet</t>
  </si>
  <si>
    <t>86271</t>
  </si>
  <si>
    <t>Thurageau</t>
  </si>
  <si>
    <t>86275</t>
  </si>
  <si>
    <t>Usseau</t>
  </si>
  <si>
    <t>86279</t>
  </si>
  <si>
    <t>Vaux-sur-Vienne</t>
  </si>
  <si>
    <t>86280</t>
  </si>
  <si>
    <t>Vellèches</t>
  </si>
  <si>
    <t>86284</t>
  </si>
  <si>
    <t>Vernon</t>
  </si>
  <si>
    <t>86286</t>
  </si>
  <si>
    <t>Verrue</t>
  </si>
  <si>
    <t>86287</t>
  </si>
  <si>
    <t>Vézières</t>
  </si>
  <si>
    <t>86288</t>
  </si>
  <si>
    <t>Vicq-sur-Gartempe</t>
  </si>
  <si>
    <t>86291</t>
  </si>
  <si>
    <t>Villemort</t>
  </si>
  <si>
    <t>86292</t>
  </si>
  <si>
    <t>Villiers</t>
  </si>
  <si>
    <t>86295</t>
  </si>
  <si>
    <t>Voulême</t>
  </si>
  <si>
    <t>86296</t>
  </si>
  <si>
    <t>Voulon</t>
  </si>
  <si>
    <t>86299</t>
  </si>
  <si>
    <t>Vouzailles</t>
  </si>
  <si>
    <t>86300</t>
  </si>
  <si>
    <t>Yversay</t>
  </si>
  <si>
    <t>87001</t>
  </si>
  <si>
    <t>CC du Val de Vienne</t>
  </si>
  <si>
    <t>Aixe-sur-Vienne</t>
  </si>
  <si>
    <t>Moyen</t>
  </si>
  <si>
    <t>87002</t>
  </si>
  <si>
    <t>CC Elan Limousin Avenir Nature</t>
  </si>
  <si>
    <t>Ambazac</t>
  </si>
  <si>
    <t>87003</t>
  </si>
  <si>
    <t>CC Haut Limousin en Marche</t>
  </si>
  <si>
    <t>Arnac-la-Poste</t>
  </si>
  <si>
    <t>Restreint</t>
  </si>
  <si>
    <t>87004</t>
  </si>
  <si>
    <t>CC des Portes de Vassivière</t>
  </si>
  <si>
    <t>Augne</t>
  </si>
  <si>
    <t>87005</t>
  </si>
  <si>
    <t>CU Limoges Métropole</t>
  </si>
  <si>
    <t>Aureil</t>
  </si>
  <si>
    <t>87006</t>
  </si>
  <si>
    <t>Azat-le-Ris</t>
  </si>
  <si>
    <t>87007</t>
  </si>
  <si>
    <t>CC Gartempe - Saint Pardoux</t>
  </si>
  <si>
    <t>Balledent</t>
  </si>
  <si>
    <t>87009</t>
  </si>
  <si>
    <t>Beaumont-du-Lac</t>
  </si>
  <si>
    <t>87011</t>
  </si>
  <si>
    <t>Bellac</t>
  </si>
  <si>
    <t>87012</t>
  </si>
  <si>
    <t>87013</t>
  </si>
  <si>
    <t>Bersac-sur-Rivalier</t>
  </si>
  <si>
    <t>87014</t>
  </si>
  <si>
    <t>Bessines-sur-Gartempe</t>
  </si>
  <si>
    <t>87015</t>
  </si>
  <si>
    <t>Beynac</t>
  </si>
  <si>
    <t>87017</t>
  </si>
  <si>
    <t>Blanzac</t>
  </si>
  <si>
    <t>87018</t>
  </si>
  <si>
    <t>Blond</t>
  </si>
  <si>
    <t>87019</t>
  </si>
  <si>
    <t>Boisseuil</t>
  </si>
  <si>
    <t>87020</t>
  </si>
  <si>
    <t>Bonnac-la-Côte</t>
  </si>
  <si>
    <t>87021</t>
  </si>
  <si>
    <t>Bosmie-l'Aiguille</t>
  </si>
  <si>
    <t>87022</t>
  </si>
  <si>
    <t>Breuilaufa</t>
  </si>
  <si>
    <t>87024</t>
  </si>
  <si>
    <t>Bujaleuf</t>
  </si>
  <si>
    <t>87025</t>
  </si>
  <si>
    <t>Burgnac</t>
  </si>
  <si>
    <t>87027</t>
  </si>
  <si>
    <t>CC Pays de Nexon Monts de Chalus</t>
  </si>
  <si>
    <t>Bussière-Galant</t>
  </si>
  <si>
    <t>87030</t>
  </si>
  <si>
    <t>CC Porte Océane du Limousin</t>
  </si>
  <si>
    <t>Chaillac-sur-Vienne</t>
  </si>
  <si>
    <t>87032</t>
  </si>
  <si>
    <t>Châlus</t>
  </si>
  <si>
    <t>87033</t>
  </si>
  <si>
    <t>Chamboret</t>
  </si>
  <si>
    <t>87034</t>
  </si>
  <si>
    <t>CC Ouest Limousin</t>
  </si>
  <si>
    <t>Champagnac-la-Rivière</t>
  </si>
  <si>
    <t>87035</t>
  </si>
  <si>
    <t>CC de Noblat</t>
  </si>
  <si>
    <t>Champnétery</t>
  </si>
  <si>
    <t>87036</t>
  </si>
  <si>
    <t>Champsac</t>
  </si>
  <si>
    <t>87038</t>
  </si>
  <si>
    <t>Chaptelat</t>
  </si>
  <si>
    <t>87039</t>
  </si>
  <si>
    <t>CC Briance Sud Haute Vienne</t>
  </si>
  <si>
    <t>Château-Chervix</t>
  </si>
  <si>
    <t>87040</t>
  </si>
  <si>
    <t>CC Briance-Combade</t>
  </si>
  <si>
    <t>Châteauneuf-la-Forêt</t>
  </si>
  <si>
    <t>87041</t>
  </si>
  <si>
    <t>Châteauponsac</t>
  </si>
  <si>
    <t>87043</t>
  </si>
  <si>
    <t>Cheissoux</t>
  </si>
  <si>
    <t>87044</t>
  </si>
  <si>
    <t>Chéronnac</t>
  </si>
  <si>
    <t>87045</t>
  </si>
  <si>
    <t>Cieux</t>
  </si>
  <si>
    <t>87046</t>
  </si>
  <si>
    <t>Cognac-la-Forêt</t>
  </si>
  <si>
    <t>87047</t>
  </si>
  <si>
    <t>Compreignac</t>
  </si>
  <si>
    <t>87048</t>
  </si>
  <si>
    <t>Condat-sur-Vienne</t>
  </si>
  <si>
    <t>87049</t>
  </si>
  <si>
    <t>Coussac-Bonneval</t>
  </si>
  <si>
    <t>87050</t>
  </si>
  <si>
    <t>Couzeix</t>
  </si>
  <si>
    <t>87053</t>
  </si>
  <si>
    <t>Cromac</t>
  </si>
  <si>
    <t>87054</t>
  </si>
  <si>
    <t>Cussac</t>
  </si>
  <si>
    <t>87056</t>
  </si>
  <si>
    <t>Dinsac</t>
  </si>
  <si>
    <t>87057</t>
  </si>
  <si>
    <t>Dompierre-les-Églises</t>
  </si>
  <si>
    <t>87058</t>
  </si>
  <si>
    <t>Domps</t>
  </si>
  <si>
    <t>87060</t>
  </si>
  <si>
    <t>Dournazac</t>
  </si>
  <si>
    <t>87061</t>
  </si>
  <si>
    <t>Droux</t>
  </si>
  <si>
    <t>87062</t>
  </si>
  <si>
    <t>Eybouleuf</t>
  </si>
  <si>
    <t>87063</t>
  </si>
  <si>
    <t>Eyjeaux</t>
  </si>
  <si>
    <t>87064</t>
  </si>
  <si>
    <t>Eymoutiers</t>
  </si>
  <si>
    <t>87065</t>
  </si>
  <si>
    <t>Feytiat</t>
  </si>
  <si>
    <t>87066</t>
  </si>
  <si>
    <t>Flavignac</t>
  </si>
  <si>
    <t>87067</t>
  </si>
  <si>
    <t>Folles</t>
  </si>
  <si>
    <t>87068</t>
  </si>
  <si>
    <t>Fromental</t>
  </si>
  <si>
    <t>87069</t>
  </si>
  <si>
    <t>Gajoubert</t>
  </si>
  <si>
    <t>87071</t>
  </si>
  <si>
    <t>Glandon</t>
  </si>
  <si>
    <t>87072</t>
  </si>
  <si>
    <t>Glanges</t>
  </si>
  <si>
    <t>87073</t>
  </si>
  <si>
    <t>Gorre</t>
  </si>
  <si>
    <t>87075</t>
  </si>
  <si>
    <t>Isle</t>
  </si>
  <si>
    <t>87076</t>
  </si>
  <si>
    <t>Jabreilles-les-Bordes</t>
  </si>
  <si>
    <t>87077</t>
  </si>
  <si>
    <t>Janailhac</t>
  </si>
  <si>
    <t>87078</t>
  </si>
  <si>
    <t>Javerdat</t>
  </si>
  <si>
    <t>87080</t>
  </si>
  <si>
    <t>Jouac</t>
  </si>
  <si>
    <t>87081</t>
  </si>
  <si>
    <t>Jourgnac</t>
  </si>
  <si>
    <t>87008</t>
  </si>
  <si>
    <t>La Bazeuge</t>
  </si>
  <si>
    <t>87037</t>
  </si>
  <si>
    <t>La Chapelle-Montbrandeix</t>
  </si>
  <si>
    <t>87051</t>
  </si>
  <si>
    <t>La Croisille-sur-Briance</t>
  </si>
  <si>
    <t>87052</t>
  </si>
  <si>
    <t>La Croix-sur-Gartempe</t>
  </si>
  <si>
    <t>87070</t>
  </si>
  <si>
    <t>La Geneytouse</t>
  </si>
  <si>
    <t>87079</t>
  </si>
  <si>
    <t>La Jonchère-Saint-Maurice</t>
  </si>
  <si>
    <t>87096</t>
  </si>
  <si>
    <t>La Meyze</t>
  </si>
  <si>
    <t>87120</t>
  </si>
  <si>
    <t>La Porcherie</t>
  </si>
  <si>
    <t>87127</t>
  </si>
  <si>
    <t>La Roche-l'Abeille</t>
  </si>
  <si>
    <t>87082</t>
  </si>
  <si>
    <t>Ladignac-le-Long</t>
  </si>
  <si>
    <t>87083</t>
  </si>
  <si>
    <t>Laurière</t>
  </si>
  <si>
    <t>87084</t>
  </si>
  <si>
    <t>Lavignac</t>
  </si>
  <si>
    <t>87023</t>
  </si>
  <si>
    <t>Le Buis</t>
  </si>
  <si>
    <t>87031</t>
  </si>
  <si>
    <t>Le Chalard</t>
  </si>
  <si>
    <t>87042</t>
  </si>
  <si>
    <t>Le Châtenet-en-Dognon</t>
  </si>
  <si>
    <t>87059</t>
  </si>
  <si>
    <t>Le Dorat</t>
  </si>
  <si>
    <t>87113</t>
  </si>
  <si>
    <t>Le Palais-sur-Vienne</t>
  </si>
  <si>
    <t>87205</t>
  </si>
  <si>
    <t>Le Vigen</t>
  </si>
  <si>
    <t>87016</t>
  </si>
  <si>
    <t>Les Billanges</t>
  </si>
  <si>
    <t>87029</t>
  </si>
  <si>
    <t>Les Cars</t>
  </si>
  <si>
    <t>87074</t>
  </si>
  <si>
    <t>Les Grands-Chézeaux</t>
  </si>
  <si>
    <t>87189</t>
  </si>
  <si>
    <t>Les Salles-Lavauguyon</t>
  </si>
  <si>
    <t>87085</t>
  </si>
  <si>
    <t>Satisfaisant</t>
  </si>
  <si>
    <t>87086</t>
  </si>
  <si>
    <t>Linards</t>
  </si>
  <si>
    <t>87087</t>
  </si>
  <si>
    <t>Lussac-les-Églises</t>
  </si>
  <si>
    <t>87088</t>
  </si>
  <si>
    <t>Magnac-Bourg</t>
  </si>
  <si>
    <t>87089</t>
  </si>
  <si>
    <t>Magnac-Laval</t>
  </si>
  <si>
    <t>87090</t>
  </si>
  <si>
    <t>Mailhac-sur-Benaize</t>
  </si>
  <si>
    <t>87091</t>
  </si>
  <si>
    <t>Maisonnais-sur-Tardoire</t>
  </si>
  <si>
    <t>87092</t>
  </si>
  <si>
    <t>Marval</t>
  </si>
  <si>
    <t>87093</t>
  </si>
  <si>
    <t>Masléon</t>
  </si>
  <si>
    <t>87094</t>
  </si>
  <si>
    <t>Meilhac</t>
  </si>
  <si>
    <t>87095</t>
  </si>
  <si>
    <t>Meuzac</t>
  </si>
  <si>
    <t>16019</t>
  </si>
  <si>
    <t>Asnières-sur-Nouère</t>
  </si>
  <si>
    <t>16020</t>
  </si>
  <si>
    <t>Aubeterre-sur-Dronne</t>
  </si>
  <si>
    <t>16023</t>
  </si>
  <si>
    <t>Aunac-sur-Charente</t>
  </si>
  <si>
    <t>16025</t>
  </si>
  <si>
    <t>Baignes-Sainte-Radegonde</t>
  </si>
  <si>
    <t>16026</t>
  </si>
  <si>
    <t>Balzac</t>
  </si>
  <si>
    <t>16056</t>
  </si>
  <si>
    <t>Bourg-Charente</t>
  </si>
  <si>
    <t>16061</t>
  </si>
  <si>
    <t>Brie</t>
  </si>
  <si>
    <t>16064</t>
  </si>
  <si>
    <t>Brigueuil</t>
  </si>
  <si>
    <t>16066</t>
  </si>
  <si>
    <t>Brossac</t>
  </si>
  <si>
    <t>16076</t>
  </si>
  <si>
    <t>Champagne-Mouton</t>
  </si>
  <si>
    <t>16093</t>
  </si>
  <si>
    <t>Chazelles</t>
  </si>
  <si>
    <t>16097</t>
  </si>
  <si>
    <t>Cherves-Richemont</t>
  </si>
  <si>
    <t>16046</t>
  </si>
  <si>
    <t>Coteaux-du-Blanzacais</t>
  </si>
  <si>
    <t>16119</t>
  </si>
  <si>
    <t>Dignac</t>
  </si>
  <si>
    <t>16120</t>
  </si>
  <si>
    <t>Dirac</t>
  </si>
  <si>
    <t>16134</t>
  </si>
  <si>
    <t>Exideuil-sur-Vienne</t>
  </si>
  <si>
    <t>16138</t>
  </si>
  <si>
    <t>Fléac</t>
  </si>
  <si>
    <t>16146</t>
  </si>
  <si>
    <t>Garat</t>
  </si>
  <si>
    <t>16150</t>
  </si>
  <si>
    <t>Gensac-la-Pallue</t>
  </si>
  <si>
    <t>16163</t>
  </si>
  <si>
    <t>Hiersac</t>
  </si>
  <si>
    <t>16186</t>
  </si>
  <si>
    <t>Lignières-Ambleville</t>
  </si>
  <si>
    <t>16187</t>
  </si>
  <si>
    <t>Linars</t>
  </si>
  <si>
    <t>16196</t>
  </si>
  <si>
    <t>Luxé</t>
  </si>
  <si>
    <t>16199</t>
  </si>
  <si>
    <t>Magnac-sur-Touvre</t>
  </si>
  <si>
    <t>16211</t>
  </si>
  <si>
    <t>Marthon</t>
  </si>
  <si>
    <t>16212</t>
  </si>
  <si>
    <t>Massignac</t>
  </si>
  <si>
    <t>16216</t>
  </si>
  <si>
    <t>16225</t>
  </si>
  <si>
    <t>Montembœuf</t>
  </si>
  <si>
    <t>16226</t>
  </si>
  <si>
    <t>Montignac-Charente</t>
  </si>
  <si>
    <t>16232</t>
  </si>
  <si>
    <t>Mornac</t>
  </si>
  <si>
    <t>16236</t>
  </si>
  <si>
    <t>Mouthiers-sur-Boëme</t>
  </si>
  <si>
    <t>16242</t>
  </si>
  <si>
    <t>Nanteuil-en-Vallée</t>
  </si>
  <si>
    <t>16243</t>
  </si>
  <si>
    <t>Nercillac</t>
  </si>
  <si>
    <t>16244</t>
  </si>
  <si>
    <t>Nersac</t>
  </si>
  <si>
    <t>16271</t>
  </si>
  <si>
    <t>Puymoyen</t>
  </si>
  <si>
    <t>16280</t>
  </si>
  <si>
    <t>Rivières</t>
  </si>
  <si>
    <t>16287</t>
  </si>
  <si>
    <t>Roullet-Saint-Estèphe</t>
  </si>
  <si>
    <t>16295</t>
  </si>
  <si>
    <t>Saint-Amant-de-Boixe</t>
  </si>
  <si>
    <t>16308</t>
  </si>
  <si>
    <t>Saint-Claud</t>
  </si>
  <si>
    <t>16320</t>
  </si>
  <si>
    <t>Saint-Genis-d'Hiersac</t>
  </si>
  <si>
    <t>16329</t>
  </si>
  <si>
    <t>Saint-Laurent-de-Céris</t>
  </si>
  <si>
    <t>16337</t>
  </si>
  <si>
    <t>Saint-Maurice-des-Lions</t>
  </si>
  <si>
    <t>16340</t>
  </si>
  <si>
    <t>Saint-Même-les-Carrières</t>
  </si>
  <si>
    <t>16341</t>
  </si>
  <si>
    <t>16348</t>
  </si>
  <si>
    <t>Saint-Saturnin</t>
  </si>
  <si>
    <t>16350</t>
  </si>
  <si>
    <t>Saint-Séverin</t>
  </si>
  <si>
    <t>16359</t>
  </si>
  <si>
    <t>Salles-d'Angles</t>
  </si>
  <si>
    <t>16368</t>
  </si>
  <si>
    <t>Sers</t>
  </si>
  <si>
    <t>16369</t>
  </si>
  <si>
    <t>Sigogne</t>
  </si>
  <si>
    <t>16370</t>
  </si>
  <si>
    <t>Sireuil</t>
  </si>
  <si>
    <t>16379</t>
  </si>
  <si>
    <t>Taponnat-Fleurignac</t>
  </si>
  <si>
    <t>16385</t>
  </si>
  <si>
    <t>Touvre</t>
  </si>
  <si>
    <t>16300</t>
  </si>
  <si>
    <t>Val-de-Bonnieure</t>
  </si>
  <si>
    <t>16393</t>
  </si>
  <si>
    <t>Vars</t>
  </si>
  <si>
    <t>16400</t>
  </si>
  <si>
    <t>Verteuil-sur-Charente</t>
  </si>
  <si>
    <t>16409</t>
  </si>
  <si>
    <t>Villefagnan</t>
  </si>
  <si>
    <t>16415</t>
  </si>
  <si>
    <t>Vindelle</t>
  </si>
  <si>
    <t>16418</t>
  </si>
  <si>
    <t>Vœuil-et-Giget</t>
  </si>
  <si>
    <t>17008</t>
  </si>
  <si>
    <t>Andilly</t>
  </si>
  <si>
    <t>17009</t>
  </si>
  <si>
    <t>17016</t>
  </si>
  <si>
    <t>Archiac</t>
  </si>
  <si>
    <t>17022</t>
  </si>
  <si>
    <t>Asnières-la-Giraud</t>
  </si>
  <si>
    <t>17037</t>
  </si>
  <si>
    <t>Beauvais-sur-Matha</t>
  </si>
  <si>
    <t>17041</t>
  </si>
  <si>
    <t>Benon</t>
  </si>
  <si>
    <t>17043</t>
  </si>
  <si>
    <t>Bernay-Saint-Martin</t>
  </si>
  <si>
    <t>17045</t>
  </si>
  <si>
    <t>Beurlay</t>
  </si>
  <si>
    <t>17053</t>
  </si>
  <si>
    <t>Bords</t>
  </si>
  <si>
    <t>17059</t>
  </si>
  <si>
    <t>Bourgneuf</t>
  </si>
  <si>
    <t>17064</t>
  </si>
  <si>
    <t>Breuillet</t>
  </si>
  <si>
    <t>17065</t>
  </si>
  <si>
    <t>Breuil-Magné</t>
  </si>
  <si>
    <t>17070</t>
  </si>
  <si>
    <t>Brizambourg</t>
  </si>
  <si>
    <t>17072</t>
  </si>
  <si>
    <t>Burie</t>
  </si>
  <si>
    <t>17074</t>
  </si>
  <si>
    <t>Bussac-Forêt</t>
  </si>
  <si>
    <t>17073</t>
  </si>
  <si>
    <t>Bussac-sur-Charente</t>
  </si>
  <si>
    <t>17075</t>
  </si>
  <si>
    <t>Cabariot</t>
  </si>
  <si>
    <t>17077</t>
  </si>
  <si>
    <t>Cercoux</t>
  </si>
  <si>
    <t>17079</t>
  </si>
  <si>
    <t>Chaillevette</t>
  </si>
  <si>
    <t>17086</t>
  </si>
  <si>
    <t>Chaniers</t>
  </si>
  <si>
    <t>17091</t>
  </si>
  <si>
    <t>17099</t>
  </si>
  <si>
    <t>Chepniers</t>
  </si>
  <si>
    <t>17100</t>
  </si>
  <si>
    <t>Chérac</t>
  </si>
  <si>
    <t>17102</t>
  </si>
  <si>
    <t>Chermignac</t>
  </si>
  <si>
    <t>17104</t>
  </si>
  <si>
    <t>Chevanceaux</t>
  </si>
  <si>
    <t>17107</t>
  </si>
  <si>
    <t>Ciré-d'Aunis</t>
  </si>
  <si>
    <t>17109</t>
  </si>
  <si>
    <t>Clavette</t>
  </si>
  <si>
    <t>17110</t>
  </si>
  <si>
    <t>Clérac</t>
  </si>
  <si>
    <t>17120</t>
  </si>
  <si>
    <t>Corme-Royal</t>
  </si>
  <si>
    <t>17127</t>
  </si>
  <si>
    <t>Courçon</t>
  </si>
  <si>
    <t>17136</t>
  </si>
  <si>
    <t>Croix-Chapeau</t>
  </si>
  <si>
    <t>17146</t>
  </si>
  <si>
    <t>Échillais</t>
  </si>
  <si>
    <t>17153</t>
  </si>
  <si>
    <t>Esnandes</t>
  </si>
  <si>
    <t>17155</t>
  </si>
  <si>
    <t>Étaules</t>
  </si>
  <si>
    <t>17158</t>
  </si>
  <si>
    <t>Ferrières</t>
  </si>
  <si>
    <t>17164</t>
  </si>
  <si>
    <t>Fontcouverte</t>
  </si>
  <si>
    <t>17166</t>
  </si>
  <si>
    <t>Forges</t>
  </si>
  <si>
    <t>17004</t>
  </si>
  <si>
    <t>Île-d'Aix</t>
  </si>
  <si>
    <t>17192</t>
  </si>
  <si>
    <t>Jarnac-Champagne</t>
  </si>
  <si>
    <t>17486</t>
  </si>
  <si>
    <t>CC de l'Ile d'Oléron</t>
  </si>
  <si>
    <t>La Brée-les-Bains</t>
  </si>
  <si>
    <t>17193</t>
  </si>
  <si>
    <t>La Jarne</t>
  </si>
  <si>
    <t>17194</t>
  </si>
  <si>
    <t>La Jarrie</t>
  </si>
  <si>
    <t>17303</t>
  </si>
  <si>
    <t>La Ronde</t>
  </si>
  <si>
    <t>17202</t>
  </si>
  <si>
    <t>Landes</t>
  </si>
  <si>
    <t>17485</t>
  </si>
  <si>
    <t>Le Grand-Village-Plage</t>
  </si>
  <si>
    <t>17185</t>
  </si>
  <si>
    <t>Le Gua</t>
  </si>
  <si>
    <t>17447</t>
  </si>
  <si>
    <t>Le Thou</t>
  </si>
  <si>
    <t>17151</t>
  </si>
  <si>
    <t>L'Éguille</t>
  </si>
  <si>
    <t>17179</t>
  </si>
  <si>
    <t>Les Gonds</t>
  </si>
  <si>
    <t>17225</t>
  </si>
  <si>
    <t>Les Mathes</t>
  </si>
  <si>
    <t>17286</t>
  </si>
  <si>
    <t>CC de l'Ile de Ré</t>
  </si>
  <si>
    <t>Les Portes-en-Ré</t>
  </si>
  <si>
    <t>17190</t>
  </si>
  <si>
    <t>L'Houmeau</t>
  </si>
  <si>
    <t>17207</t>
  </si>
  <si>
    <t>Loix</t>
  </si>
  <si>
    <t>17211</t>
  </si>
  <si>
    <t>Loulay</t>
  </si>
  <si>
    <t>17216</t>
  </si>
  <si>
    <t>Lussant</t>
  </si>
  <si>
    <t>17221</t>
  </si>
  <si>
    <t>Marsais</t>
  </si>
  <si>
    <t>17222</t>
  </si>
  <si>
    <t>Marsilly</t>
  </si>
  <si>
    <t>17228</t>
  </si>
  <si>
    <t>Médis</t>
  </si>
  <si>
    <t>17232</t>
  </si>
  <si>
    <t>Meursac</t>
  </si>
  <si>
    <t>17235</t>
  </si>
  <si>
    <t>Migron</t>
  </si>
  <si>
    <t>17242</t>
  </si>
  <si>
    <t>Montils</t>
  </si>
  <si>
    <t>17243</t>
  </si>
  <si>
    <t>Montlieu-la-Garde</t>
  </si>
  <si>
    <t>17248</t>
  </si>
  <si>
    <t>Mortagne-sur-Gironde</t>
  </si>
  <si>
    <t>17253</t>
  </si>
  <si>
    <t>Muron</t>
  </si>
  <si>
    <t>17255</t>
  </si>
  <si>
    <t>Nancras</t>
  </si>
  <si>
    <t>17257</t>
  </si>
  <si>
    <t>Néré</t>
  </si>
  <si>
    <t>17262</t>
  </si>
  <si>
    <t>Nieul-lès-Saintes</t>
  </si>
  <si>
    <t>17265</t>
  </si>
  <si>
    <t>Nieulle-sur-Seudre</t>
  </si>
  <si>
    <t>17267</t>
  </si>
  <si>
    <t>Nuaillé-d'Aunis</t>
  </si>
  <si>
    <t>17270</t>
  </si>
  <si>
    <t>Ozillac</t>
  </si>
  <si>
    <t>17273</t>
  </si>
  <si>
    <t>17278</t>
  </si>
  <si>
    <t>Pisany</t>
  </si>
  <si>
    <t>17285</t>
  </si>
  <si>
    <t>Port-d'Envaux</t>
  </si>
  <si>
    <t>17484</t>
  </si>
  <si>
    <t>Port-des-Barques</t>
  </si>
  <si>
    <t>17307</t>
  </si>
  <si>
    <t>Sablonceaux</t>
  </si>
  <si>
    <t>17308</t>
  </si>
  <si>
    <t>Saint-Agnant</t>
  </si>
  <si>
    <t>17311</t>
  </si>
  <si>
    <t>17312</t>
  </si>
  <si>
    <t>Saint-Bonnet-sur-Gironde</t>
  </si>
  <si>
    <t>17314</t>
  </si>
  <si>
    <t>Saint-Césaire</t>
  </si>
  <si>
    <t>17315</t>
  </si>
  <si>
    <t>17317</t>
  </si>
  <si>
    <t>Saint-Ciers-du-Taillon</t>
  </si>
  <si>
    <t>17318</t>
  </si>
  <si>
    <t>Saint-Clément-des-Baleines</t>
  </si>
  <si>
    <t>17323</t>
  </si>
  <si>
    <t>Saint-Denis-d'Oléron</t>
  </si>
  <si>
    <t>17330</t>
  </si>
  <si>
    <t>17407</t>
  </si>
  <si>
    <t>Sainte-Soulle</t>
  </si>
  <si>
    <t>17328</t>
  </si>
  <si>
    <t>Saint-Fort-sur-Gironde</t>
  </si>
  <si>
    <t>17336</t>
  </si>
  <si>
    <t>Saint-Georges-des-Coteaux</t>
  </si>
  <si>
    <t>17338</t>
  </si>
  <si>
    <t>Saint-Georges-du-Bois</t>
  </si>
  <si>
    <t>17339</t>
  </si>
  <si>
    <t>Saint-Germain-de-Lusignan</t>
  </si>
  <si>
    <t>17344</t>
  </si>
  <si>
    <t>Saint-Hilaire-de-Villefranche</t>
  </si>
  <si>
    <t>17346</t>
  </si>
  <si>
    <t>17349</t>
  </si>
  <si>
    <t>Saint-Jean-de-Liversay</t>
  </si>
  <si>
    <t>17351</t>
  </si>
  <si>
    <t>Saint-Just-Luzac</t>
  </si>
  <si>
    <t>17353</t>
  </si>
  <si>
    <t>Saint-Laurent-de-la-Prée</t>
  </si>
  <si>
    <t>17365</t>
  </si>
  <si>
    <t>Saint-Martin-d'Ary</t>
  </si>
  <si>
    <t>17373</t>
  </si>
  <si>
    <t>Saint-Médard-d'Aunis</t>
  </si>
  <si>
    <t>17375</t>
  </si>
  <si>
    <t>Saint-Nazaire-sur-Charente</t>
  </si>
  <si>
    <t>17376</t>
  </si>
  <si>
    <t>Saint-Ouen-d'Aunis</t>
  </si>
  <si>
    <t>17340</t>
  </si>
  <si>
    <t>Saint-Pierre-La-Noue</t>
  </si>
  <si>
    <t>17387</t>
  </si>
  <si>
    <t>Saint-Porchaire</t>
  </si>
  <si>
    <t>17391</t>
  </si>
  <si>
    <t>Saint-Rogatien</t>
  </si>
  <si>
    <t>17393</t>
  </si>
  <si>
    <t>Saint-Romain-de-Benet</t>
  </si>
  <si>
    <t>17396</t>
  </si>
  <si>
    <t>Saint-Sauveur-d'Aunis</t>
  </si>
  <si>
    <t>17400</t>
  </si>
  <si>
    <t>Saint-Sever-de-Saintonge</t>
  </si>
  <si>
    <t>17409</t>
  </si>
  <si>
    <t>Saint-Sulpice-de-Royan</t>
  </si>
  <si>
    <t>17410</t>
  </si>
  <si>
    <t>Saint-Thomas-de-Conac</t>
  </si>
  <si>
    <t>17411</t>
  </si>
  <si>
    <t>Saint-Trojan-les-Bains</t>
  </si>
  <si>
    <t>17413</t>
  </si>
  <si>
    <t>17414</t>
  </si>
  <si>
    <t>Saint-Xandre</t>
  </si>
  <si>
    <t>17420</t>
  </si>
  <si>
    <t>Salles-sur-Mer</t>
  </si>
  <si>
    <t>17425</t>
  </si>
  <si>
    <t>Semussac</t>
  </si>
  <si>
    <t>17429</t>
  </si>
  <si>
    <t>Soubise</t>
  </si>
  <si>
    <t>17436</t>
  </si>
  <si>
    <t>17441</t>
  </si>
  <si>
    <t>Tesson</t>
  </si>
  <si>
    <t>17443</t>
  </si>
  <si>
    <t>Thairé</t>
  </si>
  <si>
    <t>17444</t>
  </si>
  <si>
    <t>17448</t>
  </si>
  <si>
    <t>Tonnay-Boutonne</t>
  </si>
  <si>
    <t>17453</t>
  </si>
  <si>
    <t>Trizay</t>
  </si>
  <si>
    <t>17459</t>
  </si>
  <si>
    <t>Varaize</t>
  </si>
  <si>
    <t>17466</t>
  </si>
  <si>
    <t>Vérines</t>
  </si>
  <si>
    <t>17472</t>
  </si>
  <si>
    <t>Villedoux</t>
  </si>
  <si>
    <t>17474</t>
  </si>
  <si>
    <t>Villeneuve-la-Comtesse</t>
  </si>
  <si>
    <t>17483</t>
  </si>
  <si>
    <t>Yves</t>
  </si>
  <si>
    <t>19004</t>
  </si>
  <si>
    <t>Albussac</t>
  </si>
  <si>
    <t>19007</t>
  </si>
  <si>
    <t>Altillac</t>
  </si>
  <si>
    <t>19013</t>
  </si>
  <si>
    <t>Aubazines</t>
  </si>
  <si>
    <t>19015</t>
  </si>
  <si>
    <t>Ayen</t>
  </si>
  <si>
    <t>19023</t>
  </si>
  <si>
    <t>Beynat</t>
  </si>
  <si>
    <t>19033</t>
  </si>
  <si>
    <t>Bugeat</t>
  </si>
  <si>
    <t>19036</t>
  </si>
  <si>
    <t>Chamberet</t>
  </si>
  <si>
    <t>19037</t>
  </si>
  <si>
    <t>Chamboulive</t>
  </si>
  <si>
    <t>19038</t>
  </si>
  <si>
    <t>Chameyrat</t>
  </si>
  <si>
    <t>19061</t>
  </si>
  <si>
    <t>Cornil</t>
  </si>
  <si>
    <t>19062</t>
  </si>
  <si>
    <t>Corrèze</t>
  </si>
  <si>
    <t>19063</t>
  </si>
  <si>
    <t>Cosnac</t>
  </si>
  <si>
    <t>19066</t>
  </si>
  <si>
    <t>Cublac</t>
  </si>
  <si>
    <t>19072</t>
  </si>
  <si>
    <t>Donzenac</t>
  </si>
  <si>
    <t>19080</t>
  </si>
  <si>
    <t>Eygurande</t>
  </si>
  <si>
    <t>19082</t>
  </si>
  <si>
    <t>Favars</t>
  </si>
  <si>
    <t>19094</t>
  </si>
  <si>
    <t>19098</t>
  </si>
  <si>
    <t>Lagarde-Marc-la-Tour</t>
  </si>
  <si>
    <t>19100</t>
  </si>
  <si>
    <t>Lagraulière</t>
  </si>
  <si>
    <t>19101</t>
  </si>
  <si>
    <t>Laguenne-sur-Avalouze</t>
  </si>
  <si>
    <t>19106</t>
  </si>
  <si>
    <t>Lapleau</t>
  </si>
  <si>
    <t>19107</t>
  </si>
  <si>
    <t>Larche</t>
  </si>
  <si>
    <t>19118</t>
  </si>
  <si>
    <t>Le Lonzac</t>
  </si>
  <si>
    <t>19113</t>
  </si>
  <si>
    <t>Liginiac</t>
  </si>
  <si>
    <t>19124</t>
  </si>
  <si>
    <t>Mansac</t>
  </si>
  <si>
    <t>19125</t>
  </si>
  <si>
    <t>Marcillac-la-Croisille</t>
  </si>
  <si>
    <t>19129</t>
  </si>
  <si>
    <t>Masseret</t>
  </si>
  <si>
    <t>19134</t>
  </si>
  <si>
    <t>Merlines</t>
  </si>
  <si>
    <t>19143</t>
  </si>
  <si>
    <t>Montaignac-sur-Doustre</t>
  </si>
  <si>
    <t>19146</t>
  </si>
  <si>
    <t>Naves</t>
  </si>
  <si>
    <t>19147</t>
  </si>
  <si>
    <t>Nespouls</t>
  </si>
  <si>
    <t>19162</t>
  </si>
  <si>
    <t>Perpezac-le-Noir</t>
  </si>
  <si>
    <t>19164</t>
  </si>
  <si>
    <t>Peyrelevade</t>
  </si>
  <si>
    <t>19176</t>
  </si>
  <si>
    <t>Rosiers-d'Égletons</t>
  </si>
  <si>
    <t>19178</t>
  </si>
  <si>
    <t>Sadroc</t>
  </si>
  <si>
    <t>19180</t>
  </si>
  <si>
    <t>Saint-Angel</t>
  </si>
  <si>
    <t>19182</t>
  </si>
  <si>
    <t>Saint-Aulaire</t>
  </si>
  <si>
    <t>19194</t>
  </si>
  <si>
    <t>Saint-Clément</t>
  </si>
  <si>
    <t>19202</t>
  </si>
  <si>
    <t>Sainte-Féréole</t>
  </si>
  <si>
    <t>19203</t>
  </si>
  <si>
    <t>Sainte-Fortunade</t>
  </si>
  <si>
    <t>19207</t>
  </si>
  <si>
    <t>Saint-Germain-les-Vergnes</t>
  </si>
  <si>
    <t>19211</t>
  </si>
  <si>
    <t>Saint-Hilaire-Peyroux</t>
  </si>
  <si>
    <t>19227</t>
  </si>
  <si>
    <t>Saint-Mexant</t>
  </si>
  <si>
    <t>19229</t>
  </si>
  <si>
    <t>Saint-Pantaléon-de-Larche</t>
  </si>
  <si>
    <t>19236</t>
  </si>
  <si>
    <t>Saint-Priest-de-Gimel</t>
  </si>
  <si>
    <t>19237</t>
  </si>
  <si>
    <t>Saint-Privat</t>
  </si>
  <si>
    <t>19243</t>
  </si>
  <si>
    <t>Saint-Sornin-Lavolps</t>
  </si>
  <si>
    <t>19246</t>
  </si>
  <si>
    <t>Saint-Viance</t>
  </si>
  <si>
    <t>19258</t>
  </si>
  <si>
    <t>Servières-le-Château</t>
  </si>
  <si>
    <t>19261</t>
  </si>
  <si>
    <t>Sornac</t>
  </si>
  <si>
    <t>19264</t>
  </si>
  <si>
    <t>Soursac</t>
  </si>
  <si>
    <t>19273</t>
  </si>
  <si>
    <t>Turenne</t>
  </si>
  <si>
    <t>19274</t>
  </si>
  <si>
    <t>Ussac</t>
  </si>
  <si>
    <t>19285</t>
  </si>
  <si>
    <t>Vigeois</t>
  </si>
  <si>
    <t>23002</t>
  </si>
  <si>
    <t>Ajain</t>
  </si>
  <si>
    <t>23015</t>
  </si>
  <si>
    <t>Azerables</t>
  </si>
  <si>
    <t>23020</t>
  </si>
  <si>
    <t>Bellegarde-en-Marche</t>
  </si>
  <si>
    <t>23021</t>
  </si>
  <si>
    <t>Bénévent-l'Abbaye</t>
  </si>
  <si>
    <t>23035</t>
  </si>
  <si>
    <t>Budelière</t>
  </si>
  <si>
    <t>23036</t>
  </si>
  <si>
    <t>Bussière-Dunoise</t>
  </si>
  <si>
    <t>23045</t>
  </si>
  <si>
    <t>Chambon-sur-Voueize</t>
  </si>
  <si>
    <t>23057</t>
  </si>
  <si>
    <t>Châtelus-Malvaleix</t>
  </si>
  <si>
    <t>23064</t>
  </si>
  <si>
    <t>Clugnat</t>
  </si>
  <si>
    <t>23069</t>
  </si>
  <si>
    <t>Crocq</t>
  </si>
  <si>
    <t>23077</t>
  </si>
  <si>
    <t>Faux-la-Montagne</t>
  </si>
  <si>
    <t>23192</t>
  </si>
  <si>
    <t>Fursac</t>
  </si>
  <si>
    <t>23089</t>
  </si>
  <si>
    <t>Genouillac</t>
  </si>
  <si>
    <t>23100</t>
  </si>
  <si>
    <t>Jarnages</t>
  </si>
  <si>
    <t>23039</t>
  </si>
  <si>
    <t>La Celle-Dunoise</t>
  </si>
  <si>
    <t>23067</t>
  </si>
  <si>
    <t>La Courtine</t>
  </si>
  <si>
    <t>23105</t>
  </si>
  <si>
    <t>Lavaveix-les-Mines</t>
  </si>
  <si>
    <t>23095</t>
  </si>
  <si>
    <t>Le Grand-Bourg</t>
  </si>
  <si>
    <t>23116</t>
  </si>
  <si>
    <t>Mainsat</t>
  </si>
  <si>
    <t>23124</t>
  </si>
  <si>
    <t>23131</t>
  </si>
  <si>
    <t>Mérinchal</t>
  </si>
  <si>
    <t>23137</t>
  </si>
  <si>
    <t>Mourioux-Vieilleville</t>
  </si>
  <si>
    <t>23155</t>
  </si>
  <si>
    <t>Pontarion</t>
  </si>
  <si>
    <t>23165</t>
  </si>
  <si>
    <t>Royère-de-Vassivière</t>
  </si>
  <si>
    <t>23177</t>
  </si>
  <si>
    <t>Saint-Agnant-de-Versillat</t>
  </si>
  <si>
    <t>23189</t>
  </si>
  <si>
    <t>Saint-Dizier-Masbaraud</t>
  </si>
  <si>
    <t>23193</t>
  </si>
  <si>
    <t>Sainte-Feyre</t>
  </si>
  <si>
    <t>23195</t>
  </si>
  <si>
    <t>Saint-Fiel</t>
  </si>
  <si>
    <t>23239</t>
  </si>
  <si>
    <t>Saint-Sébastien</t>
  </si>
  <si>
    <t>23245</t>
  </si>
  <si>
    <t>Saint-Sulpice-le-Guérétois</t>
  </si>
  <si>
    <t>23246</t>
  </si>
  <si>
    <t>Saint-Sulpice-les-Champs</t>
  </si>
  <si>
    <t>23247</t>
  </si>
  <si>
    <t>Saint-Vaury</t>
  </si>
  <si>
    <t>23168</t>
  </si>
  <si>
    <t>Sardent</t>
  </si>
  <si>
    <t>23257</t>
  </si>
  <si>
    <t>Vallière</t>
  </si>
  <si>
    <t>24002</t>
  </si>
  <si>
    <t>Agonac</t>
  </si>
  <si>
    <t>24010</t>
  </si>
  <si>
    <t>Annesse-et-Beaulieu</t>
  </si>
  <si>
    <t>24011</t>
  </si>
  <si>
    <t>Antonne-et-Trigonant</t>
  </si>
  <si>
    <t>24026</t>
  </si>
  <si>
    <t>Bassillac et Auberoche</t>
  </si>
  <si>
    <t>24040</t>
  </si>
  <si>
    <t>Beynac-et-Cazenac</t>
  </si>
  <si>
    <t>24054</t>
  </si>
  <si>
    <t>Bouniagues</t>
  </si>
  <si>
    <t>24055</t>
  </si>
  <si>
    <t>Bourdeilles</t>
  </si>
  <si>
    <t>24082</t>
  </si>
  <si>
    <t>Carsac-Aillac</t>
  </si>
  <si>
    <t>24086</t>
  </si>
  <si>
    <t>Castelnaud-la-Chapelle</t>
  </si>
  <si>
    <t>24091</t>
  </si>
  <si>
    <t>Cénac-et-Saint-Julien</t>
  </si>
  <si>
    <t>24096</t>
  </si>
  <si>
    <t>Champagnac-de-Belair</t>
  </si>
  <si>
    <t>24098</t>
  </si>
  <si>
    <t>Champcevinel</t>
  </si>
  <si>
    <t>24102</t>
  </si>
  <si>
    <t>Chancelade</t>
  </si>
  <si>
    <t>24115</t>
  </si>
  <si>
    <t>Château-l'Évêque</t>
  </si>
  <si>
    <t>24120</t>
  </si>
  <si>
    <t>Cherveix-Cubas</t>
  </si>
  <si>
    <t>24134</t>
  </si>
  <si>
    <t>Corgnac-sur-l'Isle</t>
  </si>
  <si>
    <t>24139</t>
  </si>
  <si>
    <t>Coursac</t>
  </si>
  <si>
    <t>24140</t>
  </si>
  <si>
    <t>Cours-de-Pile</t>
  </si>
  <si>
    <t>24142</t>
  </si>
  <si>
    <t>Coux et Bigaroque-Mouzens</t>
  </si>
  <si>
    <t>24143</t>
  </si>
  <si>
    <t>Couze-et-Saint-Front</t>
  </si>
  <si>
    <t>24147</t>
  </si>
  <si>
    <t>Cubjac-Auvézère-Val d'Ans</t>
  </si>
  <si>
    <t>24150</t>
  </si>
  <si>
    <t>Daglan</t>
  </si>
  <si>
    <t>24152</t>
  </si>
  <si>
    <t>Domme</t>
  </si>
  <si>
    <t>24259</t>
  </si>
  <si>
    <t>Eyraud-Crempse-Maurens</t>
  </si>
  <si>
    <t>24177</t>
  </si>
  <si>
    <t>Faux</t>
  </si>
  <si>
    <t>24194</t>
  </si>
  <si>
    <t>Gardonne</t>
  </si>
  <si>
    <t>24207</t>
  </si>
  <si>
    <t>Groléjac</t>
  </si>
  <si>
    <t>24210</t>
  </si>
  <si>
    <t>Hautefort</t>
  </si>
  <si>
    <t>24212</t>
  </si>
  <si>
    <t>Issigeac</t>
  </si>
  <si>
    <t>24214</t>
  </si>
  <si>
    <t>Javerlhac-et-la-Chapelle-Saint-Robert</t>
  </si>
  <si>
    <t>24218</t>
  </si>
  <si>
    <t>Jumilhac-le-Grand</t>
  </si>
  <si>
    <t>24020</t>
  </si>
  <si>
    <t>La Bachellerie</t>
  </si>
  <si>
    <t>24156</t>
  </si>
  <si>
    <t>La Douze</t>
  </si>
  <si>
    <t>24355</t>
  </si>
  <si>
    <t>La Roque-Gageac</t>
  </si>
  <si>
    <t>24554</t>
  </si>
  <si>
    <t>La Tour-Blanche-Cercles</t>
  </si>
  <si>
    <t>24225</t>
  </si>
  <si>
    <t>Lamonzie-Saint-Martin</t>
  </si>
  <si>
    <t>24226</t>
  </si>
  <si>
    <t>Lamothe-Montravel</t>
  </si>
  <si>
    <t>24227</t>
  </si>
  <si>
    <t>Lanouaille</t>
  </si>
  <si>
    <t>24182</t>
  </si>
  <si>
    <t>Le Fleix</t>
  </si>
  <si>
    <t>24229</t>
  </si>
  <si>
    <t>Le Lardin-Saint-Lazare</t>
  </si>
  <si>
    <t>24329</t>
  </si>
  <si>
    <t>Le Pizou</t>
  </si>
  <si>
    <t>24237</t>
  </si>
  <si>
    <t>Lembras</t>
  </si>
  <si>
    <t>24172</t>
  </si>
  <si>
    <t>Les Eyzies</t>
  </si>
  <si>
    <t>24243</t>
  </si>
  <si>
    <t>Lisle</t>
  </si>
  <si>
    <t>24264</t>
  </si>
  <si>
    <t>Ménesplet</t>
  </si>
  <si>
    <t>24266</t>
  </si>
  <si>
    <t>Mensignac</t>
  </si>
  <si>
    <t>24269</t>
  </si>
  <si>
    <t>Mialet</t>
  </si>
  <si>
    <t>24280</t>
  </si>
  <si>
    <t>Monpazier</t>
  </si>
  <si>
    <t>24289</t>
  </si>
  <si>
    <t>Montcaret</t>
  </si>
  <si>
    <t>24295</t>
  </si>
  <si>
    <t>Montrem</t>
  </si>
  <si>
    <t>24296</t>
  </si>
  <si>
    <t>Mouleydier</t>
  </si>
  <si>
    <t>24297</t>
  </si>
  <si>
    <t>Moulin-Neuf</t>
  </si>
  <si>
    <t>24308</t>
  </si>
  <si>
    <t>Négrondes</t>
  </si>
  <si>
    <t>24316</t>
  </si>
  <si>
    <t>Parcoul-Chenaud</t>
  </si>
  <si>
    <t>24320</t>
  </si>
  <si>
    <t>Payzac</t>
  </si>
  <si>
    <t>24328</t>
  </si>
  <si>
    <t>Piégut-Pluviers</t>
  </si>
  <si>
    <t>24330</t>
  </si>
  <si>
    <t>Plazac</t>
  </si>
  <si>
    <t>24335</t>
  </si>
  <si>
    <t>Port-Sainte-Foy-et-Ponchapt</t>
  </si>
  <si>
    <t>24341</t>
  </si>
  <si>
    <t>Proissans</t>
  </si>
  <si>
    <t>24350</t>
  </si>
  <si>
    <t>Razac-sur-l'Isle</t>
  </si>
  <si>
    <t>24356</t>
  </si>
  <si>
    <t>Rouffignac-Saint-Cernin-de-Reilhac</t>
  </si>
  <si>
    <t>24490</t>
  </si>
  <si>
    <t>Saint Privat en Périgord</t>
  </si>
  <si>
    <t>24370</t>
  </si>
  <si>
    <t>Saint-Antoine-de-Breuilh</t>
  </si>
  <si>
    <t>24409</t>
  </si>
  <si>
    <t>Saint-Front-de-Pradoux</t>
  </si>
  <si>
    <t>24412</t>
  </si>
  <si>
    <t>Saint-Geniès</t>
  </si>
  <si>
    <t>24432</t>
  </si>
  <si>
    <t>Saint-Julien-de-Lampon</t>
  </si>
  <si>
    <t>24436</t>
  </si>
  <si>
    <t>Saint-Laurent-des-Hommes</t>
  </si>
  <si>
    <t>24437</t>
  </si>
  <si>
    <t>Saint-Laurent-des-Vignes</t>
  </si>
  <si>
    <t>24442</t>
  </si>
  <si>
    <t>Saint-Léon-sur-l'Isle</t>
  </si>
  <si>
    <t>24449</t>
  </si>
  <si>
    <t>Saint-Martial-d'Artenset</t>
  </si>
  <si>
    <t>24461</t>
  </si>
  <si>
    <t>Saint-Méard-de-Gurçon</t>
  </si>
  <si>
    <t>24462</t>
  </si>
  <si>
    <t>Saint-Médard-de-Mussidan</t>
  </si>
  <si>
    <t>24479</t>
  </si>
  <si>
    <t>Saint-Pardoux-la-Rivière</t>
  </si>
  <si>
    <t>24484</t>
  </si>
  <si>
    <t>Saint-Pierre-de-Chignac</t>
  </si>
  <si>
    <t>24487</t>
  </si>
  <si>
    <t>Saint-Pierre-d'Eyraud</t>
  </si>
  <si>
    <t>24491</t>
  </si>
  <si>
    <t>Saint-Rabier</t>
  </si>
  <si>
    <t>24498</t>
  </si>
  <si>
    <t>Saint-Saud-Lacoussière</t>
  </si>
  <si>
    <t>24516</t>
  </si>
  <si>
    <t>Salignac-Eyvigues</t>
  </si>
  <si>
    <t>24521</t>
  </si>
  <si>
    <t>Sarliac-sur-l'Isle</t>
  </si>
  <si>
    <t>24527</t>
  </si>
  <si>
    <t>Savignac-les-Églises</t>
  </si>
  <si>
    <t>24534</t>
  </si>
  <si>
    <t>Sigoulès-et-Flaugeac</t>
  </si>
  <si>
    <t>24538</t>
  </si>
  <si>
    <t>Siorac-en-Périgord</t>
  </si>
  <si>
    <t>24540</t>
  </si>
  <si>
    <t>Sorges et Ligueux en Périgord</t>
  </si>
  <si>
    <t>24558</t>
  </si>
  <si>
    <t>Trémolat</t>
  </si>
  <si>
    <t>24362</t>
  </si>
  <si>
    <t>Val de Louyre et Caudeau</t>
  </si>
  <si>
    <t>24568</t>
  </si>
  <si>
    <t>Vélines</t>
  </si>
  <si>
    <t>24573</t>
  </si>
  <si>
    <t>Verteillac</t>
  </si>
  <si>
    <t>24581</t>
  </si>
  <si>
    <t>Villamblard</t>
  </si>
  <si>
    <t>24584</t>
  </si>
  <si>
    <t>Villefranche-de-Lonchat</t>
  </si>
  <si>
    <t>24585</t>
  </si>
  <si>
    <t>Villefranche-du-Périgord</t>
  </si>
  <si>
    <t>24586</t>
  </si>
  <si>
    <t>Villetoureix</t>
  </si>
  <si>
    <t>24587</t>
  </si>
  <si>
    <t>Vitrac</t>
  </si>
  <si>
    <t>33001</t>
  </si>
  <si>
    <t>33002</t>
  </si>
  <si>
    <t>Aillas</t>
  </si>
  <si>
    <t>33004</t>
  </si>
  <si>
    <t>Bordeaux Métropole</t>
  </si>
  <si>
    <t>Ambès</t>
  </si>
  <si>
    <t>33007</t>
  </si>
  <si>
    <t>Arbanats</t>
  </si>
  <si>
    <t>33015</t>
  </si>
  <si>
    <t>Arveyres</t>
  </si>
  <si>
    <t>33021</t>
  </si>
  <si>
    <t>Auros</t>
  </si>
  <si>
    <t>33022</t>
  </si>
  <si>
    <t>Avensan</t>
  </si>
  <si>
    <t>33023</t>
  </si>
  <si>
    <t>Ayguemorte-les-Graves</t>
  </si>
  <si>
    <t>33028</t>
  </si>
  <si>
    <t>Baron</t>
  </si>
  <si>
    <t>33030</t>
  </si>
  <si>
    <t>Barsac</t>
  </si>
  <si>
    <t>33037</t>
  </si>
  <si>
    <t>Beautiran</t>
  </si>
  <si>
    <t>33038</t>
  </si>
  <si>
    <t>Bégadan</t>
  </si>
  <si>
    <t>33040</t>
  </si>
  <si>
    <t>Béguey</t>
  </si>
  <si>
    <t>33046</t>
  </si>
  <si>
    <t>Bernos-Beaulac</t>
  </si>
  <si>
    <t>33047</t>
  </si>
  <si>
    <t>Berson</t>
  </si>
  <si>
    <t>33049</t>
  </si>
  <si>
    <t>CC Les rives de la Laurence</t>
  </si>
  <si>
    <t>Beychac-et-Caillau</t>
  </si>
  <si>
    <t>33057</t>
  </si>
  <si>
    <t>Blasimon</t>
  </si>
  <si>
    <t>33071</t>
  </si>
  <si>
    <t>Branne</t>
  </si>
  <si>
    <t>33073</t>
  </si>
  <si>
    <t>Braud-et-Saint-Louis</t>
  </si>
  <si>
    <t>33077</t>
  </si>
  <si>
    <t>Cabanac-et-Villagrains</t>
  </si>
  <si>
    <t>33082</t>
  </si>
  <si>
    <t>Cadillac-en-Fronsadais</t>
  </si>
  <si>
    <t>33084</t>
  </si>
  <si>
    <t>33095</t>
  </si>
  <si>
    <t>Captieux</t>
  </si>
  <si>
    <t>33099</t>
  </si>
  <si>
    <t>Carignan-de-Bordeaux</t>
  </si>
  <si>
    <t>33100</t>
  </si>
  <si>
    <t>Cars</t>
  </si>
  <si>
    <t>33101</t>
  </si>
  <si>
    <t>Cartelègue</t>
  </si>
  <si>
    <t>33106</t>
  </si>
  <si>
    <t>Castets et Castillon</t>
  </si>
  <si>
    <t>33109</t>
  </si>
  <si>
    <t>Castres-Gironde</t>
  </si>
  <si>
    <t>33111</t>
  </si>
  <si>
    <t>Caudrot</t>
  </si>
  <si>
    <t>33118</t>
  </si>
  <si>
    <t>Cénac</t>
  </si>
  <si>
    <t>33120</t>
  </si>
  <si>
    <t>Cérons</t>
  </si>
  <si>
    <t>33123</t>
  </si>
  <si>
    <t>Cézac</t>
  </si>
  <si>
    <t>33125</t>
  </si>
  <si>
    <t>Cissac-Médoc</t>
  </si>
  <si>
    <t>33142</t>
  </si>
  <si>
    <t>Cubnezais</t>
  </si>
  <si>
    <t>33143</t>
  </si>
  <si>
    <t>Cubzac-les-Ponts</t>
  </si>
  <si>
    <t>33144</t>
  </si>
  <si>
    <t>Cudos</t>
  </si>
  <si>
    <t>33146</t>
  </si>
  <si>
    <t>Cussac-Fort-Médoc</t>
  </si>
  <si>
    <t>33159</t>
  </si>
  <si>
    <t>Étauliers</t>
  </si>
  <si>
    <t>33161</t>
  </si>
  <si>
    <t>Eyrans</t>
  </si>
  <si>
    <t>33164</t>
  </si>
  <si>
    <t>33174</t>
  </si>
  <si>
    <t>Fronsac</t>
  </si>
  <si>
    <t>33175</t>
  </si>
  <si>
    <t>Frontenac</t>
  </si>
  <si>
    <t>33177</t>
  </si>
  <si>
    <t>Gaillan-en-Médoc</t>
  </si>
  <si>
    <t>33179</t>
  </si>
  <si>
    <t>Galgon</t>
  </si>
  <si>
    <t>33182</t>
  </si>
  <si>
    <t>Gauriac</t>
  </si>
  <si>
    <t>33183</t>
  </si>
  <si>
    <t>Gauriaguet</t>
  </si>
  <si>
    <t>33185</t>
  </si>
  <si>
    <t>Génissac</t>
  </si>
  <si>
    <t>33186</t>
  </si>
  <si>
    <t>Gensac</t>
  </si>
  <si>
    <t>33187</t>
  </si>
  <si>
    <t>Gironde-sur-Dropt</t>
  </si>
  <si>
    <t>33189</t>
  </si>
  <si>
    <t>Gornac</t>
  </si>
  <si>
    <t>33193</t>
  </si>
  <si>
    <t>Grayan-et-l'Hôpital</t>
  </si>
  <si>
    <t>33194</t>
  </si>
  <si>
    <t>Grézillac</t>
  </si>
  <si>
    <t>33195</t>
  </si>
  <si>
    <t>33198</t>
  </si>
  <si>
    <t>Guîtres</t>
  </si>
  <si>
    <t>33202</t>
  </si>
  <si>
    <t>Hostens</t>
  </si>
  <si>
    <t>33205</t>
  </si>
  <si>
    <t>Illats</t>
  </si>
  <si>
    <t>33207</t>
  </si>
  <si>
    <t>Izon</t>
  </si>
  <si>
    <t>33208</t>
  </si>
  <si>
    <t>Jau-Dignac-et-Loirac</t>
  </si>
  <si>
    <t>33219</t>
  </si>
  <si>
    <t>La Lande-de-Fronsac</t>
  </si>
  <si>
    <t>33505</t>
  </si>
  <si>
    <t>La Sauve</t>
  </si>
  <si>
    <t>33218</t>
  </si>
  <si>
    <t>Lagorce</t>
  </si>
  <si>
    <t>33220</t>
  </si>
  <si>
    <t>Lamarque</t>
  </si>
  <si>
    <t>33221</t>
  </si>
  <si>
    <t>Lamothe-Landerron</t>
  </si>
  <si>
    <t>33225</t>
  </si>
  <si>
    <t>Landiras</t>
  </si>
  <si>
    <t>33233</t>
  </si>
  <si>
    <t>Laruscade</t>
  </si>
  <si>
    <t>33534</t>
  </si>
  <si>
    <t>Le Tourne</t>
  </si>
  <si>
    <t>33544</t>
  </si>
  <si>
    <t>Le Verdon-sur-Mer</t>
  </si>
  <si>
    <t>33014</t>
  </si>
  <si>
    <t>Les Artigues-de-Lussac</t>
  </si>
  <si>
    <t>33052</t>
  </si>
  <si>
    <t>Les Billaux</t>
  </si>
  <si>
    <t>33154</t>
  </si>
  <si>
    <t>Les Églisottes-et-Chalaures</t>
  </si>
  <si>
    <t>33315</t>
  </si>
  <si>
    <t>Les Peintures</t>
  </si>
  <si>
    <t>33248</t>
  </si>
  <si>
    <t>Listrac-Médoc</t>
  </si>
  <si>
    <t>33256</t>
  </si>
  <si>
    <t>Ludon-Médoc</t>
  </si>
  <si>
    <t>33259</t>
  </si>
  <si>
    <t>Lugon-et-l'Île-du-Carnay</t>
  </si>
  <si>
    <t>33260</t>
  </si>
  <si>
    <t>CC du Val de l'Eyre</t>
  </si>
  <si>
    <t>Lugos</t>
  </si>
  <si>
    <t>33261</t>
  </si>
  <si>
    <t>33262</t>
  </si>
  <si>
    <t>Macau</t>
  </si>
  <si>
    <t>33264</t>
  </si>
  <si>
    <t>Maransin</t>
  </si>
  <si>
    <t>33268</t>
  </si>
  <si>
    <t>Margaux-Cantenac</t>
  </si>
  <si>
    <t>33272</t>
  </si>
  <si>
    <t>Marsas</t>
  </si>
  <si>
    <t>33274</t>
  </si>
  <si>
    <t>Martillac</t>
  </si>
  <si>
    <t>33290</t>
  </si>
  <si>
    <t>Montagne</t>
  </si>
  <si>
    <t>33293</t>
  </si>
  <si>
    <t>Montussan</t>
  </si>
  <si>
    <t>33297</t>
  </si>
  <si>
    <t>Moulis-en-Médoc</t>
  </si>
  <si>
    <t>33298</t>
  </si>
  <si>
    <t>Moulon</t>
  </si>
  <si>
    <t>33300</t>
  </si>
  <si>
    <t>Naujac-sur-Mer</t>
  </si>
  <si>
    <t>33307</t>
  </si>
  <si>
    <t>Noaillan</t>
  </si>
  <si>
    <t>33311</t>
  </si>
  <si>
    <t>Paillet</t>
  </si>
  <si>
    <t>33316</t>
  </si>
  <si>
    <t>Pellegrue</t>
  </si>
  <si>
    <t>33321</t>
  </si>
  <si>
    <t>Peujard</t>
  </si>
  <si>
    <t>33325</t>
  </si>
  <si>
    <t>33330</t>
  </si>
  <si>
    <t>Pompignac</t>
  </si>
  <si>
    <t>33334</t>
  </si>
  <si>
    <t>Portets</t>
  </si>
  <si>
    <t>33336</t>
  </si>
  <si>
    <t>Préchac</t>
  </si>
  <si>
    <t>33337</t>
  </si>
  <si>
    <t>Preignac</t>
  </si>
  <si>
    <t>33339</t>
  </si>
  <si>
    <t>Prignac-et-Marcamps</t>
  </si>
  <si>
    <t>33341</t>
  </si>
  <si>
    <t>Pugnac</t>
  </si>
  <si>
    <t>33342</t>
  </si>
  <si>
    <t>Puisseguin</t>
  </si>
  <si>
    <t>33344</t>
  </si>
  <si>
    <t>33348</t>
  </si>
  <si>
    <t>Queyrac</t>
  </si>
  <si>
    <t>33349</t>
  </si>
  <si>
    <t>33350</t>
  </si>
  <si>
    <t>Rauzan</t>
  </si>
  <si>
    <t>33351</t>
  </si>
  <si>
    <t>33355</t>
  </si>
  <si>
    <t>Rions</t>
  </si>
  <si>
    <t>33357</t>
  </si>
  <si>
    <t>Roaillan</t>
  </si>
  <si>
    <t>33362</t>
  </si>
  <si>
    <t>Sablons</t>
  </si>
  <si>
    <t>33363</t>
  </si>
  <si>
    <t>Sadirac</t>
  </si>
  <si>
    <t>33374</t>
  </si>
  <si>
    <t>Saint-Aubin-de-Blaye</t>
  </si>
  <si>
    <t>33381</t>
  </si>
  <si>
    <t>Saint-Caprais-de-Bordeaux</t>
  </si>
  <si>
    <t>33382</t>
  </si>
  <si>
    <t>Saint-Christoly-de-Blaye</t>
  </si>
  <si>
    <t>33392</t>
  </si>
  <si>
    <t>Sainte-Croix-du-Mont</t>
  </si>
  <si>
    <t>33417</t>
  </si>
  <si>
    <t>Sainte-Hélène</t>
  </si>
  <si>
    <t>33395</t>
  </si>
  <si>
    <t>33485</t>
  </si>
  <si>
    <t>Sainte-Terre</t>
  </si>
  <si>
    <t>33412</t>
  </si>
  <si>
    <t>Saint-Germain-d'Esteuil</t>
  </si>
  <si>
    <t>33413</t>
  </si>
  <si>
    <t>Saint-Germain-du-Puch</t>
  </si>
  <si>
    <t>33415</t>
  </si>
  <si>
    <t>Saint-Gervais</t>
  </si>
  <si>
    <t>33425</t>
  </si>
  <si>
    <t>Saint-Laurent-d'Arce</t>
  </si>
  <si>
    <t>33434</t>
  </si>
  <si>
    <t>Saint-Louis-de-Montferrand</t>
  </si>
  <si>
    <t>33435</t>
  </si>
  <si>
    <t>Saint-Macaire</t>
  </si>
  <si>
    <t>33436</t>
  </si>
  <si>
    <t>Saint-Magne</t>
  </si>
  <si>
    <t>33437</t>
  </si>
  <si>
    <t>Saint-Magne-de-Castillon</t>
  </si>
  <si>
    <t>33438</t>
  </si>
  <si>
    <t>33439</t>
  </si>
  <si>
    <t>Saint-Mariens</t>
  </si>
  <si>
    <t>33441</t>
  </si>
  <si>
    <t>Saint-Martin-Lacaussade</t>
  </si>
  <si>
    <t>33447</t>
  </si>
  <si>
    <t>Saint-Médard-de-Guizières</t>
  </si>
  <si>
    <t>33448</t>
  </si>
  <si>
    <t>Saint-Médard-d'Eyrans</t>
  </si>
  <si>
    <t>33454</t>
  </si>
  <si>
    <t>Saint-Morillon</t>
  </si>
  <si>
    <t>33458</t>
  </si>
  <si>
    <t>33463</t>
  </si>
  <si>
    <t>Saint-Pierre-d'Aurillac</t>
  </si>
  <si>
    <t>33466</t>
  </si>
  <si>
    <t>Saint-Quentin-de-Baron</t>
  </si>
  <si>
    <t>33474</t>
  </si>
  <si>
    <t>Saint-Selve</t>
  </si>
  <si>
    <t>33477</t>
  </si>
  <si>
    <t>Saint-Seurin-de-Cursac</t>
  </si>
  <si>
    <t>33480</t>
  </si>
  <si>
    <t>Saint-Sulpice-de-Faleyrens</t>
  </si>
  <si>
    <t>33487</t>
  </si>
  <si>
    <t>33490</t>
  </si>
  <si>
    <t>Saint-Vivien-de-Médoc</t>
  </si>
  <si>
    <t>33492</t>
  </si>
  <si>
    <t>Saint-Yzan-de-Soudiac</t>
  </si>
  <si>
    <t>33494</t>
  </si>
  <si>
    <t>Salaunes</t>
  </si>
  <si>
    <t>33496</t>
  </si>
  <si>
    <t>Sallebœuf</t>
  </si>
  <si>
    <t>33501</t>
  </si>
  <si>
    <t>Saucats</t>
  </si>
  <si>
    <t>33504</t>
  </si>
  <si>
    <t>Sauternes</t>
  </si>
  <si>
    <t>33517</t>
  </si>
  <si>
    <t>Soussans</t>
  </si>
  <si>
    <t>33518</t>
  </si>
  <si>
    <t>Tabanac</t>
  </si>
  <si>
    <t>33521</t>
  </si>
  <si>
    <t>Talais</t>
  </si>
  <si>
    <t>33523</t>
  </si>
  <si>
    <t>Targon</t>
  </si>
  <si>
    <t>33530</t>
  </si>
  <si>
    <t>Teuillac</t>
  </si>
  <si>
    <t>33533</t>
  </si>
  <si>
    <t>Toulenne</t>
  </si>
  <si>
    <t>33537</t>
  </si>
  <si>
    <t>Uzeste</t>
  </si>
  <si>
    <t>33018</t>
  </si>
  <si>
    <t>Val de Virvée</t>
  </si>
  <si>
    <t>33380</t>
  </si>
  <si>
    <t>Val-de-Livenne</t>
  </si>
  <si>
    <t>33539</t>
  </si>
  <si>
    <t>33541</t>
  </si>
  <si>
    <t>Vensac</t>
  </si>
  <si>
    <t>33542</t>
  </si>
  <si>
    <t>Vérac</t>
  </si>
  <si>
    <t>33543</t>
  </si>
  <si>
    <t>Verdelais</t>
  </si>
  <si>
    <t>33545</t>
  </si>
  <si>
    <t>Vertheuil</t>
  </si>
  <si>
    <t>33547</t>
  </si>
  <si>
    <t>Villandraut</t>
  </si>
  <si>
    <t>33548</t>
  </si>
  <si>
    <t>Villegouge</t>
  </si>
  <si>
    <t>33552</t>
  </si>
  <si>
    <t>Virelade</t>
  </si>
  <si>
    <t>33554</t>
  </si>
  <si>
    <t>Yvrac</t>
  </si>
  <si>
    <t>40004</t>
  </si>
  <si>
    <t>Angresse</t>
  </si>
  <si>
    <t>40006</t>
  </si>
  <si>
    <t>Arengosse</t>
  </si>
  <si>
    <t>40021</t>
  </si>
  <si>
    <t>Azur</t>
  </si>
  <si>
    <t>40031</t>
  </si>
  <si>
    <t>Bégaar</t>
  </si>
  <si>
    <t>40036</t>
  </si>
  <si>
    <t>Bénesse-Maremne</t>
  </si>
  <si>
    <t>40037</t>
  </si>
  <si>
    <t>Benquet</t>
  </si>
  <si>
    <t>40055</t>
  </si>
  <si>
    <t>Bretagne-de-Marsan</t>
  </si>
  <si>
    <t>40056</t>
  </si>
  <si>
    <t>Brocas</t>
  </si>
  <si>
    <t>40080</t>
  </si>
  <si>
    <t>Cazères-sur-l'Adour</t>
  </si>
  <si>
    <t>40089</t>
  </si>
  <si>
    <t>Doazit</t>
  </si>
  <si>
    <t>40097</t>
  </si>
  <si>
    <t>Eugénie-les-Bains</t>
  </si>
  <si>
    <t>40104</t>
  </si>
  <si>
    <t>Gamarde-les-Bains</t>
  </si>
  <si>
    <t>40110</t>
  </si>
  <si>
    <t>Geaune</t>
  </si>
  <si>
    <t>40118</t>
  </si>
  <si>
    <t>Habas</t>
  </si>
  <si>
    <t>40122</t>
  </si>
  <si>
    <t>Haut-Mauco</t>
  </si>
  <si>
    <t>40123</t>
  </si>
  <si>
    <t>Herm</t>
  </si>
  <si>
    <t>40125</t>
  </si>
  <si>
    <t>Heugas</t>
  </si>
  <si>
    <t>40126</t>
  </si>
  <si>
    <t>Hinx</t>
  </si>
  <si>
    <t>40131</t>
  </si>
  <si>
    <t>Labastide-d'Armagnac</t>
  </si>
  <si>
    <t>40132</t>
  </si>
  <si>
    <t>Labatut</t>
  </si>
  <si>
    <t>40135</t>
  </si>
  <si>
    <t>Labrit</t>
  </si>
  <si>
    <t>40150</t>
  </si>
  <si>
    <t>Léon</t>
  </si>
  <si>
    <t>40152</t>
  </si>
  <si>
    <t>Lesperon</t>
  </si>
  <si>
    <t>40155</t>
  </si>
  <si>
    <t>Linxe</t>
  </si>
  <si>
    <t>40167</t>
  </si>
  <si>
    <t>Luxey</t>
  </si>
  <si>
    <t>40168</t>
  </si>
  <si>
    <t>Magescq</t>
  </si>
  <si>
    <t>40179</t>
  </si>
  <si>
    <t>Mées</t>
  </si>
  <si>
    <t>40180</t>
  </si>
  <si>
    <t>Meilhan</t>
  </si>
  <si>
    <t>40181</t>
  </si>
  <si>
    <t>Messanges</t>
  </si>
  <si>
    <t>40182</t>
  </si>
  <si>
    <t>Mézos</t>
  </si>
  <si>
    <t>40187</t>
  </si>
  <si>
    <t>Moliets-et-Maa</t>
  </si>
  <si>
    <t>40202</t>
  </si>
  <si>
    <t>Narrosse</t>
  </si>
  <si>
    <t>40207</t>
  </si>
  <si>
    <t>Oeyreluy</t>
  </si>
  <si>
    <t>40209</t>
  </si>
  <si>
    <t>Ondres</t>
  </si>
  <si>
    <t>40210</t>
  </si>
  <si>
    <t>Onesse-Laharie</t>
  </si>
  <si>
    <t>40222</t>
  </si>
  <si>
    <t>Pey</t>
  </si>
  <si>
    <t>40227</t>
  </si>
  <si>
    <t>Pissos</t>
  </si>
  <si>
    <t>40228</t>
  </si>
  <si>
    <t>Pomarez</t>
  </si>
  <si>
    <t>40229</t>
  </si>
  <si>
    <t>Pontenx-les-Forges</t>
  </si>
  <si>
    <t>40231</t>
  </si>
  <si>
    <t>Port-de-Lanne</t>
  </si>
  <si>
    <t>40243</t>
  </si>
  <si>
    <t>Rion-des-Landes</t>
  </si>
  <si>
    <t>40244</t>
  </si>
  <si>
    <t>Rivière-Saas-et-Gourby</t>
  </si>
  <si>
    <t>40246</t>
  </si>
  <si>
    <t>Sabres</t>
  </si>
  <si>
    <t>40248</t>
  </si>
  <si>
    <t>Saint-André-de-Seignanx</t>
  </si>
  <si>
    <t>40257</t>
  </si>
  <si>
    <t>Sainte-Eulalie-en-Born</t>
  </si>
  <si>
    <t>40271</t>
  </si>
  <si>
    <t>Sainte-Marie-de-Gosse</t>
  </si>
  <si>
    <t>40261</t>
  </si>
  <si>
    <t>Saint-Geours-de-Maremne</t>
  </si>
  <si>
    <t>40264</t>
  </si>
  <si>
    <t>Saint-Jean-de-Marsacq</t>
  </si>
  <si>
    <t>40266</t>
  </si>
  <si>
    <t>Saint-Julien-en-Born</t>
  </si>
  <si>
    <t>40267</t>
  </si>
  <si>
    <t>Saint-Justin</t>
  </si>
  <si>
    <t>40269</t>
  </si>
  <si>
    <t>Saint-Lon-les-Mines</t>
  </si>
  <si>
    <t>40272</t>
  </si>
  <si>
    <t>Saint-Martin-de-Hinx</t>
  </si>
  <si>
    <t>40274</t>
  </si>
  <si>
    <t>Saint-Martin-d'Oney</t>
  </si>
  <si>
    <t>40278</t>
  </si>
  <si>
    <t>Saint-Paul-en-Born</t>
  </si>
  <si>
    <t>40280</t>
  </si>
  <si>
    <t>Saint-Perdon</t>
  </si>
  <si>
    <t>40283</t>
  </si>
  <si>
    <t>40286</t>
  </si>
  <si>
    <t>Samadet</t>
  </si>
  <si>
    <t>40288</t>
  </si>
  <si>
    <t>Sarbazan</t>
  </si>
  <si>
    <t>40291</t>
  </si>
  <si>
    <t>Saubion</t>
  </si>
  <si>
    <t>40292</t>
  </si>
  <si>
    <t>Saubrigues</t>
  </si>
  <si>
    <t>40293</t>
  </si>
  <si>
    <t>Saubusse</t>
  </si>
  <si>
    <t>40294</t>
  </si>
  <si>
    <t>Saugnac-et-Cambran</t>
  </si>
  <si>
    <t>40295</t>
  </si>
  <si>
    <t>Saugnac-et-Muret</t>
  </si>
  <si>
    <t>40300</t>
  </si>
  <si>
    <t>Seyresse</t>
  </si>
  <si>
    <t>40307</t>
  </si>
  <si>
    <t>Sore</t>
  </si>
  <si>
    <t>40309</t>
  </si>
  <si>
    <t>Souprosse</t>
  </si>
  <si>
    <t>40314</t>
  </si>
  <si>
    <t>Tercis-les-Bains</t>
  </si>
  <si>
    <t>40317</t>
  </si>
  <si>
    <t>Tosse</t>
  </si>
  <si>
    <t>40326</t>
  </si>
  <si>
    <t>Vielle-Saint-Girons</t>
  </si>
  <si>
    <t>40328</t>
  </si>
  <si>
    <t>Vieux-Boucau-les-Bains</t>
  </si>
  <si>
    <t>40332</t>
  </si>
  <si>
    <t>Ychoux</t>
  </si>
  <si>
    <t>40333</t>
  </si>
  <si>
    <t>Ygos-Saint-Saturnin</t>
  </si>
  <si>
    <t>47005</t>
  </si>
  <si>
    <t>Allemans-du-Dropt</t>
  </si>
  <si>
    <t>47019</t>
  </si>
  <si>
    <t>Bajamont</t>
  </si>
  <si>
    <t>47021</t>
  </si>
  <si>
    <t>Barbaste</t>
  </si>
  <si>
    <t>47024</t>
  </si>
  <si>
    <t>Beaupuy</t>
  </si>
  <si>
    <t>47025</t>
  </si>
  <si>
    <t>Beauville</t>
  </si>
  <si>
    <t>47034</t>
  </si>
  <si>
    <t>Bouglon</t>
  </si>
  <si>
    <t>47040</t>
  </si>
  <si>
    <t>Brax</t>
  </si>
  <si>
    <t>47041</t>
  </si>
  <si>
    <t>Bruch</t>
  </si>
  <si>
    <t>47043</t>
  </si>
  <si>
    <t>Buzet-sur-Baïse</t>
  </si>
  <si>
    <t>47048</t>
  </si>
  <si>
    <t>Cancon</t>
  </si>
  <si>
    <t>47049</t>
  </si>
  <si>
    <t>Casseneuil</t>
  </si>
  <si>
    <t>47056</t>
  </si>
  <si>
    <t>Castelnau-sur-Gupie</t>
  </si>
  <si>
    <t>47060</t>
  </si>
  <si>
    <t>Caudecoste</t>
  </si>
  <si>
    <t>47068</t>
  </si>
  <si>
    <t>Cocumont</t>
  </si>
  <si>
    <t>47069</t>
  </si>
  <si>
    <t>Colayrac-Saint-Cirq</t>
  </si>
  <si>
    <t>47078</t>
  </si>
  <si>
    <t>Damazan</t>
  </si>
  <si>
    <t>47091</t>
  </si>
  <si>
    <t>Estillac</t>
  </si>
  <si>
    <t>47095</t>
  </si>
  <si>
    <t>Fauillet</t>
  </si>
  <si>
    <t>47101</t>
  </si>
  <si>
    <t>Fourques-sur-Garonne</t>
  </si>
  <si>
    <t>47102</t>
  </si>
  <si>
    <t>Francescas</t>
  </si>
  <si>
    <t>47110</t>
  </si>
  <si>
    <t>Gontaud-de-Nogaret</t>
  </si>
  <si>
    <t>47119</t>
  </si>
  <si>
    <t>Houeillès</t>
  </si>
  <si>
    <t>47289</t>
  </si>
  <si>
    <t>La Sauvetat-de-Savères</t>
  </si>
  <si>
    <t>47123</t>
  </si>
  <si>
    <t>Lacapelle-Biron</t>
  </si>
  <si>
    <t>47128</t>
  </si>
  <si>
    <t>Lafox</t>
  </si>
  <si>
    <t>47133</t>
  </si>
  <si>
    <t>Lamontjoie</t>
  </si>
  <si>
    <t>47137</t>
  </si>
  <si>
    <t>Laplume</t>
  </si>
  <si>
    <t>47138</t>
  </si>
  <si>
    <t>Laroque-Timbaut</t>
  </si>
  <si>
    <t>47142</t>
  </si>
  <si>
    <t>Lauzun</t>
  </si>
  <si>
    <t>47159</t>
  </si>
  <si>
    <t>Le Mas-d'Agenais</t>
  </si>
  <si>
    <t>47306</t>
  </si>
  <si>
    <t>Le Temple-sur-Lot</t>
  </si>
  <si>
    <t>47147</t>
  </si>
  <si>
    <t>Lévignac-de-Guyenne</t>
  </si>
  <si>
    <t>47165</t>
  </si>
  <si>
    <t>Meilhan-sur-Garonne</t>
  </si>
  <si>
    <t>47169</t>
  </si>
  <si>
    <t>Moirax</t>
  </si>
  <si>
    <t>47170</t>
  </si>
  <si>
    <t>Monbahus</t>
  </si>
  <si>
    <t>47173</t>
  </si>
  <si>
    <t>Monclar</t>
  </si>
  <si>
    <t>47179</t>
  </si>
  <si>
    <t>Monsempron-Libos</t>
  </si>
  <si>
    <t>47203</t>
  </si>
  <si>
    <t>Penne-d'Agenais</t>
  </si>
  <si>
    <t>47213</t>
  </si>
  <si>
    <t>Prayssas</t>
  </si>
  <si>
    <t>47215</t>
  </si>
  <si>
    <t>47217</t>
  </si>
  <si>
    <t>Puymirol</t>
  </si>
  <si>
    <t>47225</t>
  </si>
  <si>
    <t>47228</t>
  </si>
  <si>
    <t>Saint-Antoine-de-Ficalba</t>
  </si>
  <si>
    <t>47238</t>
  </si>
  <si>
    <t>Sainte-Colombe-en-Bruilhois</t>
  </si>
  <si>
    <t>47246</t>
  </si>
  <si>
    <t>Saint-Hilaire-de-Lusignan</t>
  </si>
  <si>
    <t>47264</t>
  </si>
  <si>
    <t>Saint-Pardoux-Isaac</t>
  </si>
  <si>
    <t>47280</t>
  </si>
  <si>
    <t>Saint-Sylvestre-sur-Lot</t>
  </si>
  <si>
    <t>47283</t>
  </si>
  <si>
    <t>Saint-Vite</t>
  </si>
  <si>
    <t>47292</t>
  </si>
  <si>
    <t>Sauveterre-la-Lémance</t>
  </si>
  <si>
    <t>47300</t>
  </si>
  <si>
    <t>Sérignac-sur-Garonne</t>
  </si>
  <si>
    <t>47301</t>
  </si>
  <si>
    <t>Seyches</t>
  </si>
  <si>
    <t>47302</t>
  </si>
  <si>
    <t>Sos</t>
  </si>
  <si>
    <t>47309</t>
  </si>
  <si>
    <t>Tombebœuf</t>
  </si>
  <si>
    <t>47312</t>
  </si>
  <si>
    <t>Tournon-d'Agenais</t>
  </si>
  <si>
    <t>47318</t>
  </si>
  <si>
    <t>Vianne</t>
  </si>
  <si>
    <t>47326</t>
  </si>
  <si>
    <t>Virazeil</t>
  </si>
  <si>
    <t>64009</t>
  </si>
  <si>
    <t>Ahetze</t>
  </si>
  <si>
    <t>64029</t>
  </si>
  <si>
    <t>Aramits</t>
  </si>
  <si>
    <t>64035</t>
  </si>
  <si>
    <t>Arbonne</t>
  </si>
  <si>
    <t>64037</t>
  </si>
  <si>
    <t>Arbus</t>
  </si>
  <si>
    <t>64038</t>
  </si>
  <si>
    <t>Arcangues</t>
  </si>
  <si>
    <t>64041</t>
  </si>
  <si>
    <t>Aressy</t>
  </si>
  <si>
    <t>64040</t>
  </si>
  <si>
    <t>Arette</t>
  </si>
  <si>
    <t>64054</t>
  </si>
  <si>
    <t>Arros-de-Nay</t>
  </si>
  <si>
    <t>64059</t>
  </si>
  <si>
    <t>Artigueloutan</t>
  </si>
  <si>
    <t>64060</t>
  </si>
  <si>
    <t>Artiguelouve</t>
  </si>
  <si>
    <t>64067</t>
  </si>
  <si>
    <t>Assat</t>
  </si>
  <si>
    <t>64068</t>
  </si>
  <si>
    <t>Asson</t>
  </si>
  <si>
    <t>64087</t>
  </si>
  <si>
    <t>Baigts-de-Béarn</t>
  </si>
  <si>
    <t>64093</t>
  </si>
  <si>
    <t>Barcus</t>
  </si>
  <si>
    <t>64094</t>
  </si>
  <si>
    <t>Bardos</t>
  </si>
  <si>
    <t>64095</t>
  </si>
  <si>
    <t>Barinque</t>
  </si>
  <si>
    <t>64100</t>
  </si>
  <si>
    <t>Bassussarry</t>
  </si>
  <si>
    <t>64104</t>
  </si>
  <si>
    <t>Bedous</t>
  </si>
  <si>
    <t>64109</t>
  </si>
  <si>
    <t>Bénéjacq</t>
  </si>
  <si>
    <t>64126</t>
  </si>
  <si>
    <t>Bidos</t>
  </si>
  <si>
    <t>64133</t>
  </si>
  <si>
    <t>Boeil-Bezing</t>
  </si>
  <si>
    <t>64138</t>
  </si>
  <si>
    <t>Bordes</t>
  </si>
  <si>
    <t>64142</t>
  </si>
  <si>
    <t>Bougarber</t>
  </si>
  <si>
    <t>64147</t>
  </si>
  <si>
    <t>Briscous</t>
  </si>
  <si>
    <t>64148</t>
  </si>
  <si>
    <t>Bruges-Capbis-Mifaget</t>
  </si>
  <si>
    <t>64152</t>
  </si>
  <si>
    <t>Buros</t>
  </si>
  <si>
    <t>64168</t>
  </si>
  <si>
    <t>Carresse-Cassaber</t>
  </si>
  <si>
    <t>64188</t>
  </si>
  <si>
    <t>Chéraute</t>
  </si>
  <si>
    <t>64198</t>
  </si>
  <si>
    <t>Denguin</t>
  </si>
  <si>
    <t>64204</t>
  </si>
  <si>
    <t>Eaux-Bonnes</t>
  </si>
  <si>
    <t>64213</t>
  </si>
  <si>
    <t>Espelette</t>
  </si>
  <si>
    <t>64216</t>
  </si>
  <si>
    <t>Espoey</t>
  </si>
  <si>
    <t>64237</t>
  </si>
  <si>
    <t>Gelos</t>
  </si>
  <si>
    <t>64238</t>
  </si>
  <si>
    <t>Ger</t>
  </si>
  <si>
    <t>64249</t>
  </si>
  <si>
    <t>Guéthary</t>
  </si>
  <si>
    <t>64250</t>
  </si>
  <si>
    <t>Guiche</t>
  </si>
  <si>
    <t>64270</t>
  </si>
  <si>
    <t>Igon</t>
  </si>
  <si>
    <t>64273</t>
  </si>
  <si>
    <t>Irissarry</t>
  </si>
  <si>
    <t>64275</t>
  </si>
  <si>
    <t>Ispoure</t>
  </si>
  <si>
    <t>64279</t>
  </si>
  <si>
    <t>Itxassou</t>
  </si>
  <si>
    <t>64282</t>
  </si>
  <si>
    <t>Jatxou</t>
  </si>
  <si>
    <t>64289</t>
  </si>
  <si>
    <t>La Bastide-Clairence</t>
  </si>
  <si>
    <t>64300</t>
  </si>
  <si>
    <t>Lacq</t>
  </si>
  <si>
    <t>64301</t>
  </si>
  <si>
    <t>Lagor</t>
  </si>
  <si>
    <t>64304</t>
  </si>
  <si>
    <t>Lahonce</t>
  </si>
  <si>
    <t>64314</t>
  </si>
  <si>
    <t>Larceveau-Arros-Cibits</t>
  </si>
  <si>
    <t>64315</t>
  </si>
  <si>
    <t>Laroin</t>
  </si>
  <si>
    <t>64317</t>
  </si>
  <si>
    <t>Larressore</t>
  </si>
  <si>
    <t>64324</t>
  </si>
  <si>
    <t>Lasseube</t>
  </si>
  <si>
    <t>64328</t>
  </si>
  <si>
    <t>Ledeuix</t>
  </si>
  <si>
    <t>64339</t>
  </si>
  <si>
    <t>Lestelle-Bétharram</t>
  </si>
  <si>
    <t>64350</t>
  </si>
  <si>
    <t>Louhossoa</t>
  </si>
  <si>
    <t>64353</t>
  </si>
  <si>
    <t>Louvie-Juzon</t>
  </si>
  <si>
    <t>64367</t>
  </si>
  <si>
    <t>Maslacq</t>
  </si>
  <si>
    <t>64373</t>
  </si>
  <si>
    <t>Mazères-Lezons</t>
  </si>
  <si>
    <t>64374</t>
  </si>
  <si>
    <t>64377</t>
  </si>
  <si>
    <t>Mendionde</t>
  </si>
  <si>
    <t>64386</t>
  </si>
  <si>
    <t>Mirepeix</t>
  </si>
  <si>
    <t>64396</t>
  </si>
  <si>
    <t>Mont</t>
  </si>
  <si>
    <t>64399</t>
  </si>
  <si>
    <t>Montardon</t>
  </si>
  <si>
    <t>64400</t>
  </si>
  <si>
    <t>64407</t>
  </si>
  <si>
    <t>Mouguerre</t>
  </si>
  <si>
    <t>64415</t>
  </si>
  <si>
    <t>Navailles-Angos</t>
  </si>
  <si>
    <t>64419</t>
  </si>
  <si>
    <t>Nousty</t>
  </si>
  <si>
    <t>64421</t>
  </si>
  <si>
    <t>Ogeu-les-Bains</t>
  </si>
  <si>
    <t>64436</t>
  </si>
  <si>
    <t>Ossès</t>
  </si>
  <si>
    <t>64439</t>
  </si>
  <si>
    <t>Ousse</t>
  </si>
  <si>
    <t>64443</t>
  </si>
  <si>
    <t>Pardies</t>
  </si>
  <si>
    <t>64448</t>
  </si>
  <si>
    <t>Poey-de-Lescar</t>
  </si>
  <si>
    <t>64461</t>
  </si>
  <si>
    <t>Puyoô</t>
  </si>
  <si>
    <t>64477</t>
  </si>
  <si>
    <t>Saint-Étienne-de-Baïgorry</t>
  </si>
  <si>
    <t>64484</t>
  </si>
  <si>
    <t>Saint-Jean-le-Vieux</t>
  </si>
  <si>
    <t>64504</t>
  </si>
  <si>
    <t>Sare</t>
  </si>
  <si>
    <t>64510</t>
  </si>
  <si>
    <t>Sault-de-Navailles</t>
  </si>
  <si>
    <t>64511</t>
  </si>
  <si>
    <t>Sauvagnon</t>
  </si>
  <si>
    <t>64523</t>
  </si>
  <si>
    <t>Sévignacq</t>
  </si>
  <si>
    <t>64527</t>
  </si>
  <si>
    <t>Souraïde</t>
  </si>
  <si>
    <t>64530</t>
  </si>
  <si>
    <t>Susmiou</t>
  </si>
  <si>
    <t>64533</t>
  </si>
  <si>
    <t>Tardets-Sorholus</t>
  </si>
  <si>
    <t>64536</t>
  </si>
  <si>
    <t>Thèze</t>
  </si>
  <si>
    <t>64540</t>
  </si>
  <si>
    <t>Urcuit</t>
  </si>
  <si>
    <t>64549</t>
  </si>
  <si>
    <t>Uzein</t>
  </si>
  <si>
    <t>64550</t>
  </si>
  <si>
    <t>Uzos</t>
  </si>
  <si>
    <t>64558</t>
  </si>
  <si>
    <t>Villefranque</t>
  </si>
  <si>
    <t>79185</t>
  </si>
  <si>
    <t>Aigondigné</t>
  </si>
  <si>
    <t>79008</t>
  </si>
  <si>
    <t>Amailloux</t>
  </si>
  <si>
    <t>79010</t>
  </si>
  <si>
    <t>Arçais</t>
  </si>
  <si>
    <t>79012</t>
  </si>
  <si>
    <t>Ardin</t>
  </si>
  <si>
    <t>79024</t>
  </si>
  <si>
    <t>Azay-le-Brûlé</t>
  </si>
  <si>
    <t>79025</t>
  </si>
  <si>
    <t>Azay-sur-Thouet</t>
  </si>
  <si>
    <t>79031</t>
  </si>
  <si>
    <t>Beauvoir-sur-Niort</t>
  </si>
  <si>
    <t>79038</t>
  </si>
  <si>
    <t>Boismé</t>
  </si>
  <si>
    <t>79080</t>
  </si>
  <si>
    <t>Châtillon-sur-Thouet</t>
  </si>
  <si>
    <t>79086</t>
  </si>
  <si>
    <t>Cherveux</t>
  </si>
  <si>
    <t>79088</t>
  </si>
  <si>
    <t>Chiché</t>
  </si>
  <si>
    <t>79090</t>
  </si>
  <si>
    <t>Chizé</t>
  </si>
  <si>
    <t>79094</t>
  </si>
  <si>
    <t>Clessé</t>
  </si>
  <si>
    <t>79096</t>
  </si>
  <si>
    <t>Combrand</t>
  </si>
  <si>
    <t>79100</t>
  </si>
  <si>
    <t>Coulon</t>
  </si>
  <si>
    <t>79103</t>
  </si>
  <si>
    <t>Courlay</t>
  </si>
  <si>
    <t>79106</t>
  </si>
  <si>
    <t>Couture-d'Argenson</t>
  </si>
  <si>
    <t>79112</t>
  </si>
  <si>
    <t>Épannes</t>
  </si>
  <si>
    <t>79116</t>
  </si>
  <si>
    <t>Faye-l'Abbesse</t>
  </si>
  <si>
    <t>79119</t>
  </si>
  <si>
    <t>79125</t>
  </si>
  <si>
    <t>Fors</t>
  </si>
  <si>
    <t>79129</t>
  </si>
  <si>
    <t>Fressines</t>
  </si>
  <si>
    <t>79137</t>
  </si>
  <si>
    <t>Granzay-Gript</t>
  </si>
  <si>
    <t>79076</t>
  </si>
  <si>
    <t>La Chapelle-Saint-Laurent</t>
  </si>
  <si>
    <t>79123</t>
  </si>
  <si>
    <t>La Forêt-sur-Sèvre</t>
  </si>
  <si>
    <t>79184</t>
  </si>
  <si>
    <t>La Mothe-Saint-Héray</t>
  </si>
  <si>
    <t>79208</t>
  </si>
  <si>
    <t>La Peyratte</t>
  </si>
  <si>
    <t>79001</t>
  </si>
  <si>
    <t>L'Absie</t>
  </si>
  <si>
    <t>79210</t>
  </si>
  <si>
    <t>79322</t>
  </si>
  <si>
    <t>Le Tallud</t>
  </si>
  <si>
    <t>79150</t>
  </si>
  <si>
    <t>Limalonges</t>
  </si>
  <si>
    <t>79014</t>
  </si>
  <si>
    <t>Loretz-d'Argenton</t>
  </si>
  <si>
    <t>79162</t>
  </si>
  <si>
    <t>79166</t>
  </si>
  <si>
    <t>Marigny</t>
  </si>
  <si>
    <t>79172</t>
  </si>
  <si>
    <t>Mazières-en-Gâtine</t>
  </si>
  <si>
    <t>79176</t>
  </si>
  <si>
    <t>Ménigoute</t>
  </si>
  <si>
    <t>79201</t>
  </si>
  <si>
    <t>Pamproux</t>
  </si>
  <si>
    <t>79204</t>
  </si>
  <si>
    <t>Périgné</t>
  </si>
  <si>
    <t>79196</t>
  </si>
  <si>
    <t>Plaine-et-Vallées</t>
  </si>
  <si>
    <t>79213</t>
  </si>
  <si>
    <t>Pompaire</t>
  </si>
  <si>
    <t>79216</t>
  </si>
  <si>
    <t>Prahecq</t>
  </si>
  <si>
    <t>79235</t>
  </si>
  <si>
    <t>Saint-Amand-sur-Sèvre</t>
  </si>
  <si>
    <t>79239</t>
  </si>
  <si>
    <t>Saint-Aubin-le-Cloud</t>
  </si>
  <si>
    <t>79249</t>
  </si>
  <si>
    <t>Saint-Gelais</t>
  </si>
  <si>
    <t>79257</t>
  </si>
  <si>
    <t>Saint-Hilaire-la-Palud</t>
  </si>
  <si>
    <t>79259</t>
  </si>
  <si>
    <t>Saint-Jean-de-Thouars</t>
  </si>
  <si>
    <t>79265</t>
  </si>
  <si>
    <t>Saint-Léger-de-Montbrun</t>
  </si>
  <si>
    <t>79268</t>
  </si>
  <si>
    <t>Saint-Loup-Lamairé</t>
  </si>
  <si>
    <t>79277</t>
  </si>
  <si>
    <t>Saint-Martin-de-Sanzay</t>
  </si>
  <si>
    <t>79281</t>
  </si>
  <si>
    <t>Saint-Maxire</t>
  </si>
  <si>
    <t>79285</t>
  </si>
  <si>
    <t>Saint-Pardoux-Soutiers</t>
  </si>
  <si>
    <t>79293</t>
  </si>
  <si>
    <t>79298</t>
  </si>
  <si>
    <t>79326</t>
  </si>
  <si>
    <t>Thénezay</t>
  </si>
  <si>
    <t>79063</t>
  </si>
  <si>
    <t>Val en Vignes</t>
  </si>
  <si>
    <t>79339</t>
  </si>
  <si>
    <t>Vasles</t>
  </si>
  <si>
    <t>79345</t>
  </si>
  <si>
    <t>Verruyes</t>
  </si>
  <si>
    <t>79351</t>
  </si>
  <si>
    <t>Villiers-en-Plaine</t>
  </si>
  <si>
    <t>79355</t>
  </si>
  <si>
    <t>86001</t>
  </si>
  <si>
    <t>Adriers</t>
  </si>
  <si>
    <t>86007</t>
  </si>
  <si>
    <t>Antran</t>
  </si>
  <si>
    <t>86009</t>
  </si>
  <si>
    <t>Archigny</t>
  </si>
  <si>
    <t>86014</t>
  </si>
  <si>
    <t>Availles-en-Châtellerault</t>
  </si>
  <si>
    <t>86015</t>
  </si>
  <si>
    <t>Availles-Limouzine</t>
  </si>
  <si>
    <t>86016</t>
  </si>
  <si>
    <t>Avanton</t>
  </si>
  <si>
    <t>86017</t>
  </si>
  <si>
    <t>Ayron</t>
  </si>
  <si>
    <t>86019</t>
  </si>
  <si>
    <t>Beaumont Saint-Cyr</t>
  </si>
  <si>
    <t>86024</t>
  </si>
  <si>
    <t>Béruges</t>
  </si>
  <si>
    <t>86027</t>
  </si>
  <si>
    <t>Biard</t>
  </si>
  <si>
    <t>86028</t>
  </si>
  <si>
    <t>Bignoux</t>
  </si>
  <si>
    <t>86123</t>
  </si>
  <si>
    <t>Boivre-la-Vallée</t>
  </si>
  <si>
    <t>86031</t>
  </si>
  <si>
    <t>86032</t>
  </si>
  <si>
    <t>Bonneuil-Matours</t>
  </si>
  <si>
    <t>86045</t>
  </si>
  <si>
    <t>Celle-Lévescault</t>
  </si>
  <si>
    <t>86046</t>
  </si>
  <si>
    <t>Cenon-sur-Vienne</t>
  </si>
  <si>
    <t>86052</t>
  </si>
  <si>
    <t>Champagné-Saint-Hilaire</t>
  </si>
  <si>
    <t>86053</t>
  </si>
  <si>
    <t>Champigny en Rochereau</t>
  </si>
  <si>
    <t>86061</t>
  </si>
  <si>
    <t>Charroux</t>
  </si>
  <si>
    <t>86064</t>
  </si>
  <si>
    <t>Château-Garnier</t>
  </si>
  <si>
    <t>86068</t>
  </si>
  <si>
    <t>Chaunay</t>
  </si>
  <si>
    <t>86076</t>
  </si>
  <si>
    <t>Cissé</t>
  </si>
  <si>
    <t>86077</t>
  </si>
  <si>
    <t>Civaux</t>
  </si>
  <si>
    <t>86083</t>
  </si>
  <si>
    <t>Coulombiers</t>
  </si>
  <si>
    <t>86095</t>
  </si>
  <si>
    <t>Dissay</t>
  </si>
  <si>
    <t>86099</t>
  </si>
  <si>
    <t>Fleuré</t>
  </si>
  <si>
    <t>86111</t>
  </si>
  <si>
    <t>Ingrandes</t>
  </si>
  <si>
    <t>86113</t>
  </si>
  <si>
    <t>Iteuil</t>
  </si>
  <si>
    <t>86114</t>
  </si>
  <si>
    <t>Jardres</t>
  </si>
  <si>
    <t>86273</t>
  </si>
  <si>
    <t>La Trimouille</t>
  </si>
  <si>
    <t>86290</t>
  </si>
  <si>
    <t>La Villedieu-du-Clain</t>
  </si>
  <si>
    <t>86120</t>
  </si>
  <si>
    <t>Lathus-Saint-Rémy</t>
  </si>
  <si>
    <t>86121</t>
  </si>
  <si>
    <t>Latillé</t>
  </si>
  <si>
    <t>86183</t>
  </si>
  <si>
    <t>Les Ormes</t>
  </si>
  <si>
    <t>86274</t>
  </si>
  <si>
    <t>Les Trois-Moutiers</t>
  </si>
  <si>
    <t>86131</t>
  </si>
  <si>
    <t>Lhommaizé</t>
  </si>
  <si>
    <t>86133</t>
  </si>
  <si>
    <t>Ligugé</t>
  </si>
  <si>
    <t>86152</t>
  </si>
  <si>
    <t>Mauprévoir</t>
  </si>
  <si>
    <t>86161</t>
  </si>
  <si>
    <t>Moncontour</t>
  </si>
  <si>
    <t>86163</t>
  </si>
  <si>
    <t>Montamisé</t>
  </si>
  <si>
    <t>86167</t>
  </si>
  <si>
    <t>Monts-sur-Guesnes</t>
  </si>
  <si>
    <t>86178</t>
  </si>
  <si>
    <t>Nieuil-l'Espoir</t>
  </si>
  <si>
    <t>86180</t>
  </si>
  <si>
    <t>Nouaillé-Maupertuis</t>
  </si>
  <si>
    <t>86190</t>
  </si>
  <si>
    <t>Persac</t>
  </si>
  <si>
    <t>86193</t>
  </si>
  <si>
    <t>Pleumartin</t>
  </si>
  <si>
    <t>86204</t>
  </si>
  <si>
    <t>Quinçay</t>
  </si>
  <si>
    <t>86209</t>
  </si>
  <si>
    <t>Roches-Prémarie-Andillé</t>
  </si>
  <si>
    <t>86211</t>
  </si>
  <si>
    <t>86213</t>
  </si>
  <si>
    <t>Rouillé</t>
  </si>
  <si>
    <t>86221</t>
  </si>
  <si>
    <t>Saint-Genest-d'Ambière</t>
  </si>
  <si>
    <t>86222</t>
  </si>
  <si>
    <t>Saint-Georges-lès-Baillargeaux</t>
  </si>
  <si>
    <t>86223</t>
  </si>
  <si>
    <t>Saint-Germain</t>
  </si>
  <si>
    <t>86224</t>
  </si>
  <si>
    <t>Saint-Gervais-les-Trois-Clochers</t>
  </si>
  <si>
    <t>86225</t>
  </si>
  <si>
    <t>Saint-Jean-de-Sauves</t>
  </si>
  <si>
    <t>86281</t>
  </si>
  <si>
    <t>Saint-Martin-la-Pallu</t>
  </si>
  <si>
    <t>86235</t>
  </si>
  <si>
    <t>Saint-Maurice-la-Clouère</t>
  </si>
  <si>
    <t>86236</t>
  </si>
  <si>
    <t>Saint-Pierre-de-Maillé</t>
  </si>
  <si>
    <t>86244</t>
  </si>
  <si>
    <t>86246</t>
  </si>
  <si>
    <t>86255</t>
  </si>
  <si>
    <t>Savigné</t>
  </si>
  <si>
    <t>86256</t>
  </si>
  <si>
    <t>Savigny-Lévescault</t>
  </si>
  <si>
    <t>86258</t>
  </si>
  <si>
    <t>Scorbé-Clairvaux</t>
  </si>
  <si>
    <t>86245</t>
  </si>
  <si>
    <t>Senillé-Saint-Sauveur</t>
  </si>
  <si>
    <t>86261</t>
  </si>
  <si>
    <t>Sèvres-Anxaumont</t>
  </si>
  <si>
    <t>86263</t>
  </si>
  <si>
    <t>Smarves</t>
  </si>
  <si>
    <t>86264</t>
  </si>
  <si>
    <t>Sommières-du-Clain</t>
  </si>
  <si>
    <t>86272</t>
  </si>
  <si>
    <t>Thuré</t>
  </si>
  <si>
    <t>86276</t>
  </si>
  <si>
    <t>Usson-du-Poitou</t>
  </si>
  <si>
    <t>86233</t>
  </si>
  <si>
    <t>Valdivienne</t>
  </si>
  <si>
    <t>86285</t>
  </si>
  <si>
    <t>86297</t>
  </si>
  <si>
    <t>Vouneuil-sous-Biard</t>
  </si>
  <si>
    <t>86298</t>
  </si>
  <si>
    <t>Vouneuil-sur-Vienne</t>
  </si>
  <si>
    <t>87099</t>
  </si>
  <si>
    <t>Moissannes</t>
  </si>
  <si>
    <t>87100</t>
  </si>
  <si>
    <t>Montrol-Sénard</t>
  </si>
  <si>
    <t>87101</t>
  </si>
  <si>
    <t>Mortemart</t>
  </si>
  <si>
    <t>87103</t>
  </si>
  <si>
    <t>Nantiat</t>
  </si>
  <si>
    <t>87104</t>
  </si>
  <si>
    <t>Nedde</t>
  </si>
  <si>
    <t>87105</t>
  </si>
  <si>
    <t>Neuvic-Entier</t>
  </si>
  <si>
    <t>87106</t>
  </si>
  <si>
    <t>Nexon</t>
  </si>
  <si>
    <t>87107</t>
  </si>
  <si>
    <t>Nieul</t>
  </si>
  <si>
    <t>87108</t>
  </si>
  <si>
    <t>Nouic</t>
  </si>
  <si>
    <t>87109</t>
  </si>
  <si>
    <t>Oradour-Saint-Genest</t>
  </si>
  <si>
    <t>87110</t>
  </si>
  <si>
    <t>Oradour-sur-Glane</t>
  </si>
  <si>
    <t>87111</t>
  </si>
  <si>
    <t>Oradour-sur-Vayres</t>
  </si>
  <si>
    <t>87112</t>
  </si>
  <si>
    <t>Pageas</t>
  </si>
  <si>
    <t>87114</t>
  </si>
  <si>
    <t>Panazol</t>
  </si>
  <si>
    <t>87115</t>
  </si>
  <si>
    <t>Pensol</t>
  </si>
  <si>
    <t>87116</t>
  </si>
  <si>
    <t>Peyrat-de-Bellac</t>
  </si>
  <si>
    <t>87117</t>
  </si>
  <si>
    <t>Peyrat-le-Château</t>
  </si>
  <si>
    <t>87118</t>
  </si>
  <si>
    <t>Peyrilhac</t>
  </si>
  <si>
    <t>87119</t>
  </si>
  <si>
    <t>Pierre-Buffière</t>
  </si>
  <si>
    <t>87121</t>
  </si>
  <si>
    <t>Rancon</t>
  </si>
  <si>
    <t>87122</t>
  </si>
  <si>
    <t>Razès</t>
  </si>
  <si>
    <t>87123</t>
  </si>
  <si>
    <t>Rempnat</t>
  </si>
  <si>
    <t>87124</t>
  </si>
  <si>
    <t>Rilhac-Lastours</t>
  </si>
  <si>
    <t>87125</t>
  </si>
  <si>
    <t>Rilhac-Rancon</t>
  </si>
  <si>
    <t>87126</t>
  </si>
  <si>
    <t>Rochechouart</t>
  </si>
  <si>
    <t>87129</t>
  </si>
  <si>
    <t>Royères</t>
  </si>
  <si>
    <t>87130</t>
  </si>
  <si>
    <t>Roziers-Saint-Georges</t>
  </si>
  <si>
    <t>87131</t>
  </si>
  <si>
    <t>Saillat-sur-Vienne</t>
  </si>
  <si>
    <t>87132</t>
  </si>
  <si>
    <t>Saint-Amand-le-Petit</t>
  </si>
  <si>
    <t>87133</t>
  </si>
  <si>
    <t>Saint-Amand-Magnazeix</t>
  </si>
  <si>
    <t>87135</t>
  </si>
  <si>
    <t>Saint-Auvent</t>
  </si>
  <si>
    <t>87137</t>
  </si>
  <si>
    <t>Saint-Bazile</t>
  </si>
  <si>
    <t>87138</t>
  </si>
  <si>
    <t>Saint-Bonnet-Briance</t>
  </si>
  <si>
    <t>87139</t>
  </si>
  <si>
    <t>Saint-Bonnet-de-Bellac</t>
  </si>
  <si>
    <t>87140</t>
  </si>
  <si>
    <t>Saint-Brice-sur-Vienne</t>
  </si>
  <si>
    <t>87141</t>
  </si>
  <si>
    <t>Saint-Cyr</t>
  </si>
  <si>
    <t>87142</t>
  </si>
  <si>
    <t>Saint-Denis-des-Murs</t>
  </si>
  <si>
    <t>87134</t>
  </si>
  <si>
    <t>Sainte-Anne-Saint-Priest</t>
  </si>
  <si>
    <t>87162</t>
  </si>
  <si>
    <t>Sainte-Marie-de-Vaux</t>
  </si>
  <si>
    <t>87143</t>
  </si>
  <si>
    <t>Saint-Gence</t>
  </si>
  <si>
    <t>87144</t>
  </si>
  <si>
    <t>Saint-Genest-sur-Roselle</t>
  </si>
  <si>
    <t>87145</t>
  </si>
  <si>
    <t>Saint-Georges-les-Landes</t>
  </si>
  <si>
    <t>87146</t>
  </si>
  <si>
    <t>Saint-Germain-les-Belles</t>
  </si>
  <si>
    <t>87147</t>
  </si>
  <si>
    <t>Saint-Gilles-les-Forêts</t>
  </si>
  <si>
    <t>87148</t>
  </si>
  <si>
    <t>Saint-Hilaire-Bonneval</t>
  </si>
  <si>
    <t>87149</t>
  </si>
  <si>
    <t>Saint-Hilaire-la-Treille</t>
  </si>
  <si>
    <t>87150</t>
  </si>
  <si>
    <t>Saint-Hilaire-les-Places</t>
  </si>
  <si>
    <t>87151</t>
  </si>
  <si>
    <t>Saint-Jean-Ligoure</t>
  </si>
  <si>
    <t>87152</t>
  </si>
  <si>
    <t>Saint-Jouvent</t>
  </si>
  <si>
    <t>87153</t>
  </si>
  <si>
    <t>Saint-Julien-le-Petit</t>
  </si>
  <si>
    <t>87154</t>
  </si>
  <si>
    <t>Saint-Junien</t>
  </si>
  <si>
    <t>Convenable</t>
  </si>
  <si>
    <t>87155</t>
  </si>
  <si>
    <t>Saint-Junien-les-Combes</t>
  </si>
  <si>
    <t>87156</t>
  </si>
  <si>
    <t>Saint-Just-le-Martel</t>
  </si>
  <si>
    <t>87157</t>
  </si>
  <si>
    <t>Saint-Laurent-les-Églises</t>
  </si>
  <si>
    <t>87158</t>
  </si>
  <si>
    <t>Saint-Laurent-sur-Gorre</t>
  </si>
  <si>
    <t>87159</t>
  </si>
  <si>
    <t>Saint-Léger-la-Montagne</t>
  </si>
  <si>
    <t>87160</t>
  </si>
  <si>
    <t>Saint-Léger-Magnazeix</t>
  </si>
  <si>
    <t>87161</t>
  </si>
  <si>
    <t>Saint-Léonard-de-Noblat</t>
  </si>
  <si>
    <t>87163</t>
  </si>
  <si>
    <t>Saint-Martial-sur-Isop</t>
  </si>
  <si>
    <t>87164</t>
  </si>
  <si>
    <t>Saint-Martin-de-Jussac</t>
  </si>
  <si>
    <t>87165</t>
  </si>
  <si>
    <t>Saint-Martin-le-Mault</t>
  </si>
  <si>
    <t>87166</t>
  </si>
  <si>
    <t>Saint-Martin-le-Vieux</t>
  </si>
  <si>
    <t>87167</t>
  </si>
  <si>
    <t>Saint-Martin-Terressus</t>
  </si>
  <si>
    <t>87168</t>
  </si>
  <si>
    <t>Saint-Mathieu</t>
  </si>
  <si>
    <t>87169</t>
  </si>
  <si>
    <t>Saint-Maurice-les-Brousses</t>
  </si>
  <si>
    <t>87170</t>
  </si>
  <si>
    <t>Saint-Méard</t>
  </si>
  <si>
    <t>16005</t>
  </si>
  <si>
    <t>Aigre</t>
  </si>
  <si>
    <t>16070</t>
  </si>
  <si>
    <t>Chabanais</t>
  </si>
  <si>
    <t>16073</t>
  </si>
  <si>
    <t>16078</t>
  </si>
  <si>
    <t>16085</t>
  </si>
  <si>
    <t>Chasseneuil-sur-Bonnieure</t>
  </si>
  <si>
    <t>16089</t>
  </si>
  <si>
    <t>Châteaubernard</t>
  </si>
  <si>
    <t>16090</t>
  </si>
  <si>
    <t>Châteauneuf-sur-Charente</t>
  </si>
  <si>
    <t>16106</t>
  </si>
  <si>
    <t>Confolens</t>
  </si>
  <si>
    <t>CADET-REVITAL</t>
  </si>
  <si>
    <t>16154</t>
  </si>
  <si>
    <t>Gond-Pontouvre</t>
  </si>
  <si>
    <t>16167</t>
  </si>
  <si>
    <t>Jarnac</t>
  </si>
  <si>
    <t>16281</t>
  </si>
  <si>
    <t>La Rochefoucauld-en-Angoumois</t>
  </si>
  <si>
    <t>16166</t>
  </si>
  <si>
    <t>L'Isle-d'Espagnac</t>
  </si>
  <si>
    <t>16206</t>
  </si>
  <si>
    <t>Mansle</t>
  </si>
  <si>
    <t>16223</t>
  </si>
  <si>
    <t>Montbron</t>
  </si>
  <si>
    <t>16230</t>
  </si>
  <si>
    <t>Montmoreau</t>
  </si>
  <si>
    <t>16286</t>
  </si>
  <si>
    <t>Rouillac</t>
  </si>
  <si>
    <t>16291</t>
  </si>
  <si>
    <t>Ruelle-sur-Touvre</t>
  </si>
  <si>
    <t>16358</t>
  </si>
  <si>
    <t>Saint-Yrieix-sur-Charente</t>
  </si>
  <si>
    <t>16366</t>
  </si>
  <si>
    <t>16192</t>
  </si>
  <si>
    <t>Terres-de-Haute-Charente</t>
  </si>
  <si>
    <t>16408</t>
  </si>
  <si>
    <t>Villebois-Lavalette</t>
  </si>
  <si>
    <t>17003</t>
  </si>
  <si>
    <t>Aigrefeuille-d'Aunis</t>
  </si>
  <si>
    <t>17010</t>
  </si>
  <si>
    <t>Angoulins</t>
  </si>
  <si>
    <t>17019</t>
  </si>
  <si>
    <t>Ars-en-Ré</t>
  </si>
  <si>
    <t>17021</t>
  </si>
  <si>
    <t>Arvert</t>
  </si>
  <si>
    <t>17024</t>
  </si>
  <si>
    <t>17028</t>
  </si>
  <si>
    <t>Aytré</t>
  </si>
  <si>
    <t>17058</t>
  </si>
  <si>
    <t>Bourcefranc-le-Chapus</t>
  </si>
  <si>
    <t>17094</t>
  </si>
  <si>
    <t>Châtelaillon-Plage</t>
  </si>
  <si>
    <t>17131</t>
  </si>
  <si>
    <t>Cozes</t>
  </si>
  <si>
    <t>17140</t>
  </si>
  <si>
    <t>Dolus-d'Oléron</t>
  </si>
  <si>
    <t>17142</t>
  </si>
  <si>
    <t>Dompierre-sur-Mer</t>
  </si>
  <si>
    <t>17168</t>
  </si>
  <si>
    <t>Fouras</t>
  </si>
  <si>
    <t>17172</t>
  </si>
  <si>
    <t>Gémozac</t>
  </si>
  <si>
    <t>17121</t>
  </si>
  <si>
    <t>La Couarde-sur-Mer</t>
  </si>
  <si>
    <t>17161</t>
  </si>
  <si>
    <t>La Flotte</t>
  </si>
  <si>
    <t>17452</t>
  </si>
  <si>
    <t>La Tremblade</t>
  </si>
  <si>
    <t>17200</t>
  </si>
  <si>
    <t>Lagord</t>
  </si>
  <si>
    <t>17051</t>
  </si>
  <si>
    <t>Le Bois-Plage-en-Ré</t>
  </si>
  <si>
    <t>17093</t>
  </si>
  <si>
    <t>Le Château-d'Oléron</t>
  </si>
  <si>
    <t>17218</t>
  </si>
  <si>
    <t>Marans</t>
  </si>
  <si>
    <t>17219</t>
  </si>
  <si>
    <t>Marennes-Hiers-Brouage</t>
  </si>
  <si>
    <t>17224</t>
  </si>
  <si>
    <t>Matha</t>
  </si>
  <si>
    <t>17230</t>
  </si>
  <si>
    <t>Meschers-sur-Gironde</t>
  </si>
  <si>
    <t>17236</t>
  </si>
  <si>
    <t>Mirambeau</t>
  </si>
  <si>
    <t>17240</t>
  </si>
  <si>
    <t>Montendre</t>
  </si>
  <si>
    <t>17241</t>
  </si>
  <si>
    <t>Montguyon</t>
  </si>
  <si>
    <t>17264</t>
  </si>
  <si>
    <t>Nieul-sur-Mer</t>
  </si>
  <si>
    <t>17274</t>
  </si>
  <si>
    <t>Périgny</t>
  </si>
  <si>
    <t>17283</t>
  </si>
  <si>
    <t>Pons</t>
  </si>
  <si>
    <t>17284</t>
  </si>
  <si>
    <t>Pont-l'Abbé-d'Arnoult</t>
  </si>
  <si>
    <t>17291</t>
  </si>
  <si>
    <t>Puilboreau</t>
  </si>
  <si>
    <t>17297</t>
  </si>
  <si>
    <t>Rivedoux-Plage</t>
  </si>
  <si>
    <t>17309</t>
  </si>
  <si>
    <t>Saint-Aigulin</t>
  </si>
  <si>
    <t>17360</t>
  </si>
  <si>
    <t>Sainte-Marie-de-Ré</t>
  </si>
  <si>
    <t>17331</t>
  </si>
  <si>
    <t>Saint-Genis-de-Saintonge</t>
  </si>
  <si>
    <t>17333</t>
  </si>
  <si>
    <t>Saint-Georges-de-Didonne</t>
  </si>
  <si>
    <t>17337</t>
  </si>
  <si>
    <t>Saint-Georges-d'Oléron</t>
  </si>
  <si>
    <t>17369</t>
  </si>
  <si>
    <t>Saint-Martin-de-Ré</t>
  </si>
  <si>
    <t>17380</t>
  </si>
  <si>
    <t>Saint-Palais-sur-Mer</t>
  </si>
  <si>
    <t>17385</t>
  </si>
  <si>
    <t>Saint-Pierre-d'Oléron</t>
  </si>
  <si>
    <t>17397</t>
  </si>
  <si>
    <t>Saint-Savinien</t>
  </si>
  <si>
    <t>17421</t>
  </si>
  <si>
    <t>Saujon</t>
  </si>
  <si>
    <t>17449</t>
  </si>
  <si>
    <t>Tonnay-Charente</t>
  </si>
  <si>
    <t>17461</t>
  </si>
  <si>
    <t>Vaux-sur-Mer</t>
  </si>
  <si>
    <t>19005</t>
  </si>
  <si>
    <t>Allassac</t>
  </si>
  <si>
    <t>19010</t>
  </si>
  <si>
    <t>Argentat-sur-Dordogne</t>
  </si>
  <si>
    <t>19011</t>
  </si>
  <si>
    <t>Arnac-Pompadour</t>
  </si>
  <si>
    <t>19019</t>
  </si>
  <si>
    <t>Beaulieu-sur-Dordogne</t>
  </si>
  <si>
    <t>19028</t>
  </si>
  <si>
    <t>Bort-les-Orgues</t>
  </si>
  <si>
    <t>19073</t>
  </si>
  <si>
    <t>Égletons</t>
  </si>
  <si>
    <t>19121</t>
  </si>
  <si>
    <t>Lubersac</t>
  </si>
  <si>
    <t>19123</t>
  </si>
  <si>
    <t>Malemort</t>
  </si>
  <si>
    <t>19136</t>
  </si>
  <si>
    <t>Meymac</t>
  </si>
  <si>
    <t>19138</t>
  </si>
  <si>
    <t>Meyssac</t>
  </si>
  <si>
    <t>19148</t>
  </si>
  <si>
    <t>19153</t>
  </si>
  <si>
    <t>Objat</t>
  </si>
  <si>
    <t>19255</t>
  </si>
  <si>
    <t>Seilhac</t>
  </si>
  <si>
    <t>19269</t>
  </si>
  <si>
    <t>Treignac</t>
  </si>
  <si>
    <t>19276</t>
  </si>
  <si>
    <t>Uzerche</t>
  </si>
  <si>
    <t>19278</t>
  </si>
  <si>
    <t>Varetz</t>
  </si>
  <si>
    <t>23001</t>
  </si>
  <si>
    <t>Ahun</t>
  </si>
  <si>
    <t>23013</t>
  </si>
  <si>
    <t>Auzances</t>
  </si>
  <si>
    <t>23025</t>
  </si>
  <si>
    <t>Bonnat</t>
  </si>
  <si>
    <t>23030</t>
  </si>
  <si>
    <t>Bourganeuf</t>
  </si>
  <si>
    <t>23031</t>
  </si>
  <si>
    <t>Boussac</t>
  </si>
  <si>
    <t>23061</t>
  </si>
  <si>
    <t>Chénérailles</t>
  </si>
  <si>
    <t>23075</t>
  </si>
  <si>
    <t>Dun-le-Palestel</t>
  </si>
  <si>
    <t>23076</t>
  </si>
  <si>
    <t>Évaux-les-Bains</t>
  </si>
  <si>
    <t>23079</t>
  </si>
  <si>
    <t>Felletin</t>
  </si>
  <si>
    <t>23093</t>
  </si>
  <si>
    <t>Gouzon</t>
  </si>
  <si>
    <t>24028</t>
  </si>
  <si>
    <t>Beaumontois en Périgord</t>
  </si>
  <si>
    <t>24053</t>
  </si>
  <si>
    <t>Boulazac Isle Manoire</t>
  </si>
  <si>
    <t>24064</t>
  </si>
  <si>
    <t>Brantôme en Périgord</t>
  </si>
  <si>
    <t>24138</t>
  </si>
  <si>
    <t>24145</t>
  </si>
  <si>
    <t>Creysse</t>
  </si>
  <si>
    <t>24164</t>
  </si>
  <si>
    <t>Excideuil</t>
  </si>
  <si>
    <t>24167</t>
  </si>
  <si>
    <t>Eymet</t>
  </si>
  <si>
    <t>24133</t>
  </si>
  <si>
    <t>La Coquille</t>
  </si>
  <si>
    <t>24222</t>
  </si>
  <si>
    <t>La Force</t>
  </si>
  <si>
    <t>24354</t>
  </si>
  <si>
    <t>La Roche-Chalais</t>
  </si>
  <si>
    <t>24223</t>
  </si>
  <si>
    <t>Lalinde</t>
  </si>
  <si>
    <t>24067</t>
  </si>
  <si>
    <t>Le Bugue</t>
  </si>
  <si>
    <t>24068</t>
  </si>
  <si>
    <t>Le Buisson-de-Cadouin</t>
  </si>
  <si>
    <t>24253</t>
  </si>
  <si>
    <t>Mareuil en Périgord</t>
  </si>
  <si>
    <t>24256</t>
  </si>
  <si>
    <t>Marsac-sur-l'Isle</t>
  </si>
  <si>
    <t>24291</t>
  </si>
  <si>
    <t>Montignac-Lascaux</t>
  </si>
  <si>
    <t>24294</t>
  </si>
  <si>
    <t>Montpon-Ménestérol</t>
  </si>
  <si>
    <t>24299</t>
  </si>
  <si>
    <t>Mussidan</t>
  </si>
  <si>
    <t>24309</t>
  </si>
  <si>
    <t>24035</t>
  </si>
  <si>
    <t>Pays de Belvès</t>
  </si>
  <si>
    <t>24340</t>
  </si>
  <si>
    <t>Prigonrieux</t>
  </si>
  <si>
    <t>24376</t>
  </si>
  <si>
    <t>Saint Aulaye-Puymangou</t>
  </si>
  <si>
    <t>24372</t>
  </si>
  <si>
    <t>24396</t>
  </si>
  <si>
    <t>24312</t>
  </si>
  <si>
    <t>Sanilhac</t>
  </si>
  <si>
    <t>24547</t>
  </si>
  <si>
    <t>Terrasson-Lavilledieu</t>
  </si>
  <si>
    <t>24550</t>
  </si>
  <si>
    <t>Thenon</t>
  </si>
  <si>
    <t>24551</t>
  </si>
  <si>
    <t>Thiviers</t>
  </si>
  <si>
    <t>24553</t>
  </si>
  <si>
    <t>Tocane-Saint-Apre</t>
  </si>
  <si>
    <t>24557</t>
  </si>
  <si>
    <t>Trélissac</t>
  </si>
  <si>
    <t>24571</t>
  </si>
  <si>
    <t>Vergt</t>
  </si>
  <si>
    <t>33003</t>
  </si>
  <si>
    <t>Ambarès-et-Lagrave</t>
  </si>
  <si>
    <t>33012</t>
  </si>
  <si>
    <t>Arsac</t>
  </si>
  <si>
    <t>33013</t>
  </si>
  <si>
    <t>Artigues-près-Bordeaux</t>
  </si>
  <si>
    <t>33019</t>
  </si>
  <si>
    <t>CA du Bassin d'Arcachon Nord</t>
  </si>
  <si>
    <t>Audenge</t>
  </si>
  <si>
    <t>33032</t>
  </si>
  <si>
    <t>33036</t>
  </si>
  <si>
    <t>Bazas</t>
  </si>
  <si>
    <t>33042</t>
  </si>
  <si>
    <t>Belin-Béliet</t>
  </si>
  <si>
    <t>33065</t>
  </si>
  <si>
    <t>Bouliac</t>
  </si>
  <si>
    <t>33067</t>
  </si>
  <si>
    <t>Bourg</t>
  </si>
  <si>
    <t>33080</t>
  </si>
  <si>
    <t>Cadaujac</t>
  </si>
  <si>
    <t>33081</t>
  </si>
  <si>
    <t>Cadillac</t>
  </si>
  <si>
    <t>33085</t>
  </si>
  <si>
    <t>Camblanes-et-Meynac</t>
  </si>
  <si>
    <t>33090</t>
  </si>
  <si>
    <t>CC Jalle-Eau-Bourde</t>
  </si>
  <si>
    <t>Canéjan</t>
  </si>
  <si>
    <t>33096</t>
  </si>
  <si>
    <t>Carbon-Blanc</t>
  </si>
  <si>
    <t>33097</t>
  </si>
  <si>
    <t>Carcans</t>
  </si>
  <si>
    <t>33104</t>
  </si>
  <si>
    <t>Castelnau-de-Médoc</t>
  </si>
  <si>
    <t>33108</t>
  </si>
  <si>
    <t>Castillon-la-Bataille</t>
  </si>
  <si>
    <t>33114</t>
  </si>
  <si>
    <t>Cavignac</t>
  </si>
  <si>
    <t>33138</t>
  </si>
  <si>
    <t>33140</t>
  </si>
  <si>
    <t>Créon</t>
  </si>
  <si>
    <t>33165</t>
  </si>
  <si>
    <t>Fargues-Saint-Hilaire</t>
  </si>
  <si>
    <t>33167</t>
  </si>
  <si>
    <t>33203</t>
  </si>
  <si>
    <t>Hourtin</t>
  </si>
  <si>
    <t>33213</t>
  </si>
  <si>
    <t>La Brède</t>
  </si>
  <si>
    <t>33214</t>
  </si>
  <si>
    <t>Lacanau</t>
  </si>
  <si>
    <t>33226</t>
  </si>
  <si>
    <t>Langoiran</t>
  </si>
  <si>
    <t>33229</t>
  </si>
  <si>
    <t>Lanton</t>
  </si>
  <si>
    <t>33234</t>
  </si>
  <si>
    <t>Latresne</t>
  </si>
  <si>
    <t>33029</t>
  </si>
  <si>
    <t>Le Barp</t>
  </si>
  <si>
    <t>33200</t>
  </si>
  <si>
    <t>Le Haillan</t>
  </si>
  <si>
    <t>33322</t>
  </si>
  <si>
    <t>Le Pian-Médoc</t>
  </si>
  <si>
    <t>33333</t>
  </si>
  <si>
    <t>Le Porge</t>
  </si>
  <si>
    <t>33519</t>
  </si>
  <si>
    <t>Le Taillan-Médoc</t>
  </si>
  <si>
    <t>33527</t>
  </si>
  <si>
    <t>CA Bassin d'Arcachon Sud (COBAS)</t>
  </si>
  <si>
    <t>Le Teich</t>
  </si>
  <si>
    <t>33236</t>
  </si>
  <si>
    <t>Lège-Cap-Ferret</t>
  </si>
  <si>
    <t>33238</t>
  </si>
  <si>
    <t>Léognan</t>
  </si>
  <si>
    <t>33555</t>
  </si>
  <si>
    <t>Marcheprime</t>
  </si>
  <si>
    <t>33273</t>
  </si>
  <si>
    <t>Martignas-sur-Jalle</t>
  </si>
  <si>
    <t>33284</t>
  </si>
  <si>
    <t>Mios</t>
  </si>
  <si>
    <t>33289</t>
  </si>
  <si>
    <t>33312</t>
  </si>
  <si>
    <t>Parempuyre</t>
  </si>
  <si>
    <t>33324</t>
  </si>
  <si>
    <t>Pineuilh</t>
  </si>
  <si>
    <t>33327</t>
  </si>
  <si>
    <t>Podensac</t>
  </si>
  <si>
    <t>33376</t>
  </si>
  <si>
    <t>Saint-Aubin-de-Médoc</t>
  </si>
  <si>
    <t>33389</t>
  </si>
  <si>
    <t>Saint-Ciers-sur-Gironde</t>
  </si>
  <si>
    <t>33393</t>
  </si>
  <si>
    <t>Saint-Denis-de-Pile</t>
  </si>
  <si>
    <t>33397</t>
  </si>
  <si>
    <t>Sainte-Eulalie</t>
  </si>
  <si>
    <t>33402</t>
  </si>
  <si>
    <t>Sainte-Foy-la-Grande</t>
  </si>
  <si>
    <t>33394</t>
  </si>
  <si>
    <t>Saint-Émilion</t>
  </si>
  <si>
    <t>33422</t>
  </si>
  <si>
    <t>Saint-Jean-d'Illac</t>
  </si>
  <si>
    <t>33424</t>
  </si>
  <si>
    <t>Saint-Laurent-Médoc</t>
  </si>
  <si>
    <t>33433</t>
  </si>
  <si>
    <t>Saint-Loubès</t>
  </si>
  <si>
    <t>33473</t>
  </si>
  <si>
    <t>33478</t>
  </si>
  <si>
    <t>Saint-Seurin-sur-l'Isle</t>
  </si>
  <si>
    <t>33483</t>
  </si>
  <si>
    <t>Saint-Sulpice-et-Cameyrac</t>
  </si>
  <si>
    <t>33484</t>
  </si>
  <si>
    <t>33498</t>
  </si>
  <si>
    <t>33506</t>
  </si>
  <si>
    <t>Sauveterre-de-Guyenne</t>
  </si>
  <si>
    <t>33514</t>
  </si>
  <si>
    <t>Soulac-sur-Mer</t>
  </si>
  <si>
    <t>33535</t>
  </si>
  <si>
    <t>Tresses</t>
  </si>
  <si>
    <t>33540</t>
  </si>
  <si>
    <t>Vendays-Montalivet</t>
  </si>
  <si>
    <t>40002</t>
  </si>
  <si>
    <t>Amou</t>
  </si>
  <si>
    <t>40075</t>
  </si>
  <si>
    <t>Castets</t>
  </si>
  <si>
    <t>40102</t>
  </si>
  <si>
    <t>Gabarret</t>
  </si>
  <si>
    <t>40117</t>
  </si>
  <si>
    <t>Grenade-sur-l'Adour</t>
  </si>
  <si>
    <t>40119</t>
  </si>
  <si>
    <t>Hagetmau</t>
  </si>
  <si>
    <t>40133</t>
  </si>
  <si>
    <t>Labenne</t>
  </si>
  <si>
    <t>40134</t>
  </si>
  <si>
    <t>Labouheyre</t>
  </si>
  <si>
    <t>40157</t>
  </si>
  <si>
    <t>Lit-et-Mixe</t>
  </si>
  <si>
    <t>40184</t>
  </si>
  <si>
    <t>Mimizan</t>
  </si>
  <si>
    <t>40194</t>
  </si>
  <si>
    <t>Montfort-en-Chalosse</t>
  </si>
  <si>
    <t>40197</t>
  </si>
  <si>
    <t>Morcenx-la-Nouvelle</t>
  </si>
  <si>
    <t>40201</t>
  </si>
  <si>
    <t>Mugron</t>
  </si>
  <si>
    <t>40217</t>
  </si>
  <si>
    <t>Parentis-en-Born</t>
  </si>
  <si>
    <t>40224</t>
  </si>
  <si>
    <t>Peyrehorade</t>
  </si>
  <si>
    <t>40230</t>
  </si>
  <si>
    <t>Pontonx-sur-l'Adour</t>
  </si>
  <si>
    <t>40233</t>
  </si>
  <si>
    <t>Pouillon</t>
  </si>
  <si>
    <t>40245</t>
  </si>
  <si>
    <t>40273</t>
  </si>
  <si>
    <t>Saint-Martin-de-Seignanx</t>
  </si>
  <si>
    <t>40282</t>
  </si>
  <si>
    <t>Saint-Sever</t>
  </si>
  <si>
    <t>40287</t>
  </si>
  <si>
    <t>Sanguinet</t>
  </si>
  <si>
    <t>40296</t>
  </si>
  <si>
    <t>Seignosse</t>
  </si>
  <si>
    <t>40304</t>
  </si>
  <si>
    <t>Soorts-Hossegor</t>
  </si>
  <si>
    <t>40310</t>
  </si>
  <si>
    <t>Soustons</t>
  </si>
  <si>
    <t>40312</t>
  </si>
  <si>
    <t>Tarnos</t>
  </si>
  <si>
    <t>40313</t>
  </si>
  <si>
    <t>Tartas</t>
  </si>
  <si>
    <t>40331</t>
  </si>
  <si>
    <t>Villeneuve-de-Marsan</t>
  </si>
  <si>
    <t>47004</t>
  </si>
  <si>
    <t>Aiguillon</t>
  </si>
  <si>
    <t>47015</t>
  </si>
  <si>
    <t>Astaffort</t>
  </si>
  <si>
    <t>47027</t>
  </si>
  <si>
    <t>47031</t>
  </si>
  <si>
    <t>Boé</t>
  </si>
  <si>
    <t>47032</t>
  </si>
  <si>
    <t>Bon-Encontre</t>
  </si>
  <si>
    <t>47051</t>
  </si>
  <si>
    <t>Castelculier</t>
  </si>
  <si>
    <t>47052</t>
  </si>
  <si>
    <t>Casteljaloux</t>
  </si>
  <si>
    <t>47054</t>
  </si>
  <si>
    <t>Castelmoron-sur-Lot</t>
  </si>
  <si>
    <t>47057</t>
  </si>
  <si>
    <t>Castillonnès</t>
  </si>
  <si>
    <t>47065</t>
  </si>
  <si>
    <t>Clairac</t>
  </si>
  <si>
    <t>47086</t>
  </si>
  <si>
    <t>Duras</t>
  </si>
  <si>
    <t>47100</t>
  </si>
  <si>
    <t>Foulayronnes</t>
  </si>
  <si>
    <t>47106</t>
  </si>
  <si>
    <t>Fumel</t>
  </si>
  <si>
    <t>47143</t>
  </si>
  <si>
    <t>Lavardac</t>
  </si>
  <si>
    <t>47145</t>
  </si>
  <si>
    <t>Layrac</t>
  </si>
  <si>
    <t>47201</t>
  </si>
  <si>
    <t>Le Passage</t>
  </si>
  <si>
    <t>47167</t>
  </si>
  <si>
    <t>Mézin</t>
  </si>
  <si>
    <t>47168</t>
  </si>
  <si>
    <t>Miramont-de-Guyenne</t>
  </si>
  <si>
    <t>47175</t>
  </si>
  <si>
    <t>Monflanquin</t>
  </si>
  <si>
    <t>47185</t>
  </si>
  <si>
    <t>Montayral</t>
  </si>
  <si>
    <t>47209</t>
  </si>
  <si>
    <t>Pont-du-Casse</t>
  </si>
  <si>
    <t>47210</t>
  </si>
  <si>
    <t>Port-Sainte-Marie</t>
  </si>
  <si>
    <t>47233</t>
  </si>
  <si>
    <t>Sainte-Bazeille</t>
  </si>
  <si>
    <t>47252</t>
  </si>
  <si>
    <t>Sainte-Livrade-sur-Lot</t>
  </si>
  <si>
    <t>47324</t>
  </si>
  <si>
    <t>Villeréal</t>
  </si>
  <si>
    <t>64057</t>
  </si>
  <si>
    <t>Arthez-de-Béarn</t>
  </si>
  <si>
    <t>64061</t>
  </si>
  <si>
    <t>Artix</t>
  </si>
  <si>
    <t>64062</t>
  </si>
  <si>
    <t>Arudy</t>
  </si>
  <si>
    <t>64063</t>
  </si>
  <si>
    <t>Arzacq-Arraziguet</t>
  </si>
  <si>
    <t>64065</t>
  </si>
  <si>
    <t>Ascain</t>
  </si>
  <si>
    <t>64123</t>
  </si>
  <si>
    <t>Bidache</t>
  </si>
  <si>
    <t>64125</t>
  </si>
  <si>
    <t>Bidart</t>
  </si>
  <si>
    <t>64129</t>
  </si>
  <si>
    <t>Billère</t>
  </si>
  <si>
    <t>64132</t>
  </si>
  <si>
    <t>Bizanos</t>
  </si>
  <si>
    <t>64140</t>
  </si>
  <si>
    <t>Boucau</t>
  </si>
  <si>
    <t>64189</t>
  </si>
  <si>
    <t>Ciboure</t>
  </si>
  <si>
    <t>64191</t>
  </si>
  <si>
    <t>Coarraze</t>
  </si>
  <si>
    <t>64230</t>
  </si>
  <si>
    <t>Gan</t>
  </si>
  <si>
    <t>64233</t>
  </si>
  <si>
    <t>Garlin</t>
  </si>
  <si>
    <t>64256</t>
  </si>
  <si>
    <t>Hasparren</t>
  </si>
  <si>
    <t>64269</t>
  </si>
  <si>
    <t>Idron</t>
  </si>
  <si>
    <t>64284</t>
  </si>
  <si>
    <t>Jurançon</t>
  </si>
  <si>
    <t>64320</t>
  </si>
  <si>
    <t>Laruns</t>
  </si>
  <si>
    <t>64331</t>
  </si>
  <si>
    <t>Lembeye</t>
  </si>
  <si>
    <t>64335</t>
  </si>
  <si>
    <t>Lescar</t>
  </si>
  <si>
    <t>64348</t>
  </si>
  <si>
    <t>Lons</t>
  </si>
  <si>
    <t>64371</t>
  </si>
  <si>
    <t>Mauléon-Licharre</t>
  </si>
  <si>
    <t>64393</t>
  </si>
  <si>
    <t>Monein</t>
  </si>
  <si>
    <t>64405</t>
  </si>
  <si>
    <t>Morlaàs</t>
  </si>
  <si>
    <t>64410</t>
  </si>
  <si>
    <t>Mourenx</t>
  </si>
  <si>
    <t>64416</t>
  </si>
  <si>
    <t>Navarrenx</t>
  </si>
  <si>
    <t>64417</t>
  </si>
  <si>
    <t>Nay</t>
  </si>
  <si>
    <t>64453</t>
  </si>
  <si>
    <t>Pontacq</t>
  </si>
  <si>
    <t>64485</t>
  </si>
  <si>
    <t>Saint-Jean-Pied-de-Port</t>
  </si>
  <si>
    <t>64495</t>
  </si>
  <si>
    <t>Saint-Pée-sur-Nivelle</t>
  </si>
  <si>
    <t>64496</t>
  </si>
  <si>
    <t>Saint-Pierre-d'Irube</t>
  </si>
  <si>
    <t>64499</t>
  </si>
  <si>
    <t>Salies-de-Béarn</t>
  </si>
  <si>
    <t>64513</t>
  </si>
  <si>
    <t>Sauveterre-de-Béarn</t>
  </si>
  <si>
    <t>64519</t>
  </si>
  <si>
    <t>Serres-Castet</t>
  </si>
  <si>
    <t>64526</t>
  </si>
  <si>
    <t>Soumoulou</t>
  </si>
  <si>
    <t>64545</t>
  </si>
  <si>
    <t>Urrugne</t>
  </si>
  <si>
    <t>64546</t>
  </si>
  <si>
    <t>Urt</t>
  </si>
  <si>
    <t>64547</t>
  </si>
  <si>
    <t>Ustaritz</t>
  </si>
  <si>
    <t>79003</t>
  </si>
  <si>
    <t>Aiffres</t>
  </si>
  <si>
    <t>79005</t>
  </si>
  <si>
    <t>Airvault</t>
  </si>
  <si>
    <t>79013</t>
  </si>
  <si>
    <t>Argentonnay</t>
  </si>
  <si>
    <t>79034</t>
  </si>
  <si>
    <t>Bessines</t>
  </si>
  <si>
    <t>79057</t>
  </si>
  <si>
    <t>Brioux-sur-Boutonne</t>
  </si>
  <si>
    <t>79061</t>
  </si>
  <si>
    <t>Celles-sur-Belle</t>
  </si>
  <si>
    <t>79062</t>
  </si>
  <si>
    <t>Cerizay</t>
  </si>
  <si>
    <t>79066</t>
  </si>
  <si>
    <t>Champdeniers</t>
  </si>
  <si>
    <t>79081</t>
  </si>
  <si>
    <t>Chauray</t>
  </si>
  <si>
    <t>79083</t>
  </si>
  <si>
    <t>Chef-Boutonne</t>
  </si>
  <si>
    <t>79101</t>
  </si>
  <si>
    <t>Coulonges-sur-l'Autize</t>
  </si>
  <si>
    <t>79109</t>
  </si>
  <si>
    <t>Échiré</t>
  </si>
  <si>
    <t>79130</t>
  </si>
  <si>
    <t>Frontenay-Rohan-Rohan</t>
  </si>
  <si>
    <t>79048</t>
  </si>
  <si>
    <t>La Crèche</t>
  </si>
  <si>
    <t>79148</t>
  </si>
  <si>
    <t>Lezay</t>
  </si>
  <si>
    <t>79079</t>
  </si>
  <si>
    <t>Mauléon</t>
  </si>
  <si>
    <t>79170</t>
  </si>
  <si>
    <t>Mauzé-sur-le-Mignon</t>
  </si>
  <si>
    <t>79174</t>
  </si>
  <si>
    <t>Melle</t>
  </si>
  <si>
    <t>79179</t>
  </si>
  <si>
    <t>Moncoutant-sur-Sèvre</t>
  </si>
  <si>
    <t>79195</t>
  </si>
  <si>
    <t>Nueil-les-Aubiers</t>
  </si>
  <si>
    <t>79300</t>
  </si>
  <si>
    <t>Sainte-Verge</t>
  </si>
  <si>
    <t>79270</t>
  </si>
  <si>
    <t>Saint-Maixent-l'École</t>
  </si>
  <si>
    <t>79299</t>
  </si>
  <si>
    <t>Saint-Varent</t>
  </si>
  <si>
    <t>79307</t>
  </si>
  <si>
    <t>Sauzé-Vaussais</t>
  </si>
  <si>
    <t>79311</t>
  </si>
  <si>
    <t>Secondigny</t>
  </si>
  <si>
    <t>86041</t>
  </si>
  <si>
    <t>Buxerolles</t>
  </si>
  <si>
    <t>86062</t>
  </si>
  <si>
    <t>Chasseneuil-du-Poitou</t>
  </si>
  <si>
    <t>86070</t>
  </si>
  <si>
    <t>Chauvigny</t>
  </si>
  <si>
    <t>86078</t>
  </si>
  <si>
    <t>Civray</t>
  </si>
  <si>
    <t>86092</t>
  </si>
  <si>
    <t>Dangé-Saint-Romain</t>
  </si>
  <si>
    <t>86100</t>
  </si>
  <si>
    <t>Fontaine-le-Comte</t>
  </si>
  <si>
    <t>86103</t>
  </si>
  <si>
    <t>Gençay</t>
  </si>
  <si>
    <t>86115</t>
  </si>
  <si>
    <t>Jaunay-Marigny</t>
  </si>
  <si>
    <t>86207</t>
  </si>
  <si>
    <t>La Roche-Posay</t>
  </si>
  <si>
    <t>86128</t>
  </si>
  <si>
    <t>Lencloître</t>
  </si>
  <si>
    <t>86112</t>
  </si>
  <si>
    <t>L'Isle-Jourdain</t>
  </si>
  <si>
    <t>86139</t>
  </si>
  <si>
    <t>Lusignan</t>
  </si>
  <si>
    <t>86140</t>
  </si>
  <si>
    <t>Lussac-les-Châteaux</t>
  </si>
  <si>
    <t>86157</t>
  </si>
  <si>
    <t>Mignaloux-Beauvoir</t>
  </si>
  <si>
    <t>86158</t>
  </si>
  <si>
    <t>Migné-Auxances</t>
  </si>
  <si>
    <t>86160</t>
  </si>
  <si>
    <t>Mirebeau</t>
  </si>
  <si>
    <t>86174</t>
  </si>
  <si>
    <t>Naintré</t>
  </si>
  <si>
    <t>86177</t>
  </si>
  <si>
    <t>Neuville-de-Poitou</t>
  </si>
  <si>
    <t>86226</t>
  </si>
  <si>
    <t>Saint-Julien-l'Ars</t>
  </si>
  <si>
    <t>86082</t>
  </si>
  <si>
    <t>Valence-en-Poitou</t>
  </si>
  <si>
    <t>86293</t>
  </si>
  <si>
    <t>Vivonne</t>
  </si>
  <si>
    <t>86294</t>
  </si>
  <si>
    <t>87172</t>
  </si>
  <si>
    <t>Saint-Ouen-sur-Gartempe</t>
  </si>
  <si>
    <t>87128</t>
  </si>
  <si>
    <t>Saint-Pardoux-le-Lac</t>
  </si>
  <si>
    <t>87174</t>
  </si>
  <si>
    <t>87176</t>
  </si>
  <si>
    <t>Saint-Priest-Ligoure</t>
  </si>
  <si>
    <t>87177</t>
  </si>
  <si>
    <t>Saint-Priest-sous-Aixe</t>
  </si>
  <si>
    <t>87178</t>
  </si>
  <si>
    <t>Saint-Priest-Taurion</t>
  </si>
  <si>
    <t>87179</t>
  </si>
  <si>
    <t>Saint-Sornin-la-Marche</t>
  </si>
  <si>
    <t>87180</t>
  </si>
  <si>
    <t>Saint-Sornin-Leulac</t>
  </si>
  <si>
    <t>87181</t>
  </si>
  <si>
    <t>Saint-Sulpice-Laurière</t>
  </si>
  <si>
    <t>87182</t>
  </si>
  <si>
    <t>Saint-Sulpice-les-Feuilles</t>
  </si>
  <si>
    <t>87183</t>
  </si>
  <si>
    <t>Saint-Sylvestre</t>
  </si>
  <si>
    <t>87185</t>
  </si>
  <si>
    <t>Saint-Victurnien</t>
  </si>
  <si>
    <t>87186</t>
  </si>
  <si>
    <t>Saint-Vitte-sur-Briance</t>
  </si>
  <si>
    <t>87187</t>
  </si>
  <si>
    <t>Saint-Yrieix-la-Perche</t>
  </si>
  <si>
    <t>87188</t>
  </si>
  <si>
    <t>Saint-Yrieix-sous-Aixe</t>
  </si>
  <si>
    <t>87190</t>
  </si>
  <si>
    <t>Sauviat-sur-Vige</t>
  </si>
  <si>
    <t>87191</t>
  </si>
  <si>
    <t>Séreilhac</t>
  </si>
  <si>
    <t>87192</t>
  </si>
  <si>
    <t>Solignac</t>
  </si>
  <si>
    <t>87193</t>
  </si>
  <si>
    <t>Surdoux</t>
  </si>
  <si>
    <t>87194</t>
  </si>
  <si>
    <t>Sussac</t>
  </si>
  <si>
    <t>16028</t>
  </si>
  <si>
    <t>Barbezieux-Saint-Hilaire</t>
  </si>
  <si>
    <t>16102</t>
  </si>
  <si>
    <t>16113</t>
  </si>
  <si>
    <t>16292</t>
  </si>
  <si>
    <t>Ruffec</t>
  </si>
  <si>
    <t>16374</t>
  </si>
  <si>
    <t>17197</t>
  </si>
  <si>
    <t>Jonzac</t>
  </si>
  <si>
    <t>17299</t>
  </si>
  <si>
    <t>17306</t>
  </si>
  <si>
    <t>17347</t>
  </si>
  <si>
    <t>Saint-Jean-d'Angély</t>
  </si>
  <si>
    <t>17434</t>
  </si>
  <si>
    <t>Surgères</t>
  </si>
  <si>
    <t>19275</t>
  </si>
  <si>
    <t>Ussel</t>
  </si>
  <si>
    <t>23008</t>
  </si>
  <si>
    <t>Aubusson</t>
  </si>
  <si>
    <t>23176</t>
  </si>
  <si>
    <t>La Souterraine</t>
  </si>
  <si>
    <t>24037</t>
  </si>
  <si>
    <t>24311</t>
  </si>
  <si>
    <t>Nontron</t>
  </si>
  <si>
    <t>24352</t>
  </si>
  <si>
    <t>Ribérac</t>
  </si>
  <si>
    <t>24520</t>
  </si>
  <si>
    <t>Sarlat-la-Canéda</t>
  </si>
  <si>
    <t>33005</t>
  </si>
  <si>
    <t>Andernos-les-Bains</t>
  </si>
  <si>
    <t>33009</t>
  </si>
  <si>
    <t>Arcachon</t>
  </si>
  <si>
    <t>33011</t>
  </si>
  <si>
    <t>Arès</t>
  </si>
  <si>
    <t>33039</t>
  </si>
  <si>
    <t>33051</t>
  </si>
  <si>
    <t>Biganos</t>
  </si>
  <si>
    <t>33056</t>
  </si>
  <si>
    <t>Blanquefort</t>
  </si>
  <si>
    <t>33058</t>
  </si>
  <si>
    <t>Blaye</t>
  </si>
  <si>
    <t>33075</t>
  </si>
  <si>
    <t>Bruges</t>
  </si>
  <si>
    <t>33119</t>
  </si>
  <si>
    <t>33122</t>
  </si>
  <si>
    <t>Cestas</t>
  </si>
  <si>
    <t>33162</t>
  </si>
  <si>
    <t>33192</t>
  </si>
  <si>
    <t>33199</t>
  </si>
  <si>
    <t>Gujan-Mestras</t>
  </si>
  <si>
    <t>33352</t>
  </si>
  <si>
    <t>La Réole</t>
  </si>
  <si>
    <t>33529</t>
  </si>
  <si>
    <t>La Teste-de-Buch</t>
  </si>
  <si>
    <t>33227</t>
  </si>
  <si>
    <t>Langon</t>
  </si>
  <si>
    <t>33069</t>
  </si>
  <si>
    <t>33240</t>
  </si>
  <si>
    <t>Lesparre-Médoc</t>
  </si>
  <si>
    <t>33243</t>
  </si>
  <si>
    <t>Libourne</t>
  </si>
  <si>
    <t>33249</t>
  </si>
  <si>
    <t>33281</t>
  </si>
  <si>
    <t>33314</t>
  </si>
  <si>
    <t>Pauillac</t>
  </si>
  <si>
    <t>33318</t>
  </si>
  <si>
    <t>33366</t>
  </si>
  <si>
    <t>Saint-André-de-Cubzac</t>
  </si>
  <si>
    <t>33449</t>
  </si>
  <si>
    <t>Saint-Médard-en-Jalles</t>
  </si>
  <si>
    <t>33522</t>
  </si>
  <si>
    <t>33550</t>
  </si>
  <si>
    <t>Villenave-d'Ornon</t>
  </si>
  <si>
    <t>40001</t>
  </si>
  <si>
    <t>Aire-sur-l'Adour</t>
  </si>
  <si>
    <t>40046</t>
  </si>
  <si>
    <t>Biscarrosse</t>
  </si>
  <si>
    <t>40065</t>
  </si>
  <si>
    <t>Capbreton</t>
  </si>
  <si>
    <t>40279</t>
  </si>
  <si>
    <t>Saint-Paul-lès-Dax</t>
  </si>
  <si>
    <t>40281</t>
  </si>
  <si>
    <t>40284</t>
  </si>
  <si>
    <t>Saint-Vincent-de-Tyrosse</t>
  </si>
  <si>
    <t>47157</t>
  </si>
  <si>
    <t>47195</t>
  </si>
  <si>
    <t>Nérac</t>
  </si>
  <si>
    <t>47310</t>
  </si>
  <si>
    <t>47323</t>
  </si>
  <si>
    <t>64024</t>
  </si>
  <si>
    <t>Anglet</t>
  </si>
  <si>
    <t>64122</t>
  </si>
  <si>
    <t>Biarritz</t>
  </si>
  <si>
    <t>64160</t>
  </si>
  <si>
    <t>Cambo-les-Bains</t>
  </si>
  <si>
    <t>64260</t>
  </si>
  <si>
    <t>Hendaye</t>
  </si>
  <si>
    <t>64422</t>
  </si>
  <si>
    <t>Oloron-Sainte-Marie</t>
  </si>
  <si>
    <t>64430</t>
  </si>
  <si>
    <t>Orthez</t>
  </si>
  <si>
    <t>64483</t>
  </si>
  <si>
    <t>Saint-Jean-de-Luz</t>
  </si>
  <si>
    <t>64493</t>
  </si>
  <si>
    <t>79049</t>
  </si>
  <si>
    <t>Bressuire</t>
  </si>
  <si>
    <t>79202</t>
  </si>
  <si>
    <t>Parthenay</t>
  </si>
  <si>
    <t>79329</t>
  </si>
  <si>
    <t>Thouars</t>
  </si>
  <si>
    <t>86066</t>
  </si>
  <si>
    <t>86137</t>
  </si>
  <si>
    <t>Loudun</t>
  </si>
  <si>
    <t>86165</t>
  </si>
  <si>
    <t>Montmorillon</t>
  </si>
  <si>
    <t>86214</t>
  </si>
  <si>
    <t>Saint-Benoît</t>
  </si>
  <si>
    <t>87195</t>
  </si>
  <si>
    <t>Tersannes</t>
  </si>
  <si>
    <t>87197</t>
  </si>
  <si>
    <t>Thouron</t>
  </si>
  <si>
    <t>16015</t>
  </si>
  <si>
    <t>17300</t>
  </si>
  <si>
    <t>17415</t>
  </si>
  <si>
    <t>19031</t>
  </si>
  <si>
    <t>Brive-la-Gaillarde</t>
  </si>
  <si>
    <t>19272</t>
  </si>
  <si>
    <t>Tulle</t>
  </si>
  <si>
    <t>23096</t>
  </si>
  <si>
    <t>24322</t>
  </si>
  <si>
    <t>33063</t>
  </si>
  <si>
    <t>40088</t>
  </si>
  <si>
    <t>40192</t>
  </si>
  <si>
    <t>47001</t>
  </si>
  <si>
    <t>64102</t>
  </si>
  <si>
    <t>64445</t>
  </si>
  <si>
    <t>79191</t>
  </si>
  <si>
    <t>86194</t>
  </si>
  <si>
    <t>87097</t>
  </si>
  <si>
    <t>Val d'Issoire</t>
  </si>
  <si>
    <t>87028</t>
  </si>
  <si>
    <t>Val-d'Oire-et-Gartempe</t>
  </si>
  <si>
    <t>87198</t>
  </si>
  <si>
    <t>Vaulry</t>
  </si>
  <si>
    <t>87199</t>
  </si>
  <si>
    <t>87200</t>
  </si>
  <si>
    <t>Verneuil-Moustiers</t>
  </si>
  <si>
    <t>87201</t>
  </si>
  <si>
    <t>Verneuil-sur-Vienne</t>
  </si>
  <si>
    <t>87202</t>
  </si>
  <si>
    <t>Veyrac</t>
  </si>
  <si>
    <t>87203</t>
  </si>
  <si>
    <t>Vicq-sur-Breuilh</t>
  </si>
  <si>
    <t>87204</t>
  </si>
  <si>
    <t>Videix</t>
  </si>
  <si>
    <t>87206</t>
  </si>
  <si>
    <t>Villefavard</t>
  </si>
  <si>
    <t>Agen</t>
  </si>
  <si>
    <t>Angoulême</t>
  </si>
  <si>
    <t>Bassens</t>
  </si>
  <si>
    <t>Bayonne</t>
  </si>
  <si>
    <t>Bègles</t>
  </si>
  <si>
    <t>Bergerac</t>
  </si>
  <si>
    <t>Bordeaux</t>
  </si>
  <si>
    <t>Cenon</t>
  </si>
  <si>
    <t>Châtellerault</t>
  </si>
  <si>
    <t>Cognac</t>
  </si>
  <si>
    <t>Coulounieix-Chamiers</t>
  </si>
  <si>
    <t>Coutras</t>
  </si>
  <si>
    <t>Dax</t>
  </si>
  <si>
    <t>Eysines</t>
  </si>
  <si>
    <t>Gradignan</t>
  </si>
  <si>
    <t>Guéret</t>
  </si>
  <si>
    <t>La Couronne</t>
  </si>
  <si>
    <t>La Rochelle</t>
  </si>
  <si>
    <t>Le Bouscat</t>
  </si>
  <si>
    <t>Limoges</t>
  </si>
  <si>
    <t>Lormont</t>
  </si>
  <si>
    <t>Marmande</t>
  </si>
  <si>
    <t>Mont-de-Marsan</t>
  </si>
  <si>
    <t>Niort</t>
  </si>
  <si>
    <t>Pau</t>
  </si>
  <si>
    <t>Périgueux</t>
  </si>
  <si>
    <t>Pessac</t>
  </si>
  <si>
    <t>Poitiers</t>
  </si>
  <si>
    <t>Rochefort</t>
  </si>
  <si>
    <t>Royan</t>
  </si>
  <si>
    <t>Saintes</t>
  </si>
  <si>
    <t>Saint-Pierre-du-Mont</t>
  </si>
  <si>
    <t>Soyaux</t>
  </si>
  <si>
    <t>Talence</t>
  </si>
  <si>
    <t>Tonneins</t>
  </si>
  <si>
    <t>Villeneuve-sur-Lot</t>
  </si>
  <si>
    <t>RAISON SOCIALE</t>
  </si>
  <si>
    <t>PRESENTATION DE L'ENTREPRISE</t>
  </si>
  <si>
    <t>NAF</t>
  </si>
  <si>
    <t>SITE INTERNET</t>
  </si>
  <si>
    <t>TELEPHONE</t>
  </si>
  <si>
    <t>CIVILITE</t>
  </si>
  <si>
    <t>NOM - PRENOM</t>
  </si>
  <si>
    <t>FONCTION</t>
  </si>
  <si>
    <t>MAIL</t>
  </si>
  <si>
    <t>PERSONNE EN CHARGE DU DOSSIER</t>
  </si>
  <si>
    <t>(</t>
  </si>
  <si>
    <t>OUI</t>
  </si>
  <si>
    <t>NON</t>
  </si>
  <si>
    <t>le représentant légal de l'entreprise</t>
  </si>
  <si>
    <t>un salarié de l'entreprise</t>
  </si>
  <si>
    <t>autre</t>
  </si>
  <si>
    <t>JE SUIS :</t>
  </si>
  <si>
    <t>une structure mandatée par l'entreprise pour gérer ce dossier</t>
  </si>
  <si>
    <t></t>
  </si>
  <si>
    <t>CATEGORIE JURIDIQUE</t>
  </si>
  <si>
    <t>EI</t>
  </si>
  <si>
    <t>EURL</t>
  </si>
  <si>
    <t>SA</t>
  </si>
  <si>
    <t>SAS</t>
  </si>
  <si>
    <t>SARL</t>
  </si>
  <si>
    <t>AUTRE</t>
  </si>
  <si>
    <t>Décrire l'activité de l'entreprise</t>
  </si>
  <si>
    <t>Effectif de l'entreprise</t>
  </si>
  <si>
    <t>+</t>
  </si>
  <si>
    <t>O</t>
  </si>
  <si>
    <t>REPRESENTANT LEGAL DE L'ENTREPRISE</t>
  </si>
  <si>
    <t>Coût prévisionnel</t>
  </si>
  <si>
    <t>Matériel</t>
  </si>
  <si>
    <t>Autre</t>
  </si>
  <si>
    <t>A</t>
  </si>
  <si>
    <t>DATE</t>
  </si>
  <si>
    <t>PIECES A FOURNIR</t>
  </si>
  <si>
    <t>Nom de la structure si autre que l'entreprise</t>
  </si>
  <si>
    <t>Montant</t>
  </si>
  <si>
    <t>Activité principale</t>
  </si>
  <si>
    <t>Pâtisserie</t>
  </si>
  <si>
    <t>Charcuterie</t>
  </si>
  <si>
    <t>Concurrence</t>
  </si>
  <si>
    <t>DECLARATION SUR L'HONNEUR</t>
  </si>
  <si>
    <t xml:space="preserve"> Intitulés de la  NAF rév. 2, version finale </t>
  </si>
  <si>
    <t>Intitulés NAF rév. 2, 
en 65 caractères</t>
  </si>
  <si>
    <t>01.11Z</t>
  </si>
  <si>
    <t>Culture de céréales (à l'exception du riz), de légumineuses et de graines oléagineuses</t>
  </si>
  <si>
    <t>Culture de céréales (sf riz) légumineuses, graines oléagineuses</t>
  </si>
  <si>
    <t>Cult céréale, légumineuse, graine oléag.</t>
  </si>
  <si>
    <t>01.12Z</t>
  </si>
  <si>
    <t>Culture du riz</t>
  </si>
  <si>
    <t>01.13Z</t>
  </si>
  <si>
    <t>Culture de légumes, de melons, de racines et de tubercules</t>
  </si>
  <si>
    <t>Cult. légume, melon, racine &amp; tubercule</t>
  </si>
  <si>
    <t>01.14Z</t>
  </si>
  <si>
    <t>Culture de la canne à sucre</t>
  </si>
  <si>
    <t>01.15Z</t>
  </si>
  <si>
    <t>Culture du tabac</t>
  </si>
  <si>
    <t>01.16Z</t>
  </si>
  <si>
    <t>Culture de plantes à fibres</t>
  </si>
  <si>
    <t>01.19Z</t>
  </si>
  <si>
    <t>Autres cultures non permanentes</t>
  </si>
  <si>
    <t>01.21Z</t>
  </si>
  <si>
    <t>Culture de la vigne</t>
  </si>
  <si>
    <t>01.22Z</t>
  </si>
  <si>
    <t>Culture de fruits tropicaux et subtropicaux</t>
  </si>
  <si>
    <t>Culture fruits tropicaux et subtropicaux</t>
  </si>
  <si>
    <t>01.23Z</t>
  </si>
  <si>
    <t>Culture d'agrumes</t>
  </si>
  <si>
    <t>01.24Z</t>
  </si>
  <si>
    <t>Culture de fruits à pépins et à noyau</t>
  </si>
  <si>
    <t>01.25Z</t>
  </si>
  <si>
    <t>Culture d'autres fruits d'arbres ou d'arbustes et de fruits à coque</t>
  </si>
  <si>
    <t>Culture d'aut. fruits d'arbres ou d'arbustes et de fruits a coque</t>
  </si>
  <si>
    <t>Cult. d'aut. fruits &amp; de fruits à coque</t>
  </si>
  <si>
    <t>01.26Z</t>
  </si>
  <si>
    <t>Culture de fruits oléagineux</t>
  </si>
  <si>
    <t>01.27Z</t>
  </si>
  <si>
    <t>Culture de plantes à boissons</t>
  </si>
  <si>
    <t>01.28Z</t>
  </si>
  <si>
    <t>Culture de plantes à épices, aromatiques, médicinales et pharmaceutiques</t>
  </si>
  <si>
    <t>Culture plantes à épices aromatiques médicinales pharmaceutiques</t>
  </si>
  <si>
    <t>Cult. plante aromatiq. médicin. pharma.</t>
  </si>
  <si>
    <t>01.29Z</t>
  </si>
  <si>
    <t>Autres cultures permanentes</t>
  </si>
  <si>
    <t>01.30Z</t>
  </si>
  <si>
    <t>Reproduction de plantes</t>
  </si>
  <si>
    <t>01.41Z</t>
  </si>
  <si>
    <t>Élevage de vaches laitières</t>
  </si>
  <si>
    <t>01.42Z</t>
  </si>
  <si>
    <t>Élevage d'autres bovins et de buffles</t>
  </si>
  <si>
    <t>01.43Z</t>
  </si>
  <si>
    <t>Élevage de chevaux et d'autres équidés</t>
  </si>
  <si>
    <t>01.44Z</t>
  </si>
  <si>
    <t>Élevage de chameaux et d'autres camélidés</t>
  </si>
  <si>
    <t>Élevage de chameaux &amp; d'autres camélidés</t>
  </si>
  <si>
    <t>01.45Z</t>
  </si>
  <si>
    <t>Élevage d'ovins et de caprins</t>
  </si>
  <si>
    <t>01.46Z</t>
  </si>
  <si>
    <t>Élevage de porcins</t>
  </si>
  <si>
    <t>01.47Z</t>
  </si>
  <si>
    <t>Élevage de volailles</t>
  </si>
  <si>
    <t>01.49Z</t>
  </si>
  <si>
    <t>Élevage d'autres animaux</t>
  </si>
  <si>
    <t>01.50Z</t>
  </si>
  <si>
    <t>Culture et élevage associés</t>
  </si>
  <si>
    <t>01.61Z</t>
  </si>
  <si>
    <t>Activités de soutien aux cultures</t>
  </si>
  <si>
    <t>01.62Z</t>
  </si>
  <si>
    <t>Activités de soutien à la production animale</t>
  </si>
  <si>
    <t>Activités de soutien à la prod. animale</t>
  </si>
  <si>
    <t>01.63Z</t>
  </si>
  <si>
    <t>Traitement primaire des récoltes</t>
  </si>
  <si>
    <t>01.64Z</t>
  </si>
  <si>
    <t>Traitement des semences</t>
  </si>
  <si>
    <t>01.70Z</t>
  </si>
  <si>
    <t>Chasse, piégeage et services annexes</t>
  </si>
  <si>
    <t>02.10Z</t>
  </si>
  <si>
    <t>Sylviculture et autres activités forestières</t>
  </si>
  <si>
    <t>Sylviculture &amp; autres act. forestières</t>
  </si>
  <si>
    <t>02.20Z</t>
  </si>
  <si>
    <t>Exploitation forestière</t>
  </si>
  <si>
    <t>02.30Z</t>
  </si>
  <si>
    <t>Récolte de produits forestiers non ligneux poussant à l'état sauvage</t>
  </si>
  <si>
    <t>Récolte prod. forestiers non ligneux poussant à l'état sauvage</t>
  </si>
  <si>
    <t>Récolte prodts forestiers non ligneux</t>
  </si>
  <si>
    <t>02.40Z</t>
  </si>
  <si>
    <t>Services de soutien à l'exploitation forestière</t>
  </si>
  <si>
    <t>Services de soutien à l'expl. forestière</t>
  </si>
  <si>
    <t>03.11Z</t>
  </si>
  <si>
    <t>Pêche en mer</t>
  </si>
  <si>
    <t>03.12Z</t>
  </si>
  <si>
    <t>Pêche en eau douce</t>
  </si>
  <si>
    <t>03.21Z</t>
  </si>
  <si>
    <t>Aquaculture en mer</t>
  </si>
  <si>
    <t>03.22Z</t>
  </si>
  <si>
    <t>Aquaculture en eau douce</t>
  </si>
  <si>
    <t>05.10Z</t>
  </si>
  <si>
    <t>Extraction de houille</t>
  </si>
  <si>
    <t>05.20Z</t>
  </si>
  <si>
    <t>Extraction de lignite</t>
  </si>
  <si>
    <t>06.10Z</t>
  </si>
  <si>
    <t>Extraction de pétrole brut</t>
  </si>
  <si>
    <t>06.20Z</t>
  </si>
  <si>
    <t>Extraction de gaz naturel</t>
  </si>
  <si>
    <t>07.10Z</t>
  </si>
  <si>
    <t>Extraction de minerais de fer</t>
  </si>
  <si>
    <t>07.21Z</t>
  </si>
  <si>
    <t>Extraction de minerais d'uranium et de thorium</t>
  </si>
  <si>
    <t>Extr. de minerais d'uranium &amp; de thorium</t>
  </si>
  <si>
    <t>07.29Z</t>
  </si>
  <si>
    <t>Extraction d'autres minerais de métaux non ferreux</t>
  </si>
  <si>
    <t>Extr. aut. minerai de métaux non ferreux</t>
  </si>
  <si>
    <t>08.11Z</t>
  </si>
  <si>
    <t>Extraction de pierres ornementales et de construction, de calcaire industriel, de gypse, de craie et d'ardoise</t>
  </si>
  <si>
    <t>Extraction pierres ornement. construc. calcaire industriel, gypse</t>
  </si>
  <si>
    <t>Extr. pierre ornement. &amp; construct. etc.</t>
  </si>
  <si>
    <t>08.12Z</t>
  </si>
  <si>
    <t>Exploitation de gravières et sablières, extraction d’argiles et de kaolin</t>
  </si>
  <si>
    <t>Exploit gravieres &amp; sablieres, extraction argiles &amp; kaolin</t>
  </si>
  <si>
    <t>Exploit. gravière &amp; sabl., extr. argile</t>
  </si>
  <si>
    <t>08.91Z</t>
  </si>
  <si>
    <t xml:space="preserve">Extraction des minéraux chimiques et d'engrais minéraux </t>
  </si>
  <si>
    <t>Extraction des minéraux chimiques et d'engrais minéraux</t>
  </si>
  <si>
    <t>Extr. minéraux chimiq. &amp; engrais min.</t>
  </si>
  <si>
    <t>08.92Z</t>
  </si>
  <si>
    <t>Extraction de tourbe</t>
  </si>
  <si>
    <t>08.93Z</t>
  </si>
  <si>
    <t xml:space="preserve">Production de sel </t>
  </si>
  <si>
    <t>Production de sel</t>
  </si>
  <si>
    <t>08.99Z</t>
  </si>
  <si>
    <t>Autres activités extractives n.c.a.</t>
  </si>
  <si>
    <t>09.10Z</t>
  </si>
  <si>
    <t>Activités de soutien à l'extraction d'hydrocarbures</t>
  </si>
  <si>
    <t>Act. de soutien à l'extr. hydrocarbures</t>
  </si>
  <si>
    <t>09.90Z</t>
  </si>
  <si>
    <t xml:space="preserve">Activités de soutien aux autres industries extractives </t>
  </si>
  <si>
    <t>Activités de soutien aux autres industries extractives</t>
  </si>
  <si>
    <t>Act. de soutien aut. indus. extractives</t>
  </si>
  <si>
    <t>10.11Z</t>
  </si>
  <si>
    <t>Transformation et conservation de la viande de boucherie</t>
  </si>
  <si>
    <t>Transf. &amp; conserv.  viande de boucherie</t>
  </si>
  <si>
    <t>10.12Z</t>
  </si>
  <si>
    <t>Transformation et conservation de la viande de volaille</t>
  </si>
  <si>
    <t>Transf. &amp; conserv. de viande de volaille</t>
  </si>
  <si>
    <t>10.13A</t>
  </si>
  <si>
    <t>Préparation industrielle de produits à base de viande</t>
  </si>
  <si>
    <t>Prépa. indust. produits à base de viande</t>
  </si>
  <si>
    <t>10.13B</t>
  </si>
  <si>
    <t>10.20Z</t>
  </si>
  <si>
    <t>Transformation et conservation de poisson, de crustacés et de mollusques</t>
  </si>
  <si>
    <t>Transform. &amp; conserv. poisson, crustacés &amp; mollusques</t>
  </si>
  <si>
    <t>Transf. &amp; conserv. poisson, crust., etc.</t>
  </si>
  <si>
    <t>10.31Z</t>
  </si>
  <si>
    <t>Transformation et conservation de pommes de terre</t>
  </si>
  <si>
    <t>Transf. et conserv. de pommes de terre</t>
  </si>
  <si>
    <t>10.32Z</t>
  </si>
  <si>
    <t>Préparation de jus de fruits et légumes</t>
  </si>
  <si>
    <t>10.39A</t>
  </si>
  <si>
    <t>Autre transformation et conservation de légumes</t>
  </si>
  <si>
    <t>Autre transf. et conserv. de légumes</t>
  </si>
  <si>
    <t>10.39B</t>
  </si>
  <si>
    <t>Transformation et conservation de fruits</t>
  </si>
  <si>
    <t>10.41A</t>
  </si>
  <si>
    <t>Fabrication d'huiles et graisses brutes</t>
  </si>
  <si>
    <t>10.41B</t>
  </si>
  <si>
    <t>Fabrication d'huiles et graisses raffinées</t>
  </si>
  <si>
    <t>Fab. d'huiles et graisses raffinées</t>
  </si>
  <si>
    <t>10.42Z</t>
  </si>
  <si>
    <t>Fabrication de margarine et graisses comestibles similaires</t>
  </si>
  <si>
    <t>Fab. de margarine &amp; graisses similaires</t>
  </si>
  <si>
    <t>10.51A</t>
  </si>
  <si>
    <t>Fabrication de lait liquide et de produits frais</t>
  </si>
  <si>
    <t>Fab. de lait liquide &amp; de produits frais</t>
  </si>
  <si>
    <t>10.51B</t>
  </si>
  <si>
    <t>Fabrication de beurre</t>
  </si>
  <si>
    <t>10.51C</t>
  </si>
  <si>
    <t>Fabrication de fromage</t>
  </si>
  <si>
    <t>10.51D</t>
  </si>
  <si>
    <t>Fabrication d'autres produits laitiers</t>
  </si>
  <si>
    <t>10.52Z</t>
  </si>
  <si>
    <t>Fabrication de glaces et sorbets</t>
  </si>
  <si>
    <t>10.61A</t>
  </si>
  <si>
    <t>Meunerie</t>
  </si>
  <si>
    <t>10.61B</t>
  </si>
  <si>
    <t>Autres activités du travail des grains</t>
  </si>
  <si>
    <t>10.62Z</t>
  </si>
  <si>
    <t>Fabrication de produits amylacés</t>
  </si>
  <si>
    <t>10.71A</t>
  </si>
  <si>
    <t>Fabrication industrielle de pain et de pâtisserie fraîche</t>
  </si>
  <si>
    <t>Fab. indus. de pain &amp; pâtisserie fraîche</t>
  </si>
  <si>
    <t>10.71B</t>
  </si>
  <si>
    <t>Cuisson de produits de boulangerie</t>
  </si>
  <si>
    <t>10.71C</t>
  </si>
  <si>
    <t>Boulangerie et boulangerie-pâtisserie</t>
  </si>
  <si>
    <t>10.71D</t>
  </si>
  <si>
    <t>10.72Z</t>
  </si>
  <si>
    <t>Fabrication de biscuits, biscottes et pâtisseries de conservation</t>
  </si>
  <si>
    <t>Fab. pain, biscuit &amp; pâtiss. de conserv.</t>
  </si>
  <si>
    <t>10.73Z</t>
  </si>
  <si>
    <t>Fabrication de pâtes alimentaires</t>
  </si>
  <si>
    <t>10.81Z</t>
  </si>
  <si>
    <t>Fabrication de sucre</t>
  </si>
  <si>
    <t>10.82Z</t>
  </si>
  <si>
    <t>Fabrication de cacao, chocolat et de produits de confiserie</t>
  </si>
  <si>
    <t>Fabric. de cacao, chocolat &amp; confiseries</t>
  </si>
  <si>
    <t>10.83Z</t>
  </si>
  <si>
    <t>Transformation du thé et du café</t>
  </si>
  <si>
    <t>10.84Z</t>
  </si>
  <si>
    <t>Fabrication de condiments et assaisonnements</t>
  </si>
  <si>
    <t>Fabric. de condiments et assaisonnements</t>
  </si>
  <si>
    <t>10.85Z</t>
  </si>
  <si>
    <t>Fabrication de plats préparés</t>
  </si>
  <si>
    <t>10.86Z</t>
  </si>
  <si>
    <t>Fabrication d'aliments homogénéisés et diététiques</t>
  </si>
  <si>
    <t>Fab. d'aliment homogénéisé &amp; diététique</t>
  </si>
  <si>
    <t>10.89Z</t>
  </si>
  <si>
    <t>Fabrication d'autres produits alimentaires n.c.a.</t>
  </si>
  <si>
    <t>Fab. d'autres prod. alimentaires n.c.a.</t>
  </si>
  <si>
    <t>10.91Z</t>
  </si>
  <si>
    <t>Fabrication d'aliments pour animaux de ferme</t>
  </si>
  <si>
    <t>Fabric. d'aliments pour animaux de ferme</t>
  </si>
  <si>
    <t>10.92Z</t>
  </si>
  <si>
    <t>Fabrication d'aliments pour animaux de compagnie</t>
  </si>
  <si>
    <t>Fab. aliments pour animaux de compagnie</t>
  </si>
  <si>
    <t>11.01Z</t>
  </si>
  <si>
    <t>Production de boissons alcooliques distillées</t>
  </si>
  <si>
    <t>Prod. de boissons alcooliques distillées</t>
  </si>
  <si>
    <t>11.02A</t>
  </si>
  <si>
    <t>Fabrication de vins effervescents</t>
  </si>
  <si>
    <t>11.02B</t>
  </si>
  <si>
    <t>Vinification</t>
  </si>
  <si>
    <t>11.03Z</t>
  </si>
  <si>
    <t xml:space="preserve">Fabrication de cidre et de vins de fruits </t>
  </si>
  <si>
    <t>Fabrication de cidre et de vins de fruits</t>
  </si>
  <si>
    <t>Fabrication de cidre &amp; de vins de fruits</t>
  </si>
  <si>
    <t>11.04Z</t>
  </si>
  <si>
    <t>Production d'autres boissons fermentées non distillées</t>
  </si>
  <si>
    <t>Prod. aut. boisson fermentée non distil.</t>
  </si>
  <si>
    <t>11.05Z</t>
  </si>
  <si>
    <t>Fabrication de bière</t>
  </si>
  <si>
    <t>11.06Z</t>
  </si>
  <si>
    <t>Fabrication de malt</t>
  </si>
  <si>
    <t>11.07A</t>
  </si>
  <si>
    <t>Industrie des eaux de table</t>
  </si>
  <si>
    <t>11.07B</t>
  </si>
  <si>
    <t>Production de boissons rafraîchissantes</t>
  </si>
  <si>
    <t>12.00Z</t>
  </si>
  <si>
    <t>Fabrication de produits à base de tabac</t>
  </si>
  <si>
    <t>13.10Z</t>
  </si>
  <si>
    <t>Préparation de fibres textiles et filature</t>
  </si>
  <si>
    <t>Prépa. de fibres textiles et filature</t>
  </si>
  <si>
    <t>13.20Z</t>
  </si>
  <si>
    <t>Tissage</t>
  </si>
  <si>
    <t>13.30Z</t>
  </si>
  <si>
    <t>Ennoblissement textile</t>
  </si>
  <si>
    <t>13.91Z</t>
  </si>
  <si>
    <t>Fabrication d'étoffes à mailles</t>
  </si>
  <si>
    <t>13.92Z</t>
  </si>
  <si>
    <t>Fabrication d'articles textiles, sauf habillement</t>
  </si>
  <si>
    <t>Fab. d'article textile, sauf habillement</t>
  </si>
  <si>
    <t>13.93Z</t>
  </si>
  <si>
    <t>Fabrication de tapis et moquettes</t>
  </si>
  <si>
    <t>13.94Z</t>
  </si>
  <si>
    <t>Fabrication de ficelles, cordes et filets</t>
  </si>
  <si>
    <t>Fabric. de ficelles, cordes et filets</t>
  </si>
  <si>
    <t>13.95Z</t>
  </si>
  <si>
    <t>Fabrication de non-tissés, sauf habillement</t>
  </si>
  <si>
    <t>Fabric. de non-tissés, sauf habillement</t>
  </si>
  <si>
    <t>13.96Z</t>
  </si>
  <si>
    <t>Fabrication d'autres textiles techniques et industriels</t>
  </si>
  <si>
    <t>Fab. autre textile techniq. &amp; industriel</t>
  </si>
  <si>
    <t>13.99Z</t>
  </si>
  <si>
    <t>Fabrication d'autres textiles n.c.a.</t>
  </si>
  <si>
    <t>14.11Z</t>
  </si>
  <si>
    <t>Fabrication de vêtements en cuir</t>
  </si>
  <si>
    <t>14.12Z</t>
  </si>
  <si>
    <t>Fabrication de vêtements de travail</t>
  </si>
  <si>
    <t>14.13Z</t>
  </si>
  <si>
    <t>Fabrication de vêtements de dessus</t>
  </si>
  <si>
    <t>14.14Z</t>
  </si>
  <si>
    <t>Fabrication de vêtements de dessous</t>
  </si>
  <si>
    <t>14.19Z</t>
  </si>
  <si>
    <t>Fabrication d'autres vêtements et accessoires</t>
  </si>
  <si>
    <t>Fabric. autres vêtements et accessoires</t>
  </si>
  <si>
    <t>14.20Z</t>
  </si>
  <si>
    <t>Fabrication d'articles en fourrure</t>
  </si>
  <si>
    <t>14.31Z</t>
  </si>
  <si>
    <t>Fabrication d'articles chaussants à mailles</t>
  </si>
  <si>
    <t>Fabric. d'articles chaussants à mailles</t>
  </si>
  <si>
    <t>14.39Z</t>
  </si>
  <si>
    <t>Fabrication d'autres articles à mailles</t>
  </si>
  <si>
    <t>15.11Z</t>
  </si>
  <si>
    <t>Apprêt et tannage des cuirs ; préparation et teinture des fourrures</t>
  </si>
  <si>
    <t>Apprêt, tannage des cuirs; préparation et teinture des fourrures</t>
  </si>
  <si>
    <t>Prépa. cuirs; prép. &amp; teinture fourrures</t>
  </si>
  <si>
    <t>15.12Z</t>
  </si>
  <si>
    <t>Fabrication d'articles de voyage, de maroquinerie et de sellerie</t>
  </si>
  <si>
    <t>Fab. art. voyage, maroquin., &amp; sellerie</t>
  </si>
  <si>
    <t>15.20Z</t>
  </si>
  <si>
    <t>Fabrication de chaussures</t>
  </si>
  <si>
    <t>16.10A</t>
  </si>
  <si>
    <t>Sciage et rabotage du bois, hors imprégnation</t>
  </si>
  <si>
    <t>Sciage &amp; rabotage bois, sf imprégnation</t>
  </si>
  <si>
    <t>16.10B</t>
  </si>
  <si>
    <t>Imprégnation du bois</t>
  </si>
  <si>
    <t>16.21Z</t>
  </si>
  <si>
    <t>Fabrication de placage et de panneaux de bois</t>
  </si>
  <si>
    <t>Fabric.  placage et panneaux de bois</t>
  </si>
  <si>
    <t>16.22Z</t>
  </si>
  <si>
    <t>Fabrication de parquets assemblés</t>
  </si>
  <si>
    <t>16.23Z</t>
  </si>
  <si>
    <t>Fabrication de charpentes et d'autres menuiseries</t>
  </si>
  <si>
    <t>Fab. charpentes et autres menuiseries</t>
  </si>
  <si>
    <t>16.24Z</t>
  </si>
  <si>
    <t>Fabrication d'emballages en bois</t>
  </si>
  <si>
    <t>16.29Z</t>
  </si>
  <si>
    <t>Fabrication d'objets divers en bois ; fabrication d'objets en liège, vannerie et sparterie</t>
  </si>
  <si>
    <t>Fabrication objets divers en bois, liège, vannerie et sparterie</t>
  </si>
  <si>
    <t>Fab. objet div. bois, liège, vann., etc.</t>
  </si>
  <si>
    <t>17.11Z</t>
  </si>
  <si>
    <t>Fabrication de pâte à papier</t>
  </si>
  <si>
    <t>17.12Z</t>
  </si>
  <si>
    <t>Fabrication de papier et de carton</t>
  </si>
  <si>
    <t>17.21A</t>
  </si>
  <si>
    <t>Fabrication de carton ondulé</t>
  </si>
  <si>
    <t>17.21B</t>
  </si>
  <si>
    <t xml:space="preserve">Fabrication de cartonnages </t>
  </si>
  <si>
    <t>Fabrication de cartonnages</t>
  </si>
  <si>
    <t>17.21C</t>
  </si>
  <si>
    <t>Fabrication d'emballages en papier</t>
  </si>
  <si>
    <t>17.22Z</t>
  </si>
  <si>
    <t>Fabrication d'articles en papier à usage sanitaire ou domestique</t>
  </si>
  <si>
    <t>Fab. article papier sanit. ou domestique</t>
  </si>
  <si>
    <t>17.23Z</t>
  </si>
  <si>
    <t>Fabrication d'articles de papeterie</t>
  </si>
  <si>
    <t>17.24Z</t>
  </si>
  <si>
    <t>Fabrication de papiers peints</t>
  </si>
  <si>
    <t>17.29Z</t>
  </si>
  <si>
    <t>Fabrication d'autres articles en papier ou en carton</t>
  </si>
  <si>
    <t>Fab. aut. article en papier ou en carton</t>
  </si>
  <si>
    <t>18.11Z</t>
  </si>
  <si>
    <t>Imprimerie de journaux</t>
  </si>
  <si>
    <t>18.12Z</t>
  </si>
  <si>
    <t>Autre imprimerie (labeur)</t>
  </si>
  <si>
    <t>18.13Z</t>
  </si>
  <si>
    <t xml:space="preserve">Activités de pré-presse </t>
  </si>
  <si>
    <t>Activités de pré-presse</t>
  </si>
  <si>
    <t>18.14Z</t>
  </si>
  <si>
    <t>Reliure et activités connexes</t>
  </si>
  <si>
    <t>18.20Z</t>
  </si>
  <si>
    <t>Reproduction d'enregistrements</t>
  </si>
  <si>
    <t>19.10Z</t>
  </si>
  <si>
    <t>Cokéfaction</t>
  </si>
  <si>
    <t>19.20Z</t>
  </si>
  <si>
    <t>Raffinage du pétrole</t>
  </si>
  <si>
    <t>20.11Z</t>
  </si>
  <si>
    <t>Fabrication de gaz industriels</t>
  </si>
  <si>
    <t>20.12Z</t>
  </si>
  <si>
    <t>Fabrication de colorants et de pigments</t>
  </si>
  <si>
    <t>20.13A</t>
  </si>
  <si>
    <t>Enrichissement et  retraitement de matières nucléaires</t>
  </si>
  <si>
    <t>Enrichissement et retraitement de matières nucléaires</t>
  </si>
  <si>
    <t>Enrichissment &amp; retrait. mat. nucléaire</t>
  </si>
  <si>
    <t>20.13B</t>
  </si>
  <si>
    <t>Fabrication d'autres produits chimiques inorganiques de base n.c.a.</t>
  </si>
  <si>
    <t>Fabric. d'autres produits chimiques inorganiques de base n.c.a.</t>
  </si>
  <si>
    <t>Fab. aut. prod. chim. inorg. base n.c.a.</t>
  </si>
  <si>
    <t>20.14Z</t>
  </si>
  <si>
    <t>Fabrication d'autres produits chimiques organiques de base</t>
  </si>
  <si>
    <t xml:space="preserve">Fab. aut. prod. chimique org. de base </t>
  </si>
  <si>
    <t>20.15Z</t>
  </si>
  <si>
    <t>Fabrication de produits azotés et d'engrais</t>
  </si>
  <si>
    <t>Fabric. de produits azotés et d'engrais</t>
  </si>
  <si>
    <t>20.16Z</t>
  </si>
  <si>
    <t>Fabrication de matières plastiques de base</t>
  </si>
  <si>
    <t>Fabric. de matières plastiques de base</t>
  </si>
  <si>
    <t>20.17Z</t>
  </si>
  <si>
    <t>Fabrication de caoutchouc synthétique</t>
  </si>
  <si>
    <t>20.20Z</t>
  </si>
  <si>
    <t>Fabrication de pesticides et d’autres produits agrochimiques</t>
  </si>
  <si>
    <t>Fab. pesticide &amp; aut. prod. agrochimique</t>
  </si>
  <si>
    <t>20.30Z</t>
  </si>
  <si>
    <t>Fabrication de peintures, vernis, encres et mastics</t>
  </si>
  <si>
    <t>Fab. de peinture, vernis, encre &amp; mastic</t>
  </si>
  <si>
    <t>20.41Z</t>
  </si>
  <si>
    <t>Fabrication de savons, détergents et produits d'entretien</t>
  </si>
  <si>
    <t>Fab. savon, détergent &amp; prod. entretien</t>
  </si>
  <si>
    <t>20.42Z</t>
  </si>
  <si>
    <t>Fabrication de parfums et de produits pour la toilette</t>
  </si>
  <si>
    <t>Fab. parfum &amp; produit pour la toilette</t>
  </si>
  <si>
    <t>20.51Z</t>
  </si>
  <si>
    <t>Fabrication de produits explosifs</t>
  </si>
  <si>
    <t>20.52Z</t>
  </si>
  <si>
    <t>Fabrication de colles</t>
  </si>
  <si>
    <t>20.53Z</t>
  </si>
  <si>
    <t>Fabrication d'huiles essentielles</t>
  </si>
  <si>
    <t>20.59Z</t>
  </si>
  <si>
    <t>Fabrication d'autres produits chimiques n.c.a.</t>
  </si>
  <si>
    <t>Fabric. autres produits chimiques n.c.a.</t>
  </si>
  <si>
    <t>20.60Z</t>
  </si>
  <si>
    <t>Fabrication de fibres artificielles ou synthétiques</t>
  </si>
  <si>
    <t>Fab.  fibre artificielle ou synthétique</t>
  </si>
  <si>
    <t>21.10Z</t>
  </si>
  <si>
    <t>Fabrication de produits pharmaceutiques de base</t>
  </si>
  <si>
    <t>Fab. de produits pharmaceutiques de base</t>
  </si>
  <si>
    <t>21.20Z</t>
  </si>
  <si>
    <t>Fabrication de préparations pharmaceutiques</t>
  </si>
  <si>
    <t>Fabric. de préparations pharmaceutiques</t>
  </si>
  <si>
    <t>22.11Z</t>
  </si>
  <si>
    <t>Fabrication et rechapage de pneumatiques</t>
  </si>
  <si>
    <t>22.19Z</t>
  </si>
  <si>
    <t>Fabrication d'autres articles en caoutchouc</t>
  </si>
  <si>
    <t>Fabric. d'autres articles en caoutchouc</t>
  </si>
  <si>
    <t>22.21Z</t>
  </si>
  <si>
    <t>Fabrication de plaques, feuilles, tubes et profilés en matières plastiques</t>
  </si>
  <si>
    <t>Fabrication plaques, feuilles, tubes et profilés en plastique</t>
  </si>
  <si>
    <t>Fab. plaque, feuille, tube,  etc. plast.</t>
  </si>
  <si>
    <t>22.22Z</t>
  </si>
  <si>
    <t>Fabrication d'emballages en matières plastiques</t>
  </si>
  <si>
    <t>Fab. d'emballage en matière plastique</t>
  </si>
  <si>
    <t>22.23Z</t>
  </si>
  <si>
    <t>Fabrication d'éléments en matières plastiques pour la construction</t>
  </si>
  <si>
    <t>Fabrication d'éléments matières plastiques pour la construction</t>
  </si>
  <si>
    <t>Fab. élément mat. plastiq. pr construct.</t>
  </si>
  <si>
    <t>22.29A</t>
  </si>
  <si>
    <t>Fabrication de pièces techniques à base de matières plastiques</t>
  </si>
  <si>
    <t>Fab. pièce techniq. base mat. plastiq.</t>
  </si>
  <si>
    <t>22.29B</t>
  </si>
  <si>
    <t>Fabrication de produits de consommation courante en matières plastiques</t>
  </si>
  <si>
    <t>Fabrication produits de consommation courante en plastique</t>
  </si>
  <si>
    <t>Fab. prod. conso. courante en plastique</t>
  </si>
  <si>
    <t>23.11Z</t>
  </si>
  <si>
    <t>Fabrication de verre plat</t>
  </si>
  <si>
    <t>23.12Z</t>
  </si>
  <si>
    <t>Façonnage et transformation du verre plat</t>
  </si>
  <si>
    <t>Façonnage &amp; transformation du verre plat</t>
  </si>
  <si>
    <t>23.13Z</t>
  </si>
  <si>
    <t>Fabrication de verre creux</t>
  </si>
  <si>
    <t>23.14Z</t>
  </si>
  <si>
    <t>Fabrication de fibres de verre</t>
  </si>
  <si>
    <t>23.19Z</t>
  </si>
  <si>
    <t>Fabrication et façonnage d'autres articles en verre, y compris verre technique</t>
  </si>
  <si>
    <t>Fabrication &amp; façonnage autres articles verre yc verre technique</t>
  </si>
  <si>
    <t>Fab. &amp; façonnage aut. article en verre</t>
  </si>
  <si>
    <t>23.20Z</t>
  </si>
  <si>
    <t>Fabrication de produits réfractaires</t>
  </si>
  <si>
    <t>23.31Z</t>
  </si>
  <si>
    <t>Fabrication de carreaux en céramique</t>
  </si>
  <si>
    <t>23.32Z</t>
  </si>
  <si>
    <t>Fabrication de briques, tuiles et produits de construction, en terre cuite</t>
  </si>
  <si>
    <t>Fabrication briques tuiles &amp; prod. de construction en terre cuite</t>
  </si>
  <si>
    <t>Fab. produit  construct. en terre cuite</t>
  </si>
  <si>
    <t>23.41Z</t>
  </si>
  <si>
    <t>Fabrication d'articles céramiques à usage domestique ou ornemental</t>
  </si>
  <si>
    <t>Fabrication d'articles céramiques à usage domestique, ornemental</t>
  </si>
  <si>
    <t>Fab. art. céramiq. usage domest. &amp; déco.</t>
  </si>
  <si>
    <t>23.42Z</t>
  </si>
  <si>
    <t>Fabrication d'appareils sanitaires en céramique</t>
  </si>
  <si>
    <t>Fab. appareil sanitaire en céramique</t>
  </si>
  <si>
    <t>23.43Z</t>
  </si>
  <si>
    <t>Fabrication d'isolateurs et pièces isolantes en céramique</t>
  </si>
  <si>
    <t>Fab. isolateur &amp; pièce isolante céramiq.</t>
  </si>
  <si>
    <t>23.44Z</t>
  </si>
  <si>
    <t>Fabrication d'autres produits céramiques à usage technique</t>
  </si>
  <si>
    <t>Fab. aut. prod. céram. à usage technique</t>
  </si>
  <si>
    <t>23.49Z</t>
  </si>
  <si>
    <t>Fabrication d'autres produits céramiques</t>
  </si>
  <si>
    <t>23.51Z</t>
  </si>
  <si>
    <t>Fabrication de ciment</t>
  </si>
  <si>
    <t>23.52Z</t>
  </si>
  <si>
    <t>Fabrication de chaux et plâtre</t>
  </si>
  <si>
    <t>23.61Z</t>
  </si>
  <si>
    <t>Fabrication d'éléments en béton pour la construction</t>
  </si>
  <si>
    <t>Fab. élément en béton pour la construct.</t>
  </si>
  <si>
    <t>23.62Z</t>
  </si>
  <si>
    <t>Fabrication d'éléments en plâtre pour la construction</t>
  </si>
  <si>
    <t>Fab. élément en plâtre pour la construc.</t>
  </si>
  <si>
    <t>23.63Z</t>
  </si>
  <si>
    <t>Fabrication de béton prêt à l'emploi</t>
  </si>
  <si>
    <t>23.64Z</t>
  </si>
  <si>
    <t>Fabrication de mortiers et bétons secs</t>
  </si>
  <si>
    <t>23.65Z</t>
  </si>
  <si>
    <t>Fabrication d'ouvrages en fibre-ciment</t>
  </si>
  <si>
    <t>23.69Z</t>
  </si>
  <si>
    <t>Fabrication d'autres ouvrages en béton, en ciment ou en plâtre</t>
  </si>
  <si>
    <t>Fab. aut. ouvrage béton, ciment, plâtre</t>
  </si>
  <si>
    <t>23.70Z</t>
  </si>
  <si>
    <t>Taille, façonnage et finissage de pierres</t>
  </si>
  <si>
    <t>Taille, façonnage &amp; finissage de pierres</t>
  </si>
  <si>
    <t>23.91Z</t>
  </si>
  <si>
    <t>Fabrication de produits abrasifs</t>
  </si>
  <si>
    <t>23.99Z</t>
  </si>
  <si>
    <t>Fabrication d'autres produits minéraux non métalliques n.c.a.</t>
  </si>
  <si>
    <t>Fab. aut. prod. minéraux non métal. nca.</t>
  </si>
  <si>
    <t>24.10Z</t>
  </si>
  <si>
    <t>Sidérurgie</t>
  </si>
  <si>
    <t>24.20Z</t>
  </si>
  <si>
    <t xml:space="preserve">Fabrication de tubes, tuyaux, profilés creux et accessoires correspondants en acier </t>
  </si>
  <si>
    <t>Fabric. tubes, tuyaux, profilés creux &amp; accessoir. corresp. acier</t>
  </si>
  <si>
    <t>Fab. tube, profilé creux etc. en acier</t>
  </si>
  <si>
    <t>24.31Z</t>
  </si>
  <si>
    <t>Étirage à froid de barres</t>
  </si>
  <si>
    <t>24.32Z</t>
  </si>
  <si>
    <t>Laminage à froid de feuillards</t>
  </si>
  <si>
    <t>24.33Z</t>
  </si>
  <si>
    <t>Profilage à froid par formage ou pliage</t>
  </si>
  <si>
    <t>24.34Z</t>
  </si>
  <si>
    <t>Tréfilage à froid</t>
  </si>
  <si>
    <t>24.41Z</t>
  </si>
  <si>
    <t>Production de métaux précieux</t>
  </si>
  <si>
    <t>24.42Z</t>
  </si>
  <si>
    <t>Métallurgie de l'aluminium</t>
  </si>
  <si>
    <t>24.43Z</t>
  </si>
  <si>
    <t>Métallurgie du plomb, du zinc ou de l'étain</t>
  </si>
  <si>
    <t>Métallurgie du Pb, du Zn ou du Sn</t>
  </si>
  <si>
    <t>24.44Z</t>
  </si>
  <si>
    <t>Métallurgie du cuivre</t>
  </si>
  <si>
    <t>24.45Z</t>
  </si>
  <si>
    <t>Métallurgie des autres métaux non ferreux</t>
  </si>
  <si>
    <t>Métallurgie autres métaux non ferreux</t>
  </si>
  <si>
    <t>24.46Z</t>
  </si>
  <si>
    <t>Élaboration et transformation de matières nucléaires</t>
  </si>
  <si>
    <t>Élaboration et transform. mat. nucléaire</t>
  </si>
  <si>
    <t>24.51Z</t>
  </si>
  <si>
    <t>Fonderie de fonte</t>
  </si>
  <si>
    <t>24.52Z</t>
  </si>
  <si>
    <t>Fonderie d'acier</t>
  </si>
  <si>
    <t>24.53Z</t>
  </si>
  <si>
    <t>Fonderie de métaux légers</t>
  </si>
  <si>
    <t>24.54Z</t>
  </si>
  <si>
    <t>Fonderie d'autres métaux non ferreux</t>
  </si>
  <si>
    <t>25.11Z</t>
  </si>
  <si>
    <t>Fabrication de structures métalliques et de parties de structures</t>
  </si>
  <si>
    <t>Fab. structure métal. &amp; partie structure</t>
  </si>
  <si>
    <t>25.12Z</t>
  </si>
  <si>
    <t>Fabrication de portes et fenêtres en métal</t>
  </si>
  <si>
    <t>Fabric. de portes et fenêtres en métal</t>
  </si>
  <si>
    <t>25.21Z</t>
  </si>
  <si>
    <t>Fabrication de radiateurs et de chaudières pour le chauffage central</t>
  </si>
  <si>
    <t>Fabrication radiateurs et chaudières pour le chauffage central</t>
  </si>
  <si>
    <t>Fab. radiat. &amp; chaudière pr chauf. ctral</t>
  </si>
  <si>
    <t>25.29Z</t>
  </si>
  <si>
    <t>Fabrication d'autres réservoirs, citernes et conteneurs métalliques</t>
  </si>
  <si>
    <t>Fabrication d'autres réservoirs, citernes, conteneurs métalliques</t>
  </si>
  <si>
    <t>Fab. aut. réservr, citerne, etc. métal.</t>
  </si>
  <si>
    <t>25.30Z</t>
  </si>
  <si>
    <t>Fabrication de générateurs de vapeur, à l'exception des chaudières pour le chauffage central</t>
  </si>
  <si>
    <t>Fabric. générateurs vapeur sf chaudières pour chauffage central</t>
  </si>
  <si>
    <t>Fab. générat. vapeur sf pr chauff. ctral</t>
  </si>
  <si>
    <t>25.40Z</t>
  </si>
  <si>
    <t>Fabrication d'armes et de munitions</t>
  </si>
  <si>
    <t>25.50A</t>
  </si>
  <si>
    <t>Forge, estampage, matriçage ; métallurgie des poudres</t>
  </si>
  <si>
    <t>Forge, estampage, matriçage; métallurgie des poudres</t>
  </si>
  <si>
    <t>Forge; métallurgie des poudres</t>
  </si>
  <si>
    <t>25.50B</t>
  </si>
  <si>
    <t>Découpage, emboutissage</t>
  </si>
  <si>
    <t>25.61Z</t>
  </si>
  <si>
    <t>Traitement et revêtement des métaux</t>
  </si>
  <si>
    <t>25.62A</t>
  </si>
  <si>
    <t>Décolletage</t>
  </si>
  <si>
    <t>25.62B</t>
  </si>
  <si>
    <t>Mécanique industrielle</t>
  </si>
  <si>
    <t>25.71Z</t>
  </si>
  <si>
    <t>Fabrication de coutellerie</t>
  </si>
  <si>
    <t>25.72Z</t>
  </si>
  <si>
    <t>Fabrication de serrures et de ferrures</t>
  </si>
  <si>
    <t>25.73A</t>
  </si>
  <si>
    <t>Fabrication de moules et modèles</t>
  </si>
  <si>
    <t>25.73B</t>
  </si>
  <si>
    <t>Fabrication d'autres outillages</t>
  </si>
  <si>
    <t>25.91Z</t>
  </si>
  <si>
    <t>Fabrication de fûts et emballages métalliques similaires</t>
  </si>
  <si>
    <t>Fab. fût &amp; emballage métalliq. similaire</t>
  </si>
  <si>
    <t>25.92Z</t>
  </si>
  <si>
    <t>Fabrication d'emballages métalliques légers</t>
  </si>
  <si>
    <t>Fabric. d'emballages métalliques légers</t>
  </si>
  <si>
    <t>25.93Z</t>
  </si>
  <si>
    <t>Fabrication d'articles en fils métalliques, de chaînes et de ressorts</t>
  </si>
  <si>
    <t>Fabrication d'articles en fils métalliques, chaînes et ressorts</t>
  </si>
  <si>
    <t>Fab. art.  fil métal., chaîne &amp; ressort</t>
  </si>
  <si>
    <t>25.94Z</t>
  </si>
  <si>
    <t>Fabrication de vis et de boulons</t>
  </si>
  <si>
    <t>25.99A</t>
  </si>
  <si>
    <t>Fabrication d'articles métalliques ménagers</t>
  </si>
  <si>
    <t>Fabric. d'articles métalliques ménagers</t>
  </si>
  <si>
    <t>25.99B</t>
  </si>
  <si>
    <t>Fabrication d'autres articles métalliques</t>
  </si>
  <si>
    <t>Fabric. d'autres articles métalliques</t>
  </si>
  <si>
    <t>26.11Z</t>
  </si>
  <si>
    <t>Fabrication de composants électroniques</t>
  </si>
  <si>
    <t>26.12Z</t>
  </si>
  <si>
    <t>Fabrication de cartes électroniques assemblées</t>
  </si>
  <si>
    <t>Fab. de cartes électroniques assemblées</t>
  </si>
  <si>
    <t>26.20Z</t>
  </si>
  <si>
    <t>Fabrication d'ordinateurs et d'équipements périphériques</t>
  </si>
  <si>
    <t>Fab. ordinateur &amp; équipement périphériq.</t>
  </si>
  <si>
    <t>26.30Z</t>
  </si>
  <si>
    <t xml:space="preserve">Fabrication d'équipements de communication </t>
  </si>
  <si>
    <t>Fabrication d'équipements de communication</t>
  </si>
  <si>
    <t>Fabric. d'équipements de communication</t>
  </si>
  <si>
    <t>26.40Z</t>
  </si>
  <si>
    <t>Fabrication de produits électroniques grand public</t>
  </si>
  <si>
    <t>Fab. produit électronique grand public</t>
  </si>
  <si>
    <t>26.51A</t>
  </si>
  <si>
    <t>Fabrication d'équipements d'aide à la navigation</t>
  </si>
  <si>
    <t>Fab. équipement d'aide à la navigation</t>
  </si>
  <si>
    <t>26.51B</t>
  </si>
  <si>
    <t>Fabrication d'instrumentation scientifique et technique</t>
  </si>
  <si>
    <t>Fab. instrumentation scientifiq. &amp; tech.</t>
  </si>
  <si>
    <t>26.52Z</t>
  </si>
  <si>
    <t>Horlogerie</t>
  </si>
  <si>
    <t>26.60Z</t>
  </si>
  <si>
    <t xml:space="preserve">Fabrication d'équipements d'irradiation médicale, d'équipements électromédicaux et électrothérapeutiques </t>
  </si>
  <si>
    <t>Fab. éqpts d'irradiation médic. électromédic. &amp; électrothérapeut.</t>
  </si>
  <si>
    <t>Fab. éqpt irrad. médic. &amp; électromedic.</t>
  </si>
  <si>
    <t>26.70Z</t>
  </si>
  <si>
    <t>Fabrication de matériels optique et photographique</t>
  </si>
  <si>
    <t>Fab. matériel optique et photographique</t>
  </si>
  <si>
    <t>26.80Z</t>
  </si>
  <si>
    <t>Fabrication de supports magnétiques et optiques</t>
  </si>
  <si>
    <t>Fab. de supports magnétiques et optiques</t>
  </si>
  <si>
    <t>27.11Z</t>
  </si>
  <si>
    <t>Fabrication de moteurs, génératrices et transformateurs électriques</t>
  </si>
  <si>
    <t>Fabrication de moteurs, génératrices, transformateurs électriques</t>
  </si>
  <si>
    <t>Fab. moteur génér. transfo. &amp; mat. élec.</t>
  </si>
  <si>
    <t>27.12Z</t>
  </si>
  <si>
    <t>Fabrication de matériel de distribution et de commande électrique</t>
  </si>
  <si>
    <t>Fab. mat. de distrib. &amp; de cde électri.</t>
  </si>
  <si>
    <t>27.20Z</t>
  </si>
  <si>
    <t>Fabrication de piles et d'accumulateurs électriques</t>
  </si>
  <si>
    <t>Fabric. pile &amp; accumulateur électrique</t>
  </si>
  <si>
    <t>27.31Z</t>
  </si>
  <si>
    <t>Fabrication de câbles de fibres optiques</t>
  </si>
  <si>
    <t>27.32Z</t>
  </si>
  <si>
    <t>Fabrication d'autres fils et câbles électroniques ou électriques</t>
  </si>
  <si>
    <t>Fab. aut. fil &amp; câble éltron. ou éltriq.</t>
  </si>
  <si>
    <t>27.33Z</t>
  </si>
  <si>
    <t>Fabrication de matériel d'installation électrique</t>
  </si>
  <si>
    <t>Fabric. matériel installation électrique</t>
  </si>
  <si>
    <t>27.40Z</t>
  </si>
  <si>
    <t>Fabrication d'appareils d'éclairage électrique</t>
  </si>
  <si>
    <t>Fabric. appareils d'éclairage électrique</t>
  </si>
  <si>
    <t>27.51Z</t>
  </si>
  <si>
    <t>Fabrication d'appareils électroménagers</t>
  </si>
  <si>
    <t>27.52Z</t>
  </si>
  <si>
    <t>Fabrication d'appareils ménagers non électriques</t>
  </si>
  <si>
    <t>Fab. appareils ménagers non électriques</t>
  </si>
  <si>
    <t>27.90Z</t>
  </si>
  <si>
    <t>Fabrication d'autres matériels électriques</t>
  </si>
  <si>
    <t>Fabric. d'autres matériels électriques</t>
  </si>
  <si>
    <t>28.11Z</t>
  </si>
  <si>
    <t>Fabrication de moteurs et turbines, à l'exception des moteurs d’avions et de véhicules</t>
  </si>
  <si>
    <t>Fabrication moteurs &amp; turbines sf moteurs d'avions &amp; de véhicules</t>
  </si>
  <si>
    <t>Fab. moteur &amp; turb. sf pr avion &amp; véhic.</t>
  </si>
  <si>
    <t>28.12Z</t>
  </si>
  <si>
    <t>Fabrication d'équipements hydrauliques et pneumatiques</t>
  </si>
  <si>
    <t>Fab. équipement hydraulique &amp; pneumatiq.</t>
  </si>
  <si>
    <t>28.13Z</t>
  </si>
  <si>
    <t>Fabrication d'autres pompes et compresseurs</t>
  </si>
  <si>
    <t>Fabric. d'autres pompes et compresseurs</t>
  </si>
  <si>
    <t>28.14Z</t>
  </si>
  <si>
    <t>Fabrication d'autres articles de robinetterie</t>
  </si>
  <si>
    <t>Fabric. autres articles de robinetterie</t>
  </si>
  <si>
    <t>28.15Z</t>
  </si>
  <si>
    <t>Fabrication d'engrenages et d'organes mécaniques de transmission</t>
  </si>
  <si>
    <t>Fab. engrenage &amp; organe méca. transmis.</t>
  </si>
  <si>
    <t>28.21Z</t>
  </si>
  <si>
    <t>Fabrication de fours et brûleurs</t>
  </si>
  <si>
    <t>28.22Z</t>
  </si>
  <si>
    <t>Fabrication de matériel de levage et de manutention</t>
  </si>
  <si>
    <t>Fab. matériel de levage &amp; de manutention</t>
  </si>
  <si>
    <t>28.23Z</t>
  </si>
  <si>
    <t>Fabrication de machines et d'équipements de bureau (à l'exception des ordinateurs et équipements périphériques)</t>
  </si>
  <si>
    <t>Fab. machines équipts bureau (sf ordinateurs &amp; équipts périph.)</t>
  </si>
  <si>
    <t>Fab. machine équipt bureau (sf ordinat.)</t>
  </si>
  <si>
    <t>28.24Z</t>
  </si>
  <si>
    <t>Fabrication d'outillage portatif à moteur incorporé</t>
  </si>
  <si>
    <t>Fab. outillage portatif à moteur incorp.</t>
  </si>
  <si>
    <t>28.25Z</t>
  </si>
  <si>
    <t>Fabrication d'équipements aérauliques et frigorifiques industriels</t>
  </si>
  <si>
    <t>Fabrication équipements aérauliques et frigorifiques industriels</t>
  </si>
  <si>
    <t>Fab. équipt aérauliq. &amp; frigorifiq. ind.</t>
  </si>
  <si>
    <t>28.29A</t>
  </si>
  <si>
    <t xml:space="preserve">Fabrication d'équipements d'emballage, de conditionnement et de pesage </t>
  </si>
  <si>
    <t>Fabrication équipts emballage, conditionnement &amp; pesage</t>
  </si>
  <si>
    <t>Fab. éqpt emballage condition. &amp; pesage</t>
  </si>
  <si>
    <t>28.29B</t>
  </si>
  <si>
    <t>Fabrication d'autres machines d'usage général</t>
  </si>
  <si>
    <t>Fab. d'autres machines d'usage général</t>
  </si>
  <si>
    <t>28.30Z</t>
  </si>
  <si>
    <t>Fabrication de machines agricoles et forestières</t>
  </si>
  <si>
    <t>Fab. machines agricoles et forestières</t>
  </si>
  <si>
    <t>28.41Z</t>
  </si>
  <si>
    <t>Fabrication de machines-outils pour le travail des métaux</t>
  </si>
  <si>
    <t>Fab. de machines de formage des métaux</t>
  </si>
  <si>
    <t>28.49Z</t>
  </si>
  <si>
    <t xml:space="preserve">Fabrication d'autres machines-outils </t>
  </si>
  <si>
    <t>Fabrication d'autres machines-outils</t>
  </si>
  <si>
    <t>28.91Z</t>
  </si>
  <si>
    <t>Fabrication de machines pour la métallurgie</t>
  </si>
  <si>
    <t>Fabric. de machines pour la métallurgie</t>
  </si>
  <si>
    <t>28.92Z</t>
  </si>
  <si>
    <t>Fabrication de machines pour l'extraction ou la construction</t>
  </si>
  <si>
    <t>Fab. machine pour extraction ou constr.</t>
  </si>
  <si>
    <t>28.93Z</t>
  </si>
  <si>
    <t>Fabrication de machines pour l'industrie agro-alimentaire</t>
  </si>
  <si>
    <t>Fab. machine pour l'indus. agro-aliment.</t>
  </si>
  <si>
    <t>28.94Z</t>
  </si>
  <si>
    <t>Fabrication de machines pour les industries textiles</t>
  </si>
  <si>
    <t>Fab. machine pour industries textiles</t>
  </si>
  <si>
    <t>28.95Z</t>
  </si>
  <si>
    <t>Fabrication de machines pour les industries du papier et du carton</t>
  </si>
  <si>
    <t>Fabrication de machines pour les industries du papier et carton</t>
  </si>
  <si>
    <t>Fab. machine pr indus. papier &amp; carton</t>
  </si>
  <si>
    <t>28.96Z</t>
  </si>
  <si>
    <t>Fabrication de machines pour le travail du caoutchouc ou des plastiques</t>
  </si>
  <si>
    <t>Fabric. machines pour le travail du caoutchouc ou des plastiques</t>
  </si>
  <si>
    <t>Fab. machine pr trav. du caoutch, plast.</t>
  </si>
  <si>
    <t>28.99A</t>
  </si>
  <si>
    <t>Fabrication de machines d'imprimerie</t>
  </si>
  <si>
    <t>28.99B</t>
  </si>
  <si>
    <t>Fabrication d'autres machines spécialisées</t>
  </si>
  <si>
    <t>Fabric. d'autres machines spécialisées</t>
  </si>
  <si>
    <t>29.10Z</t>
  </si>
  <si>
    <t>Construction de véhicules automobiles</t>
  </si>
  <si>
    <t>29.20Z</t>
  </si>
  <si>
    <t>Fabrication de carrosseries et remorques</t>
  </si>
  <si>
    <t>29.31Z</t>
  </si>
  <si>
    <t>Fabrication d'équipements électriques et électroniques automobiles</t>
  </si>
  <si>
    <t>Fabrication équipements électriques et électroniques automobiles</t>
  </si>
  <si>
    <t>Fab. équipt électriq. &amp; électron. auto.</t>
  </si>
  <si>
    <t>29.32Z</t>
  </si>
  <si>
    <t>Fabrication d'autres équipements automobiles</t>
  </si>
  <si>
    <t>Fabric. d'autres équipements automobiles</t>
  </si>
  <si>
    <t>30.11Z</t>
  </si>
  <si>
    <t>Construction de navires et de structures flottantes</t>
  </si>
  <si>
    <t>Construct. navires &amp; structure flottante</t>
  </si>
  <si>
    <t>30.12Z</t>
  </si>
  <si>
    <t>Construction de bateaux de plaisance</t>
  </si>
  <si>
    <t>30.20Z</t>
  </si>
  <si>
    <t xml:space="preserve">Construction de locomotives et d'autre matériel ferroviaire roulant </t>
  </si>
  <si>
    <t>Construction locomotives &amp; autre matériel ferroviaire roulant</t>
  </si>
  <si>
    <t>Const. loco. &amp; autre mat. ferro. roulant</t>
  </si>
  <si>
    <t>30.30Z</t>
  </si>
  <si>
    <t xml:space="preserve">Construction aéronautique et spatiale </t>
  </si>
  <si>
    <t>Construction aéronautique et spatiale</t>
  </si>
  <si>
    <t>30.40Z</t>
  </si>
  <si>
    <t xml:space="preserve">Construction de véhicules militaires de combat </t>
  </si>
  <si>
    <t>Construction de véhicules militaires de combat</t>
  </si>
  <si>
    <t>Constr. véhicules militaires de combat</t>
  </si>
  <si>
    <t>30.91Z</t>
  </si>
  <si>
    <t>Fabrication de motocycles</t>
  </si>
  <si>
    <t>30.92Z</t>
  </si>
  <si>
    <t>Fabrication de bicyclettes et de véhicules pour invalides</t>
  </si>
  <si>
    <t>Fab. bicyclette &amp; véhic. pour invalides</t>
  </si>
  <si>
    <t>30.99Z</t>
  </si>
  <si>
    <t>Fabrication d’autres équipements de transport n.c.a.</t>
  </si>
  <si>
    <t>Fab. aut. équipement de transport n.c.a.</t>
  </si>
  <si>
    <t>31.01Z</t>
  </si>
  <si>
    <t>Fabrication de meubles de bureau et de magasin</t>
  </si>
  <si>
    <t>Fab. de meubles de bureau et de magasin</t>
  </si>
  <si>
    <t>31.02Z</t>
  </si>
  <si>
    <t xml:space="preserve">Fabrication de meubles de cuisine </t>
  </si>
  <si>
    <t>Fabrication de meubles de cuisine</t>
  </si>
  <si>
    <t>31.03Z</t>
  </si>
  <si>
    <t>Fabrication de matelas</t>
  </si>
  <si>
    <t>31.09A</t>
  </si>
  <si>
    <t>Fabrication de sièges d'ameublement d'intérieur</t>
  </si>
  <si>
    <t>Fabric. sièges d'ameublement d'intérieur</t>
  </si>
  <si>
    <t>31.09B</t>
  </si>
  <si>
    <t>Fabrication d’autres meubles et industries connexes de l’ameublement</t>
  </si>
  <si>
    <t>Fabrication autres meubles &amp; industries connexes de l'ameublement</t>
  </si>
  <si>
    <t>Fab. aut. meub. &amp; ind. connexe ameublmnt</t>
  </si>
  <si>
    <t>32.11Z</t>
  </si>
  <si>
    <t>Frappe de monnaie</t>
  </si>
  <si>
    <t>32.12Z</t>
  </si>
  <si>
    <t>Fabrication d’articles de joaillerie et bijouterie</t>
  </si>
  <si>
    <t>Fab. article de joaillerie et bijouterie</t>
  </si>
  <si>
    <t>32.13Z</t>
  </si>
  <si>
    <t>Fabrication d’articles de bijouterie fantaisie et articles similaires</t>
  </si>
  <si>
    <t>Fabrication articles bijouterie fantaisie &amp; articles similaires</t>
  </si>
  <si>
    <t>Fab. art. bijout. fantaisie &amp; similaire</t>
  </si>
  <si>
    <t>32.20Z</t>
  </si>
  <si>
    <t>Fabrication d'instruments de musique</t>
  </si>
  <si>
    <t>32.30Z</t>
  </si>
  <si>
    <t>Fabrication d'articles de sport</t>
  </si>
  <si>
    <t>32.40Z</t>
  </si>
  <si>
    <t>Fabrication de jeux et jouets</t>
  </si>
  <si>
    <t>32.50A</t>
  </si>
  <si>
    <t>Fabrication de matériel médico-chirurgical et dentaire</t>
  </si>
  <si>
    <t>Fab. matériel médico-chirurg. &amp; dentaire</t>
  </si>
  <si>
    <t>32.50B</t>
  </si>
  <si>
    <t>Fabrication de lunettes</t>
  </si>
  <si>
    <t>32.91Z</t>
  </si>
  <si>
    <t>Fabrication d’articles de brosserie</t>
  </si>
  <si>
    <t>32.99Z</t>
  </si>
  <si>
    <t xml:space="preserve">Autres activités manufacturières n.c.a. </t>
  </si>
  <si>
    <t>Autres activités manufacturières n.c.a.</t>
  </si>
  <si>
    <t>33.11Z</t>
  </si>
  <si>
    <t>Réparation d'ouvrages en métaux</t>
  </si>
  <si>
    <t>33.12Z</t>
  </si>
  <si>
    <t>Réparation de machines et équipements mécaniques</t>
  </si>
  <si>
    <t>Répar. machine &amp; équipement mécaniques</t>
  </si>
  <si>
    <t>33.13Z</t>
  </si>
  <si>
    <t>Réparation de matériels électroniques et optiques</t>
  </si>
  <si>
    <t>Répar. matériel électronique &amp; optique</t>
  </si>
  <si>
    <t>33.14Z</t>
  </si>
  <si>
    <t>Réparation d'équipements électriques</t>
  </si>
  <si>
    <t>33.15Z</t>
  </si>
  <si>
    <t>Réparation et maintenance navale</t>
  </si>
  <si>
    <t>33.16Z</t>
  </si>
  <si>
    <t xml:space="preserve">Réparation et maintenance d'aéronefs et d'engins spatiaux </t>
  </si>
  <si>
    <t>Réparation et maintenance d'aéronefs et d'engins spatiaux</t>
  </si>
  <si>
    <t>Répar. &amp; maint. aéronef &amp; eng. spatiaux</t>
  </si>
  <si>
    <t>33.17Z</t>
  </si>
  <si>
    <t>Réparation et maintenance d'autres équipements de transport</t>
  </si>
  <si>
    <t>Répar. &amp; maint. d'aut. équipt transport</t>
  </si>
  <si>
    <t>33.19Z</t>
  </si>
  <si>
    <t>Réparation d'autres équipements</t>
  </si>
  <si>
    <t>33.20A</t>
  </si>
  <si>
    <t>Installation de structures métalliques, chaudronnées et de tuyauterie</t>
  </si>
  <si>
    <t>Installation structures métalliques, chaudronnées et tuyauterie</t>
  </si>
  <si>
    <t>Instal. struct. métal., chaudr. &amp; tuyau.</t>
  </si>
  <si>
    <t>33.20B</t>
  </si>
  <si>
    <t>Installation de machines et équipements mécaniques</t>
  </si>
  <si>
    <t>Instal. machines &amp; équipement mécanique</t>
  </si>
  <si>
    <t>33.20C</t>
  </si>
  <si>
    <t xml:space="preserve">Conception d'ensemble et assemblage sur site industriel d'équipements de contrôle des processus industriels </t>
  </si>
  <si>
    <t>Concept. d'ens. &amp; assembl s/site d'éqpts ctrle des processus ind.</t>
  </si>
  <si>
    <t>Instal. éqpts ctrle des processus indus.</t>
  </si>
  <si>
    <t>33.20D</t>
  </si>
  <si>
    <t>Installation d'équipements électriques, de matériels électroniques et optiques ou d'autres matériels</t>
  </si>
  <si>
    <t>Instal. éqpts électriq, mat. électro. et optiq. ou aut. matériels</t>
  </si>
  <si>
    <t>Inst. éqpt élec. électro. optiq. ou aut.</t>
  </si>
  <si>
    <t>35.11Z</t>
  </si>
  <si>
    <t>Production d'électricité</t>
  </si>
  <si>
    <t>35.12Z</t>
  </si>
  <si>
    <t>Transport d'électricité</t>
  </si>
  <si>
    <t>35.13Z</t>
  </si>
  <si>
    <t>Distribution d'électricité</t>
  </si>
  <si>
    <t>35.14Z</t>
  </si>
  <si>
    <t>Commerce d'électricité</t>
  </si>
  <si>
    <t>35.21Z</t>
  </si>
  <si>
    <t>Production de combustibles gazeux</t>
  </si>
  <si>
    <t>35.22Z</t>
  </si>
  <si>
    <t>Distribution de combustibles gazeux par conduites</t>
  </si>
  <si>
    <t>Distrib. combustible gazeux pr conduites</t>
  </si>
  <si>
    <t>35.23Z</t>
  </si>
  <si>
    <t>Commerce de combustibles gazeux par conduites</t>
  </si>
  <si>
    <t>Commerce combustible gazeux par conduite</t>
  </si>
  <si>
    <t>35.30Z</t>
  </si>
  <si>
    <t xml:space="preserve">Production et distribution de vapeur et d'air conditionné </t>
  </si>
  <si>
    <t>Production et distribution de vapeur et d'air conditionné</t>
  </si>
  <si>
    <t>Prod. &amp; distrib. vapeur et air condit.</t>
  </si>
  <si>
    <t>36.00Z</t>
  </si>
  <si>
    <t>Captage, traitement et distribution d'eau</t>
  </si>
  <si>
    <t>Captage, traitement &amp; distribution d'eau</t>
  </si>
  <si>
    <t>37.00Z</t>
  </si>
  <si>
    <t>Collecte et traitement des eaux usées</t>
  </si>
  <si>
    <t>38.11Z</t>
  </si>
  <si>
    <t>Collecte des déchets non dangereux</t>
  </si>
  <si>
    <t>38.12Z</t>
  </si>
  <si>
    <t>Collecte des déchets dangereux</t>
  </si>
  <si>
    <t>38.21Z</t>
  </si>
  <si>
    <t>Traitement et élimination des déchets non dangereux</t>
  </si>
  <si>
    <t>Traitmnt &amp; élimin. déchets non dangereux</t>
  </si>
  <si>
    <t>38.22Z</t>
  </si>
  <si>
    <t>Traitement et élimination des déchets dangereux</t>
  </si>
  <si>
    <t>Traitmnt &amp; élimination déchets dangereux</t>
  </si>
  <si>
    <t>38.31Z</t>
  </si>
  <si>
    <t>Démantèlement d'épaves</t>
  </si>
  <si>
    <t>38.32Z</t>
  </si>
  <si>
    <t>Récupération de déchets triés</t>
  </si>
  <si>
    <t>39.00Z</t>
  </si>
  <si>
    <t>Dépollution et autres services de gestion des déchets</t>
  </si>
  <si>
    <t>Dépollution &amp; autre sces gestion déchets</t>
  </si>
  <si>
    <t>41.10A</t>
  </si>
  <si>
    <t>Promotion immobilière de logements</t>
  </si>
  <si>
    <t>41.10B</t>
  </si>
  <si>
    <t>Promotion immobilière de bureaux</t>
  </si>
  <si>
    <t>41.10C</t>
  </si>
  <si>
    <t>Promotion immobilière d'autres bâtiments</t>
  </si>
  <si>
    <t>41.10D</t>
  </si>
  <si>
    <t>Supports juridiques de programmes</t>
  </si>
  <si>
    <t>41.20A</t>
  </si>
  <si>
    <t>Construction de maisons individuelles</t>
  </si>
  <si>
    <t>41.20B</t>
  </si>
  <si>
    <t>Construction d'autres bâtiments</t>
  </si>
  <si>
    <t>42.11Z</t>
  </si>
  <si>
    <t>Construction de routes et autoroutes</t>
  </si>
  <si>
    <t>42.12Z</t>
  </si>
  <si>
    <t>Construction de voies ferrées de surface et souterraines</t>
  </si>
  <si>
    <t>Const. voie ferrée surface &amp; souterraine</t>
  </si>
  <si>
    <t>42.13A</t>
  </si>
  <si>
    <t>Construction d'ouvrages d'art</t>
  </si>
  <si>
    <t>42.13B</t>
  </si>
  <si>
    <t>Construction et entretien de tunnels</t>
  </si>
  <si>
    <t>42.21Z</t>
  </si>
  <si>
    <t>Construction de réseaux pour fluides</t>
  </si>
  <si>
    <t>42.22Z</t>
  </si>
  <si>
    <t>Construction de réseaux électriques et de télécommunications</t>
  </si>
  <si>
    <t>Const. réseaux électriq. &amp; de télécom.</t>
  </si>
  <si>
    <t>42.91Z</t>
  </si>
  <si>
    <t>Construction d'ouvrages maritimes et fluviaux</t>
  </si>
  <si>
    <t>Construc. ouvrages maritimes et fluviaux</t>
  </si>
  <si>
    <t>42.99Z</t>
  </si>
  <si>
    <t>Construction d'autres ouvrages de génie civil n.c.a.</t>
  </si>
  <si>
    <t>Constr. aut. ouvrage de génie civil nca.</t>
  </si>
  <si>
    <t>43.11Z</t>
  </si>
  <si>
    <t>Travaux de démolition</t>
  </si>
  <si>
    <t>43.12A</t>
  </si>
  <si>
    <t>Travaux de terrassement courants et travaux préparatoires</t>
  </si>
  <si>
    <t>Travaux de terrassement courants</t>
  </si>
  <si>
    <t>43.12B</t>
  </si>
  <si>
    <t>Travaux de terrassement spécialisés ou de grande masse</t>
  </si>
  <si>
    <t>Travaux de terrassement spécialisés</t>
  </si>
  <si>
    <t>43.13Z</t>
  </si>
  <si>
    <t>Forages et sondages</t>
  </si>
  <si>
    <t>43.21A</t>
  </si>
  <si>
    <t>Travaux d'installation électrique dans tous locaux</t>
  </si>
  <si>
    <t>Travaux instal. électriq. ds tous locaux</t>
  </si>
  <si>
    <t>43.21B</t>
  </si>
  <si>
    <t>Travaux d'installation électrique sur la voie publique</t>
  </si>
  <si>
    <t>Travaux instal. électriq. sr voie publi.</t>
  </si>
  <si>
    <t>43.22A</t>
  </si>
  <si>
    <t>Travaux d'installation d'eau et de gaz en tous locaux</t>
  </si>
  <si>
    <t>Travaux instal. eau &amp; gaz en tous locaux</t>
  </si>
  <si>
    <t>43.22B</t>
  </si>
  <si>
    <t>Travaux d'installation d'équipements thermiques et de climatisation</t>
  </si>
  <si>
    <t>Travaux d'installation équipements thermiques et climatisation</t>
  </si>
  <si>
    <t>Travaux instal. équipt thermique &amp; clim.</t>
  </si>
  <si>
    <t>43.29A</t>
  </si>
  <si>
    <t>Travaux d'isolation</t>
  </si>
  <si>
    <t>43.29B</t>
  </si>
  <si>
    <t>Autres travaux d'installation n.c.a.</t>
  </si>
  <si>
    <t>43.31Z</t>
  </si>
  <si>
    <t>Travaux de plâtrerie</t>
  </si>
  <si>
    <t>43.32A</t>
  </si>
  <si>
    <t>Travaux de menuiserie bois et PVC</t>
  </si>
  <si>
    <t>43.32B</t>
  </si>
  <si>
    <t>Travaux de menuiserie métallique et serrurerie</t>
  </si>
  <si>
    <t>Travaux menuiserie métal. &amp; serrurerie</t>
  </si>
  <si>
    <t>43.32C</t>
  </si>
  <si>
    <t>Agencement de lieux de vente</t>
  </si>
  <si>
    <t>43.33Z</t>
  </si>
  <si>
    <t>Travaux de revêtement des sols et des murs</t>
  </si>
  <si>
    <t>Travaux revêtement des sols et des murs</t>
  </si>
  <si>
    <t>43.34Z</t>
  </si>
  <si>
    <t>Travaux de peinture et vitrerie</t>
  </si>
  <si>
    <t>43.39Z</t>
  </si>
  <si>
    <t>Autres travaux de finition</t>
  </si>
  <si>
    <t>43.91A</t>
  </si>
  <si>
    <t>Travaux de charpente</t>
  </si>
  <si>
    <t>43.91B</t>
  </si>
  <si>
    <t>Travaux de couverture par éléments</t>
  </si>
  <si>
    <t>43.99A</t>
  </si>
  <si>
    <t>Travaux d'étanchéification</t>
  </si>
  <si>
    <t>43.99B</t>
  </si>
  <si>
    <t>Travaux de montage de structures métalliques</t>
  </si>
  <si>
    <t>Travaux montage de structure métallique</t>
  </si>
  <si>
    <t>43.99C</t>
  </si>
  <si>
    <t>Travaux de maçonnerie générale et gros œuvre de bâtiment</t>
  </si>
  <si>
    <t>Travaux de maçonnerie générale et gros oeuvre de bâtiment</t>
  </si>
  <si>
    <t>Trav. maçon. gle &amp; gros oeuvre bâtiment</t>
  </si>
  <si>
    <t>43.99D</t>
  </si>
  <si>
    <t>Autres travaux spécialisés de construction</t>
  </si>
  <si>
    <t>Aut. travaux spécialisés de construction</t>
  </si>
  <si>
    <t>43.99E</t>
  </si>
  <si>
    <t>Location avec opérateur de matériel de construction</t>
  </si>
  <si>
    <t>Location avec opérateur mat. de constr.</t>
  </si>
  <si>
    <t>45.11Z</t>
  </si>
  <si>
    <t>Commerce de voitures et de véhicules automobiles légers</t>
  </si>
  <si>
    <t>Comm. de voiture &amp; véhicule auto. léger</t>
  </si>
  <si>
    <t>45.19Z</t>
  </si>
  <si>
    <t>Commerce d'autres véhicules automobiles</t>
  </si>
  <si>
    <t>45.20A</t>
  </si>
  <si>
    <t>Entretien et réparation de véhicules automobiles légers</t>
  </si>
  <si>
    <t>Entretien &amp; répar. véhicule auto. léger</t>
  </si>
  <si>
    <t>45.20B</t>
  </si>
  <si>
    <t>Entretien et réparation d'autres véhicules automobiles</t>
  </si>
  <si>
    <t>Entretien &amp; répar. autre véhicule auto.</t>
  </si>
  <si>
    <t>45.31Z</t>
  </si>
  <si>
    <t>Commerce de gros d'équipements automobiles</t>
  </si>
  <si>
    <t>Commerce de gros d'équipement automobile</t>
  </si>
  <si>
    <t>45.32Z</t>
  </si>
  <si>
    <t>Commerce de détail d'équipements automobiles</t>
  </si>
  <si>
    <t>Commerce de détail équipement automobile</t>
  </si>
  <si>
    <t>45.40Z</t>
  </si>
  <si>
    <t>Commerce et réparation de motocycles</t>
  </si>
  <si>
    <t>46.11Z</t>
  </si>
  <si>
    <t>Intermédiaires du commerce en matières premières agricoles, animaux vivants, matières premières textiles et produits semi-finis</t>
  </si>
  <si>
    <t>Interm. du comm. en m.p. agricoles &amp; textiles, animaux vivants</t>
  </si>
  <si>
    <t>Interm. du comm. en produits agricoles</t>
  </si>
  <si>
    <t>46.12A</t>
  </si>
  <si>
    <t>Centrales d'achat de carburant</t>
  </si>
  <si>
    <t>46.12B</t>
  </si>
  <si>
    <t>Autres intermédiaires du commerce en combustibles, métaux, minéraux et produits chimiques</t>
  </si>
  <si>
    <t>Autres interm. comm. combustibles métaux minéraux prod. chimiques</t>
  </si>
  <si>
    <t>Aut. ic comb. mét. minér. &amp; prod. chim.</t>
  </si>
  <si>
    <t>46.13Z</t>
  </si>
  <si>
    <t>Intermédiaires du commerce en bois et matériaux de construction</t>
  </si>
  <si>
    <t>Interm. comm. bois &amp; matériaux construc.</t>
  </si>
  <si>
    <t>46.14Z</t>
  </si>
  <si>
    <t>Intermédiaires du commerce en machines, équipements industriels, navires et avions</t>
  </si>
  <si>
    <t>Interm. comm. machines, équipts industriels, navires et avions</t>
  </si>
  <si>
    <t>Int. comm. équipt indus., navire &amp; avion</t>
  </si>
  <si>
    <t>46.15Z</t>
  </si>
  <si>
    <t>Intermédiaires du commerce en meubles, articles de ménage et quincaillerie</t>
  </si>
  <si>
    <t>Interm. comm. en meubles, articles de ménage et quincaillerie</t>
  </si>
  <si>
    <t>Int. comm. meuble, art. ménage &amp; quinc.</t>
  </si>
  <si>
    <t>46.16Z</t>
  </si>
  <si>
    <t>Intermédiaires du commerce en textiles, habillement, fourrures, chaussures et articles en cuir</t>
  </si>
  <si>
    <t>Interm. comm. textiles, habillt, fourrures, chaussures &amp; art cuir</t>
  </si>
  <si>
    <t>Int. comm. textile, habillt &amp; assimil.</t>
  </si>
  <si>
    <t>46.17A</t>
  </si>
  <si>
    <t>Centrales d'achat alimentaires</t>
  </si>
  <si>
    <t>46.17B</t>
  </si>
  <si>
    <t>Autres intermédiaires du commerce en denrées, boissons et tabac</t>
  </si>
  <si>
    <t>Autre ic en denrées, boissons et tabac</t>
  </si>
  <si>
    <t>46.18Z</t>
  </si>
  <si>
    <t>Intermédiaires spécialisés dans le commerce d'autres produits spécifiques</t>
  </si>
  <si>
    <t>Interm. spécialisés commerce d'autres produits spécifiques</t>
  </si>
  <si>
    <t>Int. spécialis. comm. aut. prod. spécif.</t>
  </si>
  <si>
    <t>46.19A</t>
  </si>
  <si>
    <t>Centrales d'achat non alimentaires</t>
  </si>
  <si>
    <t>46.19B</t>
  </si>
  <si>
    <t>Autres intermédiaires du commerce en produits divers</t>
  </si>
  <si>
    <t>Autre interm. commerce en prodts divers</t>
  </si>
  <si>
    <t>46.21Z</t>
  </si>
  <si>
    <t xml:space="preserve">Commerce de gros (commerce interentreprises) de céréales, de tabac non manufacturé, de semences et d'aliments pour le bétail </t>
  </si>
  <si>
    <t>Comm. de gros céréales, tabac non manuf. et aliments pour bétail</t>
  </si>
  <si>
    <t>Com gros céréal. tab. brt &amp; alim. bétail</t>
  </si>
  <si>
    <t>46.22Z</t>
  </si>
  <si>
    <t>Commerce de gros (commerce interentreprises) de fleurs et plantes</t>
  </si>
  <si>
    <t>Commerce de gros de fleurs et plantes</t>
  </si>
  <si>
    <t>46.23Z</t>
  </si>
  <si>
    <t>Commerce de gros (commerce interentreprises) d'animaux vivants</t>
  </si>
  <si>
    <t>Commerce de gros d'animaux vivants</t>
  </si>
  <si>
    <t>46.24Z</t>
  </si>
  <si>
    <t>Commerce de gros (commerce interentreprises) de cuirs et peaux</t>
  </si>
  <si>
    <t>Commerce de gros de cuirs et peaux</t>
  </si>
  <si>
    <t>46.31Z</t>
  </si>
  <si>
    <t>Commerce de gros (commerce interentreprises) de fruits et légumes</t>
  </si>
  <si>
    <t>Commerce de gros de fruits et légumes</t>
  </si>
  <si>
    <t>46.32A</t>
  </si>
  <si>
    <t>Commerce de gros (commerce interentreprises) de viandes de boucherie</t>
  </si>
  <si>
    <t>Commerce de gros de viandes de boucherie</t>
  </si>
  <si>
    <t>46.32B</t>
  </si>
  <si>
    <t>Commerce de gros (commerce interentreprises) de produits à base de viande</t>
  </si>
  <si>
    <t>Commerce de gros de produits à base de viande</t>
  </si>
  <si>
    <t>Comm. gros de produits à base de viande</t>
  </si>
  <si>
    <t>46.32C</t>
  </si>
  <si>
    <t>Commerce de gros (commerce interentreprises) de volailles et gibier</t>
  </si>
  <si>
    <t>Commerce de gros de volailles et gibier</t>
  </si>
  <si>
    <t>46.33Z</t>
  </si>
  <si>
    <t>Commerce de gros (commerce interentreprises) de produits laitiers, œufs, huiles et matières grasses comestibles</t>
  </si>
  <si>
    <t>Com. gros produits laitiers, oeufs, huiles &amp; mat. grasses comest.</t>
  </si>
  <si>
    <t>Com. gros prod. laitier oeuf &amp; mat. grse</t>
  </si>
  <si>
    <t>46.34Z</t>
  </si>
  <si>
    <t>Commerce de gros (commerce interentreprises) de boissons</t>
  </si>
  <si>
    <t>Commerce de gros  de boissons</t>
  </si>
  <si>
    <t>46.35Z</t>
  </si>
  <si>
    <t>Commerce de gros (commerce interentreprises) de produits à base de tabac</t>
  </si>
  <si>
    <t>Commerce de gros de produits à base de tabac</t>
  </si>
  <si>
    <t>Comm. gros de produits à base de tabac</t>
  </si>
  <si>
    <t>46.36Z</t>
  </si>
  <si>
    <t>Commerce de gros (commerce interentreprises) de sucre, chocolat et confiserie</t>
  </si>
  <si>
    <t>Commerce de gros de sucre, chocolat et confiserie</t>
  </si>
  <si>
    <t>Com. gros de sucre chocolat &amp; confiserie</t>
  </si>
  <si>
    <t>46.37Z</t>
  </si>
  <si>
    <t>Commerce de gros (commerce interentreprises) de café, thé, cacao et épices</t>
  </si>
  <si>
    <t>Commerce de gros de café, thé, cacao et épices</t>
  </si>
  <si>
    <t>Comm. gros de café, thé, cacao et épices</t>
  </si>
  <si>
    <t>46.38A</t>
  </si>
  <si>
    <t>Commerce de gros (commerce interentreprises) de poissons, crustacés et mollusques</t>
  </si>
  <si>
    <t>Commerce de gros de poissons, crustacés et mollusques</t>
  </si>
  <si>
    <t>Com. gros aut. alim. yc poisson crustacé</t>
  </si>
  <si>
    <t>46.38B</t>
  </si>
  <si>
    <t>Commerce de gros (commerce interentreprises) alimentaire spécialisé divers</t>
  </si>
  <si>
    <t>Commerce de gros alimentaire spécialisé divers</t>
  </si>
  <si>
    <t>Comm. gros alimentaire spécialisé divers</t>
  </si>
  <si>
    <t>46.39A</t>
  </si>
  <si>
    <t>Commerce de gros (commerce interentreprises) de produits surgelés</t>
  </si>
  <si>
    <t>Commerce de gros de produits surgelés</t>
  </si>
  <si>
    <t>46.39B</t>
  </si>
  <si>
    <t>Commerce de gros (commerce interentreprises) alimentaire non spécialisé</t>
  </si>
  <si>
    <t>Commerce de gros alimentaire non spécialisé</t>
  </si>
  <si>
    <t>Comm de gros alimentaire non spécialisé</t>
  </si>
  <si>
    <t>46.41Z</t>
  </si>
  <si>
    <t>Commerce de gros (commerce interentreprises) de textiles</t>
  </si>
  <si>
    <t>Commerce de gros de textiles</t>
  </si>
  <si>
    <t>46.42Z</t>
  </si>
  <si>
    <t>Commerce de gros (commerce interentreprises) d'habillement et de chaussures</t>
  </si>
  <si>
    <t>Commerce de gros d'habillement et de chaussures</t>
  </si>
  <si>
    <t>Commerce gros d'habillement &amp; chaussures</t>
  </si>
  <si>
    <t>46.43Z</t>
  </si>
  <si>
    <t>Commerce de gros (commerce interentreprises) d'appareils électroménagers</t>
  </si>
  <si>
    <t>Commerce de gros d'appareils électroménagers</t>
  </si>
  <si>
    <t>Commerce de gros appareil électroménager</t>
  </si>
  <si>
    <t>46.44Z</t>
  </si>
  <si>
    <t>Commerce de gros (commerce interentreprises) de vaisselle, verrerie et produits d'entretien</t>
  </si>
  <si>
    <t>Commerce de gros de vaisselle, verrerie et produits d'entretien</t>
  </si>
  <si>
    <t>Com. gros vaisselle verrerie prod. entr.</t>
  </si>
  <si>
    <t>46.45Z</t>
  </si>
  <si>
    <t>Commerce de gros (commerce interentreprises) de parfumerie et de produits de beauté</t>
  </si>
  <si>
    <t>Commerce de gros de parfumerie et de produits de beauté</t>
  </si>
  <si>
    <t>Com. gros parfumerie &amp; produit de beauté</t>
  </si>
  <si>
    <t>46.46Z</t>
  </si>
  <si>
    <t>Commerce de gros (commerce interentreprises) de produits pharmaceutiques</t>
  </si>
  <si>
    <t>Commerce de gros de produits pharmaceutiques</t>
  </si>
  <si>
    <t>Comm. gros de produits pharmaceutiques</t>
  </si>
  <si>
    <t>46.47Z</t>
  </si>
  <si>
    <t xml:space="preserve">Commerce de gros (commerce interentreprises) de meubles, de tapis et d'appareils d'éclairage </t>
  </si>
  <si>
    <t>Commerce de gros de meubles, de tapis et d'appareils d'éclairage</t>
  </si>
  <si>
    <t>Com. gros meuble tapis appareil éclaira.</t>
  </si>
  <si>
    <t>46.48Z</t>
  </si>
  <si>
    <t>Commerce de gros (commerce interentreprises) d'articles d'horlogerie et de bijouterie</t>
  </si>
  <si>
    <t>Commerce de gros d'articles d'horlogerie et de bijouterie</t>
  </si>
  <si>
    <t>Com. gros artic. horlogerie &amp; bijouterie</t>
  </si>
  <si>
    <t>46.49Z</t>
  </si>
  <si>
    <t xml:space="preserve">Commerce de gros (commerce interentreprises) d'autres biens domestiques </t>
  </si>
  <si>
    <t>Commerce de gros d'autres biens domestiques</t>
  </si>
  <si>
    <t>Commerce gros d'autres biens domestiques</t>
  </si>
  <si>
    <t>46.51Z</t>
  </si>
  <si>
    <t>Commerce de gros (commerce interentreprises) d'ordinateurs, d'équipements informatiques périphériques et de logiciels</t>
  </si>
  <si>
    <t>Comm. de gros d'ordinat., d'éqpts informatiq. périph. &amp; logiciels</t>
  </si>
  <si>
    <t>Comm. gros ordi. éqpt périph. &amp; logiciel</t>
  </si>
  <si>
    <t>46.52Z</t>
  </si>
  <si>
    <t>Commerce de gros (commerce interentreprises) de composants et d'équipements électroniques et de télécommunication</t>
  </si>
  <si>
    <t>Comm. de gros d'éqpts et composants électroniques et de télécomm.</t>
  </si>
  <si>
    <t>Cg éqpt &amp; composant électron. &amp; télécom.</t>
  </si>
  <si>
    <t>46.61Z</t>
  </si>
  <si>
    <t>Commerce de gros (commerce interentreprises) de matériel agricole</t>
  </si>
  <si>
    <t>Commerce de gros de matériel agricole</t>
  </si>
  <si>
    <t>46.62Z</t>
  </si>
  <si>
    <t>Commerce de gros (commerce interentreprises) de machines-outils</t>
  </si>
  <si>
    <t>Commerce de gros de machines-outils</t>
  </si>
  <si>
    <t>46.63Z</t>
  </si>
  <si>
    <t xml:space="preserve">Commerce de gros (commerce interentreprises) de machines pour l'extraction, la construction et le génie civil </t>
  </si>
  <si>
    <t>Comm de gros de machines pour l'extrac, la constr, le génie civil</t>
  </si>
  <si>
    <t>Com. gros machine pr extrac., constr. GC</t>
  </si>
  <si>
    <t>46.64Z</t>
  </si>
  <si>
    <t>Commerce de gros (commerce interentreprises) de machines pour l'industrie textile et l'habillement</t>
  </si>
  <si>
    <t>Comm. gros (interentr.) machines pour industrie textile &amp; habill.</t>
  </si>
  <si>
    <t>Com. gros machine pr ind. text. &amp; habil.</t>
  </si>
  <si>
    <t>46.65Z</t>
  </si>
  <si>
    <t>Commerce de gros (commerce interentreprises) de mobilier de bureau</t>
  </si>
  <si>
    <t>Commerce de gros de mobilier de bureau</t>
  </si>
  <si>
    <t>46.66Z</t>
  </si>
  <si>
    <t xml:space="preserve">Commerce de gros (commerce interentreprises) d'autres machines et équipements de bureau </t>
  </si>
  <si>
    <t>Commerce de gros d'autres machines et équipements de bureau</t>
  </si>
  <si>
    <t>Com. gros autre machine &amp; équipt bureau</t>
  </si>
  <si>
    <t>46.69A</t>
  </si>
  <si>
    <t>Commerce de gros (commerce interentreprises) de matériel électrique</t>
  </si>
  <si>
    <t>Commerce de gros de matériel électrique</t>
  </si>
  <si>
    <t>46.69B</t>
  </si>
  <si>
    <t>Commerce de gros (commerce interentreprises) de fournitures et équipements industriels divers</t>
  </si>
  <si>
    <t>Commerce de gros de fournitures et équipements industriels divers</t>
  </si>
  <si>
    <t>Com. gros fourniture &amp; équipt ind. div.</t>
  </si>
  <si>
    <t>46.69C</t>
  </si>
  <si>
    <t>Commerce de gros (commerce interentreprises) de fournitures et équipements divers pour le commerce et les services</t>
  </si>
  <si>
    <t>Comm. gros de fournitures &amp; équipts divers pour commerces &amp; sces</t>
  </si>
  <si>
    <t>Cg fournit. &amp; équipt div. pr com. &amp; sces</t>
  </si>
  <si>
    <t>46.71Z</t>
  </si>
  <si>
    <t>Commerce de gros (commerce interentreprises) de combustibles et de produits annexes</t>
  </si>
  <si>
    <t>Commerce de gros de combustibles et de produits annexes</t>
  </si>
  <si>
    <t>Com. gros combustible &amp; produits annexes</t>
  </si>
  <si>
    <t>46.72Z</t>
  </si>
  <si>
    <t>Commerce de gros (commerce interentreprises) de minerais et métaux</t>
  </si>
  <si>
    <t>Commerce de gros de minerais et métaux</t>
  </si>
  <si>
    <t>46.73A</t>
  </si>
  <si>
    <t xml:space="preserve">Commerce de gros (commerce interentreprises) de bois et de matériaux de construction </t>
  </si>
  <si>
    <t>Commerce de gros de bois et de matériaux de construction</t>
  </si>
  <si>
    <t>Com. gros bois &amp; matériaux construction</t>
  </si>
  <si>
    <t>46.73B</t>
  </si>
  <si>
    <t>Commerce de gros (commerce interentreprises) d'appareils sanitaires et de produits de décoration</t>
  </si>
  <si>
    <t>Commerce de gros d'appareils sanitaires et produits de décoration</t>
  </si>
  <si>
    <t>Cg appareil sanitaire &amp; prod. décoration</t>
  </si>
  <si>
    <t>46.74A</t>
  </si>
  <si>
    <t>Commerce de gros (commerce interentreprises) de quincaillerie</t>
  </si>
  <si>
    <t>Commerce de gros de quincaillerie</t>
  </si>
  <si>
    <t>46.74B</t>
  </si>
  <si>
    <t>Commerce de gros (commerce interentreprises) de fournitures pour la plomberie et le chauffage</t>
  </si>
  <si>
    <t>Commerce de gros de fournitures pour la plomberie et le chauffage</t>
  </si>
  <si>
    <t>Cg fourniture pour plomberie &amp; chauffage</t>
  </si>
  <si>
    <t>46.75Z</t>
  </si>
  <si>
    <t>Commerce de gros (commerce interentreprises) de produits chimiques</t>
  </si>
  <si>
    <t>Commerce de gros de produits chimiques</t>
  </si>
  <si>
    <t>46.76Z</t>
  </si>
  <si>
    <t>Commerce de gros (commerce interentreprises) d'autres produits intermédiaires</t>
  </si>
  <si>
    <t>Commerce de gros d'autres produits intermédiaires</t>
  </si>
  <si>
    <t>Commerce gros d'aut. prod. intermédiaire</t>
  </si>
  <si>
    <t>46.77Z</t>
  </si>
  <si>
    <t>Commerce de gros (commerce interentreprises) de déchets et débris</t>
  </si>
  <si>
    <t>Commerce de gros de déchets et débris</t>
  </si>
  <si>
    <t>46.90Z</t>
  </si>
  <si>
    <t>Commerce de gros (commerce interentreprises) non spécialisé</t>
  </si>
  <si>
    <t>Commerce de gros non spécialisé</t>
  </si>
  <si>
    <t>47.11A</t>
  </si>
  <si>
    <t>Commerce de détail de produits surgelés</t>
  </si>
  <si>
    <t>47.11B</t>
  </si>
  <si>
    <t>Commerce d'alimentation générale</t>
  </si>
  <si>
    <t>47.11C</t>
  </si>
  <si>
    <t>Supérettes</t>
  </si>
  <si>
    <t>47.11D</t>
  </si>
  <si>
    <t>Supermarchés</t>
  </si>
  <si>
    <t>47.11E</t>
  </si>
  <si>
    <t>Magasins multi-commerces</t>
  </si>
  <si>
    <t>47.11F</t>
  </si>
  <si>
    <t>Hypermarchés</t>
  </si>
  <si>
    <t>47.19A</t>
  </si>
  <si>
    <t>Grands magasins</t>
  </si>
  <si>
    <t>47.19B</t>
  </si>
  <si>
    <t>Autres commerces de détail en magasin non spécialisé</t>
  </si>
  <si>
    <t>Autres comm. détail en magasin non spéc.</t>
  </si>
  <si>
    <t>47.21Z</t>
  </si>
  <si>
    <t>Commerce de détail de fruits et légumes en magasin spécialisé</t>
  </si>
  <si>
    <t>Com. détail fruit &amp; légume en mag. spéc.</t>
  </si>
  <si>
    <t>47.22Z</t>
  </si>
  <si>
    <t>Commerce de détail de viandes et de produits à base de viande en magasin spécialisé</t>
  </si>
  <si>
    <t>Comm. détail viandes &amp; produits à base de viande (magas. spéc.)</t>
  </si>
  <si>
    <t>Com. dét. viande &amp; prdt avec viande (ms)</t>
  </si>
  <si>
    <t>47.23Z</t>
  </si>
  <si>
    <t>Commerce de détail de poissons, crustacés et mollusques en magasin spécialisé</t>
  </si>
  <si>
    <t>Comm. détail poissons crustacés &amp; mollusques (magasin spécialisé)</t>
  </si>
  <si>
    <t>Comm. détail poisson crustacé etc. (ms)</t>
  </si>
  <si>
    <t>47.24Z</t>
  </si>
  <si>
    <t>Commerce de détail de pain, pâtisserie et confiserie en magasin spécialisé</t>
  </si>
  <si>
    <t>Comm. détail pain pâtisserie &amp; confiserie (magasin spécialisé)</t>
  </si>
  <si>
    <t>Comm. dét. pain pâtiss. &amp; confiser. (ms)</t>
  </si>
  <si>
    <t>47.25Z</t>
  </si>
  <si>
    <t>Commerce de détail de boissons en magasin spécialisé</t>
  </si>
  <si>
    <t>Com. détail boisson en magasin spéciali.</t>
  </si>
  <si>
    <t>47.26Z</t>
  </si>
  <si>
    <t>Commerce de détail de produits à base de tabac en magasin spécialisé</t>
  </si>
  <si>
    <t>Comm. détail de produits à base de tabac en magasin spécialisé</t>
  </si>
  <si>
    <t>Comm. dét. produit à base de tabac (ms)</t>
  </si>
  <si>
    <t>47.29Z</t>
  </si>
  <si>
    <t xml:space="preserve">Autres commerces de détail alimentaires en magasin spécialisé </t>
  </si>
  <si>
    <t>Autres commerces de détail alimentaires en magasin spécialisé</t>
  </si>
  <si>
    <t>Aut. com. détail alim. en mag. spéciali.</t>
  </si>
  <si>
    <t>47.30Z</t>
  </si>
  <si>
    <t>Commerce de détail de carburants en magasin spécialisé</t>
  </si>
  <si>
    <t>Comm. détail carburant en mag. spéciali.</t>
  </si>
  <si>
    <t>47.41Z</t>
  </si>
  <si>
    <t>Commerce de détail d'ordinateurs, d'unités périphériques et de logiciels en magasin spécialisé</t>
  </si>
  <si>
    <t>Comm. détail ordinateurs unités périph. &amp; logiciels (magas. spéc)</t>
  </si>
  <si>
    <t>Com. dét ordi. un. périph. &amp; logicl (ms)</t>
  </si>
  <si>
    <t>47.42Z</t>
  </si>
  <si>
    <t>Commerce de détail de matériels de télécommunication en magasin spécialisé</t>
  </si>
  <si>
    <t>Comm. détail matériels télécommunication (magasin spécialisé)</t>
  </si>
  <si>
    <t>Comm. dét. matériel télécom. (ms)</t>
  </si>
  <si>
    <t>47.43Z</t>
  </si>
  <si>
    <t>Commerce de détail de matériels audio et vidéo en magasin spécialisé</t>
  </si>
  <si>
    <t>Commerce de détail de matériels audio/vidéo en magasin spécialisé</t>
  </si>
  <si>
    <t xml:space="preserve">Comm. dét. matériels audio/vidéo (ms)   </t>
  </si>
  <si>
    <t>47.51Z</t>
  </si>
  <si>
    <t>Commerce de détail de textiles en magasin spécialisé</t>
  </si>
  <si>
    <t>Com. dét. textiles en magasin spécialisé</t>
  </si>
  <si>
    <t>47.52A</t>
  </si>
  <si>
    <t>Commerce de détail de quincaillerie, peintures et verres en petites surfaces (moins de 400 m2)</t>
  </si>
  <si>
    <t>Comm. détail de quincaillerie, peintures et verres (mag.&lt; 400 m2)</t>
  </si>
  <si>
    <t>Com. dét. quinc. pein. etc. (mag.&lt;400m2)</t>
  </si>
  <si>
    <t>47.52B</t>
  </si>
  <si>
    <t>Commerce de détail de quincaillerie, peintures et verres en grandes surfaces (400 m2et plus)</t>
  </si>
  <si>
    <t>Comm. détail de quincaillerie, peintures et verres (mag.&gt; 400 m2)</t>
  </si>
  <si>
    <t>Com. dét. quinc. pein. etc. (mag.&gt;400m2)</t>
  </si>
  <si>
    <t>47.53Z</t>
  </si>
  <si>
    <t>Commerce de détail de tapis, moquettes et revêtements de murs et de sols en magasin spécialisé</t>
  </si>
  <si>
    <t>Comm. détail tapis, moquettes &amp; revêts murs &amp; sols (magas. spéc.)</t>
  </si>
  <si>
    <t>Cd tapis moquette &amp; revêt. mur sol (ms)</t>
  </si>
  <si>
    <t>47.54Z</t>
  </si>
  <si>
    <t>Commerce de détail d'appareils électroménagers en magasin spécialisé</t>
  </si>
  <si>
    <t>Commerce de détail appareils électroménagers (magasin spécialisé)</t>
  </si>
  <si>
    <t>Comm. dét.  appareil électroménager (ms)</t>
  </si>
  <si>
    <t>47.59A</t>
  </si>
  <si>
    <t>Commerce de détail de meubles</t>
  </si>
  <si>
    <t>47.59B</t>
  </si>
  <si>
    <t>Commerce de détail d'autres équipements du foyer</t>
  </si>
  <si>
    <t>Comm. détail autres équipements du foyer</t>
  </si>
  <si>
    <t>47.61Z</t>
  </si>
  <si>
    <t>Commerce de détail de livres en magasin spécialisé</t>
  </si>
  <si>
    <t>Comm. dét. livres en magasin spécialisé</t>
  </si>
  <si>
    <t>47.62Z</t>
  </si>
  <si>
    <t>Commerce de détail de journaux et papeterie en magasin spécialisé</t>
  </si>
  <si>
    <t>Comm. détail journaux &amp; papeterie (ms)</t>
  </si>
  <si>
    <t>47.63Z</t>
  </si>
  <si>
    <t>Commerce de détail d'enregistrements musicaux et vidéo en magasin spécialisé</t>
  </si>
  <si>
    <t>Comm. détail enreg. musicaux &amp; vidéo (magasin spécialisé)</t>
  </si>
  <si>
    <t>Com. dét. enreg. musicaux &amp; vidéo (ms)</t>
  </si>
  <si>
    <t>47.64Z</t>
  </si>
  <si>
    <t>Commerce de détail d'articles de sport en magasin spécialisé</t>
  </si>
  <si>
    <t>Com. dét. articles de sport en mag. spé.</t>
  </si>
  <si>
    <t>47.65Z</t>
  </si>
  <si>
    <t>Commerce de détail de jeux et jouets en magasin spécialisé</t>
  </si>
  <si>
    <t>Com. dét. jeux &amp; jouets en mag. spécial.</t>
  </si>
  <si>
    <t>47.71Z</t>
  </si>
  <si>
    <t>Commerce de détail d'habillement en magasin spécialisé</t>
  </si>
  <si>
    <t>Com. dét. habillement en mag. spécialisé</t>
  </si>
  <si>
    <t>47.72A</t>
  </si>
  <si>
    <t>Commerce de détail de la chaussure</t>
  </si>
  <si>
    <t>47.72B</t>
  </si>
  <si>
    <t>Commerce de détail de maroquinerie et d'articles de voyage</t>
  </si>
  <si>
    <t>Com. dét. maroquinerie &amp; article  voyage</t>
  </si>
  <si>
    <t>47.73Z</t>
  </si>
  <si>
    <t>Commerce de détail de produits pharmaceutiques en magasin spécialisé</t>
  </si>
  <si>
    <t>Commerce de détail produits pharmaceutiques (magasin spécialisé)</t>
  </si>
  <si>
    <t>Comm. dét. produits pharmaceutiques (ms)</t>
  </si>
  <si>
    <t>47.74Z</t>
  </si>
  <si>
    <t>Commerce de détail d'articles médicaux et orthopédiques en magasin spécialisé</t>
  </si>
  <si>
    <t>Comm. détail d'articles médicaux &amp; orthopédiques en magasin spéc.</t>
  </si>
  <si>
    <t>Com. dét. art. médicaux &amp; orthopéd. (ms)</t>
  </si>
  <si>
    <t>47.75Z</t>
  </si>
  <si>
    <t>Commerce de détail de parfumerie et de produits de beauté en magasin spécialisé</t>
  </si>
  <si>
    <t>Comm. détail de parfumerie &amp; produits de beauté en magasin spéc.</t>
  </si>
  <si>
    <t>Com. dét. parfumerie &amp; prodt beauté (ms)</t>
  </si>
  <si>
    <t>47.76Z</t>
  </si>
  <si>
    <t>Commerce de détail de fleurs, plantes, graines, engrais, animaux de compagnie et aliments pour ces animaux en magasin spécialisé</t>
  </si>
  <si>
    <t>Comm. dét. fleurs, plantes, etc, animaux de cie et leurs aliments</t>
  </si>
  <si>
    <t>Com. dét. fleur plante anim. cie + alim.</t>
  </si>
  <si>
    <t>47.77Z</t>
  </si>
  <si>
    <t>Commerce de détail d'articles d'horlogerie et de bijouterie en magasin spécialisé</t>
  </si>
  <si>
    <t>Comm. détail d'articles horlogerie &amp; bijouterie (magas. spéc.)</t>
  </si>
  <si>
    <t>Com. dét. art. horlogerie &amp; bijout. (ms)</t>
  </si>
  <si>
    <t>47.78A</t>
  </si>
  <si>
    <t>Commerces de détail d'optique</t>
  </si>
  <si>
    <t>47.78B</t>
  </si>
  <si>
    <t>Commerces de détail de charbons et combustibles</t>
  </si>
  <si>
    <t>Comm. détail de charbons &amp; combustibles</t>
  </si>
  <si>
    <t>47.78C</t>
  </si>
  <si>
    <t>Autres commerces de détail spécialisés divers</t>
  </si>
  <si>
    <t>Autre commerce détail spécialisé divers</t>
  </si>
  <si>
    <t>47.79Z</t>
  </si>
  <si>
    <t>Commerce de détail de biens d'occasion en magasin</t>
  </si>
  <si>
    <t>Comm. détail biens d'occasion en magasin</t>
  </si>
  <si>
    <t>47.81Z</t>
  </si>
  <si>
    <t>Commerce de détail alimentaire sur éventaires et marchés</t>
  </si>
  <si>
    <t>Cd alimentaire sur éventaire &amp; marché</t>
  </si>
  <si>
    <t>47.82Z</t>
  </si>
  <si>
    <t>Commerce de détail de textiles, d'habillement et de chaussures sur éventaires et marchés</t>
  </si>
  <si>
    <t>Comm. détail textiles habillt &amp; chaussures s/éventaires &amp; marchés</t>
  </si>
  <si>
    <t>Cd textiles habillt &amp; chauss. s/marchés</t>
  </si>
  <si>
    <t>47.89Z</t>
  </si>
  <si>
    <t>Autres commerces de détail sur éventaires et marchés</t>
  </si>
  <si>
    <t>Aut. com. dét. sur éventaires &amp; marchés</t>
  </si>
  <si>
    <t>47.91A</t>
  </si>
  <si>
    <t>Vente à distance sur catalogue général</t>
  </si>
  <si>
    <t>47.91B</t>
  </si>
  <si>
    <t>Vente à distance sur catalogue spécialisé</t>
  </si>
  <si>
    <t>Vente à distance sur catalogue spécialis</t>
  </si>
  <si>
    <t>47.99A</t>
  </si>
  <si>
    <t>Vente à domicile</t>
  </si>
  <si>
    <t>47.99B</t>
  </si>
  <si>
    <t>Vente par automates et autres commerces de détail hors magasin, éventaires ou marchés n.c.a.</t>
  </si>
  <si>
    <t>Vente par automate, aut. com. dét. hors mag., éventaire ou marché</t>
  </si>
  <si>
    <t>Vente par automate, aut. cd hors magasin</t>
  </si>
  <si>
    <t>49.10Z</t>
  </si>
  <si>
    <t>Transport ferroviaire interurbain de voyageurs</t>
  </si>
  <si>
    <t>Transport ferrov. interurbain voyageur</t>
  </si>
  <si>
    <t>49.20Z</t>
  </si>
  <si>
    <t xml:space="preserve">Transports ferroviaires de fret </t>
  </si>
  <si>
    <t>Transports ferroviaires de fret</t>
  </si>
  <si>
    <t>49.31Z</t>
  </si>
  <si>
    <t>Transports urbains et suburbains de voyageurs</t>
  </si>
  <si>
    <t>Transport urbain &amp; suburbain de voyageur</t>
  </si>
  <si>
    <t>49.32Z</t>
  </si>
  <si>
    <t>Transports de voyageurs par taxis</t>
  </si>
  <si>
    <t>49.39A</t>
  </si>
  <si>
    <t>Transports routiers réguliers de voyageurs</t>
  </si>
  <si>
    <t>Transport routier régulier de voyageurs</t>
  </si>
  <si>
    <t>49.39B</t>
  </si>
  <si>
    <t xml:space="preserve">Autres transports routiers de voyageurs </t>
  </si>
  <si>
    <t>Autres transports routiers de voyageurs</t>
  </si>
  <si>
    <t>49.39C</t>
  </si>
  <si>
    <t>Téléphériques et remontées mécaniques</t>
  </si>
  <si>
    <t>49.41A</t>
  </si>
  <si>
    <t>Transports routiers de fret interurbains</t>
  </si>
  <si>
    <t>49.41B</t>
  </si>
  <si>
    <t>Transports routiers de fret de proximité</t>
  </si>
  <si>
    <t>49.41C</t>
  </si>
  <si>
    <t>Location de camions avec chauffeur</t>
  </si>
  <si>
    <t>49.42Z</t>
  </si>
  <si>
    <t>Services de déménagement</t>
  </si>
  <si>
    <t>49.50Z</t>
  </si>
  <si>
    <t>Transports par conduites</t>
  </si>
  <si>
    <t>50.10Z</t>
  </si>
  <si>
    <t>Transports maritimes et côtiers de passagers</t>
  </si>
  <si>
    <t>Transport maritime &amp; côtier de passagers</t>
  </si>
  <si>
    <t>50.20Z</t>
  </si>
  <si>
    <t>Transports maritimes et côtiers de fret</t>
  </si>
  <si>
    <t>50.30Z</t>
  </si>
  <si>
    <t>Transports fluviaux de passagers</t>
  </si>
  <si>
    <t>50.40Z</t>
  </si>
  <si>
    <t xml:space="preserve">Transports fluviaux de fret </t>
  </si>
  <si>
    <t>Transports fluviaux de fret</t>
  </si>
  <si>
    <t>51.10Z</t>
  </si>
  <si>
    <t>Transports aériens de passagers</t>
  </si>
  <si>
    <t>51.21Z</t>
  </si>
  <si>
    <t>Transports aériens de fret</t>
  </si>
  <si>
    <t>51.22Z</t>
  </si>
  <si>
    <t>Transports spatiaux</t>
  </si>
  <si>
    <t>52.10A</t>
  </si>
  <si>
    <t>Entreposage et stockage frigorifique</t>
  </si>
  <si>
    <t>52.10B</t>
  </si>
  <si>
    <t>Entreposage et stockage non frigorifique</t>
  </si>
  <si>
    <t>52.21Z</t>
  </si>
  <si>
    <t>Services auxiliaires des transports terrestres</t>
  </si>
  <si>
    <t>Sces auxiliaires de transport terrestre</t>
  </si>
  <si>
    <t>52.22Z</t>
  </si>
  <si>
    <t>Services auxiliaires des transports par eau</t>
  </si>
  <si>
    <t>Sces auxiliaires des transports par eau</t>
  </si>
  <si>
    <t>52.23Z</t>
  </si>
  <si>
    <t>Services auxiliaires des transports aériens</t>
  </si>
  <si>
    <t>Sces auxiliaires des transports aériens</t>
  </si>
  <si>
    <t>52.24A</t>
  </si>
  <si>
    <t>Manutention portuaire</t>
  </si>
  <si>
    <t>52.24B</t>
  </si>
  <si>
    <t>Manutention non portuaire</t>
  </si>
  <si>
    <t>52.29A</t>
  </si>
  <si>
    <t>Messagerie, fret express</t>
  </si>
  <si>
    <t>52.29B</t>
  </si>
  <si>
    <t xml:space="preserve">Affrètement et organisation des transports </t>
  </si>
  <si>
    <t>Affrètement et organisation des transports</t>
  </si>
  <si>
    <t>Affrètement &amp; organisation des transp.</t>
  </si>
  <si>
    <t>53.10Z</t>
  </si>
  <si>
    <t xml:space="preserve">Activités de poste dans le cadre d'une obligation de service universel </t>
  </si>
  <si>
    <t>Activ. poste dans le cadre d'une obligation de service universel</t>
  </si>
  <si>
    <t>Activ. poste (obligation sce universel)</t>
  </si>
  <si>
    <t>53.20Z</t>
  </si>
  <si>
    <t>Autres activités de poste et de courrier</t>
  </si>
  <si>
    <t>55.10Z</t>
  </si>
  <si>
    <t xml:space="preserve">Hôtels et hébergement similaire </t>
  </si>
  <si>
    <t>Hôtels et hébergement similaire</t>
  </si>
  <si>
    <t>55.20Z</t>
  </si>
  <si>
    <t xml:space="preserve">Hébergement touristique et autre hébergement de courte durée </t>
  </si>
  <si>
    <t>Hébergement touristique et autre hébergement de courte durée</t>
  </si>
  <si>
    <t>Hébergt tourist. &amp; aut. hbt courte durée</t>
  </si>
  <si>
    <t>55.30Z</t>
  </si>
  <si>
    <t>Terrains de camping et parcs pour caravanes ou véhicules de loisirs</t>
  </si>
  <si>
    <t>Terrains de camping et parcs pour caravanes, véhicules de loisirs</t>
  </si>
  <si>
    <t>Terrain camping &amp; parc pr caravane etc.</t>
  </si>
  <si>
    <t>55.90Z</t>
  </si>
  <si>
    <t xml:space="preserve">Autres hébergements </t>
  </si>
  <si>
    <t>Autres hébergements</t>
  </si>
  <si>
    <t>56.10A</t>
  </si>
  <si>
    <t>Restauration traditionnelle</t>
  </si>
  <si>
    <t>56.10B</t>
  </si>
  <si>
    <t>Cafétérias et autres libres-services</t>
  </si>
  <si>
    <t>56.10C</t>
  </si>
  <si>
    <t>Restauration de type rapide</t>
  </si>
  <si>
    <t>56.21Z</t>
  </si>
  <si>
    <t xml:space="preserve">Services des traiteurs </t>
  </si>
  <si>
    <t>Services des traiteurs</t>
  </si>
  <si>
    <t>56.29A</t>
  </si>
  <si>
    <t>Restauration collective sous contrat</t>
  </si>
  <si>
    <t>56.29B</t>
  </si>
  <si>
    <t>Autres services de restauration n.c.a.</t>
  </si>
  <si>
    <t>56.30Z</t>
  </si>
  <si>
    <t>Débits de boissons</t>
  </si>
  <si>
    <t>58.11Z</t>
  </si>
  <si>
    <t>Édition de livres</t>
  </si>
  <si>
    <t>58.12Z</t>
  </si>
  <si>
    <t>Édition de répertoires et de fichiers d'adresses</t>
  </si>
  <si>
    <t>Édition répertoires &amp; fichiers d'adresse</t>
  </si>
  <si>
    <t>58.13Z</t>
  </si>
  <si>
    <t>Édition de journaux</t>
  </si>
  <si>
    <t>58.14Z</t>
  </si>
  <si>
    <t>Édition de revues et périodiques</t>
  </si>
  <si>
    <t>58.19Z</t>
  </si>
  <si>
    <t>Autres activités d'édition</t>
  </si>
  <si>
    <t>58.21Z</t>
  </si>
  <si>
    <t>Édition de jeux électroniques</t>
  </si>
  <si>
    <t>58.29A</t>
  </si>
  <si>
    <t>Édition de logiciels système et de réseau</t>
  </si>
  <si>
    <t>Édition de logiciel système et de réseau</t>
  </si>
  <si>
    <t>58.29B</t>
  </si>
  <si>
    <t>Edition de logiciels outils de développement et de langages</t>
  </si>
  <si>
    <t>Edit. logiciel outil dévelop. &amp; langage</t>
  </si>
  <si>
    <t>58.29C</t>
  </si>
  <si>
    <t>Edition de logiciels applicatifs</t>
  </si>
  <si>
    <t>59.11A</t>
  </si>
  <si>
    <t xml:space="preserve">Production de films et de programmes pour la télévision </t>
  </si>
  <si>
    <t>Production de films et de programmes pour la télévision</t>
  </si>
  <si>
    <t>Prod. film &amp; progm. pour la télévision</t>
  </si>
  <si>
    <t>59.11B</t>
  </si>
  <si>
    <t>Production de films institutionnels et publicitaires</t>
  </si>
  <si>
    <t>Prod. film institutionnel &amp; publicitaire</t>
  </si>
  <si>
    <t>59.11C</t>
  </si>
  <si>
    <t>Production de films pour le cinéma</t>
  </si>
  <si>
    <t>59.12Z</t>
  </si>
  <si>
    <t>Post-production de films cinématographiques, de vidéo et de programmes de télévision</t>
  </si>
  <si>
    <t>Post-production films cinématograph. vidéo &amp; prog. de télévision</t>
  </si>
  <si>
    <t>Post-production film &amp; prog. télévision</t>
  </si>
  <si>
    <t>59.13A</t>
  </si>
  <si>
    <t>Distribution de films cinématographiques</t>
  </si>
  <si>
    <t>59.13B</t>
  </si>
  <si>
    <t>Edition et distribution vidéo</t>
  </si>
  <si>
    <t>59.14Z</t>
  </si>
  <si>
    <t>Projection de films cinématographiques</t>
  </si>
  <si>
    <t>59.20Z</t>
  </si>
  <si>
    <t xml:space="preserve">Enregistrement sonore et édition musicale </t>
  </si>
  <si>
    <t>Enregistrement sonore et édition musicale</t>
  </si>
  <si>
    <t>Enregistrement sonore &amp; édition musicale</t>
  </si>
  <si>
    <t>60.10Z</t>
  </si>
  <si>
    <t>Édition et diffusion de programmes radio</t>
  </si>
  <si>
    <t>60.20A</t>
  </si>
  <si>
    <t>Edition de chaînes généralistes</t>
  </si>
  <si>
    <t>60.20B</t>
  </si>
  <si>
    <t>Edition de chaînes thématiques</t>
  </si>
  <si>
    <t>61.10Z</t>
  </si>
  <si>
    <t>Télécommunications filaires</t>
  </si>
  <si>
    <t>61.20Z</t>
  </si>
  <si>
    <t xml:space="preserve">Télécommunications sans fil </t>
  </si>
  <si>
    <t>Télécommunications sans fil</t>
  </si>
  <si>
    <t>61.30Z</t>
  </si>
  <si>
    <t>Télécommunications par satellite</t>
  </si>
  <si>
    <t>61.90Z</t>
  </si>
  <si>
    <t xml:space="preserve">Autres activités de télécommunication </t>
  </si>
  <si>
    <t>Autres activités de télécommunication</t>
  </si>
  <si>
    <t>62.01Z</t>
  </si>
  <si>
    <t>Programmation informatique</t>
  </si>
  <si>
    <t>62.02A</t>
  </si>
  <si>
    <t>Conseil en systèmes et logiciels informatiques</t>
  </si>
  <si>
    <t>Conseil en système &amp; logiciel informati.</t>
  </si>
  <si>
    <t>62.02B</t>
  </si>
  <si>
    <t>Tierce maintenance de systèmes et d’applications informatiques</t>
  </si>
  <si>
    <t>Tierce mainten. syst. &amp; appli. nformati.</t>
  </si>
  <si>
    <t>62.03Z</t>
  </si>
  <si>
    <t>Gestion d'installations informatiques</t>
  </si>
  <si>
    <t>62.09Z</t>
  </si>
  <si>
    <t>Autres activités informatiques</t>
  </si>
  <si>
    <t>63.11Z</t>
  </si>
  <si>
    <t>Traitement de données, hébergement et activités connexes</t>
  </si>
  <si>
    <t>Traitt donnée, hébergt &amp; activ. connexe</t>
  </si>
  <si>
    <t>63.12Z</t>
  </si>
  <si>
    <t>Portails Internet</t>
  </si>
  <si>
    <t>63.91Z</t>
  </si>
  <si>
    <t>Activités des agences de presse</t>
  </si>
  <si>
    <t>63.99Z</t>
  </si>
  <si>
    <t>Autres services d'information n.c.a.</t>
  </si>
  <si>
    <t>64.11Z</t>
  </si>
  <si>
    <t>Activités de banque centrale</t>
  </si>
  <si>
    <t>64.19Z</t>
  </si>
  <si>
    <t>Autres intermédiations monétaires</t>
  </si>
  <si>
    <t>64.20Z</t>
  </si>
  <si>
    <t>Activités des sociétés holding</t>
  </si>
  <si>
    <t>64.30Z</t>
  </si>
  <si>
    <t>Fonds de placement et entités financières similaires</t>
  </si>
  <si>
    <t>Fonds placement &amp; entité financ. simil.</t>
  </si>
  <si>
    <t>64.91Z</t>
  </si>
  <si>
    <t xml:space="preserve">Crédit-bail </t>
  </si>
  <si>
    <t>Crédit-bail</t>
  </si>
  <si>
    <t>64.92Z</t>
  </si>
  <si>
    <t>Autre distribution de crédit</t>
  </si>
  <si>
    <t>64.99Z</t>
  </si>
  <si>
    <t>Autres activités des services financiers, hors assurance et caisses de retraite, n.c.a.</t>
  </si>
  <si>
    <t>Autres activ. serv. financiers sf assurance &amp; c. de retraite, nca</t>
  </si>
  <si>
    <t>Aut. act. finan. hs as. &amp; c. retra. nca.</t>
  </si>
  <si>
    <t>65.11Z</t>
  </si>
  <si>
    <t>Assurance vie</t>
  </si>
  <si>
    <t>65.12Z</t>
  </si>
  <si>
    <t>Autres assurances</t>
  </si>
  <si>
    <t>65.20Z</t>
  </si>
  <si>
    <t>Réassurance</t>
  </si>
  <si>
    <t>65.30Z</t>
  </si>
  <si>
    <t>Caisses de retraite</t>
  </si>
  <si>
    <t>66.11Z</t>
  </si>
  <si>
    <t>Administration de marchés financiers</t>
  </si>
  <si>
    <t>66.12Z</t>
  </si>
  <si>
    <t>Courtage de valeurs mobilières et de marchandises</t>
  </si>
  <si>
    <t>Courtage valeur mobilière &amp; marchandise</t>
  </si>
  <si>
    <t>66.19A</t>
  </si>
  <si>
    <t>Supports juridiques de gestion de patrimoine mobilier</t>
  </si>
  <si>
    <t>Support juridiq. gest. patrimoine mobil.</t>
  </si>
  <si>
    <t>66.19B</t>
  </si>
  <si>
    <t>Autres activités auxiliaires de services financiers, hors assurance et caisses de retraite, n.c.a.</t>
  </si>
  <si>
    <t>Aut. activ. auxil. serv. financ., hors assur. &amp; caisse retr. nca.</t>
  </si>
  <si>
    <t>Aut. aux. sce financ. hs ass. retr. nca.</t>
  </si>
  <si>
    <t>66.21Z</t>
  </si>
  <si>
    <t>Évaluation des risques et dommages</t>
  </si>
  <si>
    <t>66.22Z</t>
  </si>
  <si>
    <t>Activités des agents et courtiers d'assurances</t>
  </si>
  <si>
    <t>Act. des agents &amp; courtiers d'assurances</t>
  </si>
  <si>
    <t>66.29Z</t>
  </si>
  <si>
    <t>Autres activités auxiliaires d'assurance et de caisses de retraite</t>
  </si>
  <si>
    <t>Aut. activités auxiliaires d'assurance et de caisses de retraite</t>
  </si>
  <si>
    <t>Aut. act. aux. assur. &amp; caisse retraite</t>
  </si>
  <si>
    <t>66.30Z</t>
  </si>
  <si>
    <t>Gestion de fonds</t>
  </si>
  <si>
    <t>68.10Z</t>
  </si>
  <si>
    <t>Activités des marchands de biens immobiliers</t>
  </si>
  <si>
    <t>Activité marchands de biens immobiliers</t>
  </si>
  <si>
    <t>68.20A</t>
  </si>
  <si>
    <t>Location de logements</t>
  </si>
  <si>
    <t>68.20B</t>
  </si>
  <si>
    <t>Location de terrains et d'autres biens immobiliers</t>
  </si>
  <si>
    <t>Location terrain &amp; autre bien immobilier</t>
  </si>
  <si>
    <t>68.31Z</t>
  </si>
  <si>
    <t>Agences immobilières</t>
  </si>
  <si>
    <t>68.32A</t>
  </si>
  <si>
    <t>Administration d'immeubles et autres biens immobiliers</t>
  </si>
  <si>
    <t>Administrat. immeuble &amp; autre bien immo.</t>
  </si>
  <si>
    <t>68.32B</t>
  </si>
  <si>
    <t>Supports juridiques de gestion de patrimoine immobilier</t>
  </si>
  <si>
    <t>Support juridi. gestion patrimoine immo.</t>
  </si>
  <si>
    <t>69.10Z</t>
  </si>
  <si>
    <t>Activités juridiques</t>
  </si>
  <si>
    <t>69.20Z</t>
  </si>
  <si>
    <t>Activités comptables</t>
  </si>
  <si>
    <t>70.10Z</t>
  </si>
  <si>
    <t>Activités des sièges sociaux</t>
  </si>
  <si>
    <t>70.21Z</t>
  </si>
  <si>
    <t>Conseil en relations publiques et communication</t>
  </si>
  <si>
    <t>Conseil en relation publique &amp; communic.</t>
  </si>
  <si>
    <t>70.22Z</t>
  </si>
  <si>
    <t>Conseil pour les affaires et autres conseils de gestion</t>
  </si>
  <si>
    <t>Conseil pr affaire &amp; aut. cons. gestion</t>
  </si>
  <si>
    <t>71.11Z</t>
  </si>
  <si>
    <t xml:space="preserve">Activités d'architecture </t>
  </si>
  <si>
    <t>Activités d'architecture</t>
  </si>
  <si>
    <t>71.12A</t>
  </si>
  <si>
    <t>Activité des géomètres</t>
  </si>
  <si>
    <t>71.12B</t>
  </si>
  <si>
    <t>Ingénierie, études techniques</t>
  </si>
  <si>
    <t>71.20A</t>
  </si>
  <si>
    <t>Contrôle technique automobile</t>
  </si>
  <si>
    <t>71.20B</t>
  </si>
  <si>
    <t>Analyses, essais et inspections techniques</t>
  </si>
  <si>
    <t>Analyses, essais &amp; inspection technique</t>
  </si>
  <si>
    <t>72.11Z</t>
  </si>
  <si>
    <t>Recherche-développement en biotechnologie</t>
  </si>
  <si>
    <t>Recherche-développemnt en biotechnologie</t>
  </si>
  <si>
    <t>72.19Z</t>
  </si>
  <si>
    <t>Recherche-développement en autres sciences physiques et naturelles</t>
  </si>
  <si>
    <t>Recherche-développement : autres sciences physiques et naturelles</t>
  </si>
  <si>
    <t>R&amp;D : aut. sciences physique &amp; naturelle</t>
  </si>
  <si>
    <t>72.20Z</t>
  </si>
  <si>
    <t>Recherche-développement en sciences humaines et sociales</t>
  </si>
  <si>
    <t>R&amp;D en sciences humaines et sociales</t>
  </si>
  <si>
    <t>73.11Z</t>
  </si>
  <si>
    <t>Activités des agences de publicité</t>
  </si>
  <si>
    <t>73.12Z</t>
  </si>
  <si>
    <t>Régie publicitaire de médias</t>
  </si>
  <si>
    <t>73.20Z</t>
  </si>
  <si>
    <t>Études de marché et sondages</t>
  </si>
  <si>
    <t>74.10Z</t>
  </si>
  <si>
    <t>Activités spécialisées de design</t>
  </si>
  <si>
    <t>74.20Z</t>
  </si>
  <si>
    <t>Activités photographiques</t>
  </si>
  <si>
    <t>74.30Z</t>
  </si>
  <si>
    <t>Traduction et interprétation</t>
  </si>
  <si>
    <t>74.90A</t>
  </si>
  <si>
    <t>Activité des économistes de la construction</t>
  </si>
  <si>
    <t>Activ des économistes de la construction</t>
  </si>
  <si>
    <t>74.90B</t>
  </si>
  <si>
    <t>Activités spécialisées, scientifiques et techniques diverses</t>
  </si>
  <si>
    <t>Act. spéc. scientif. &amp; techniq. diverses</t>
  </si>
  <si>
    <t>75.00Z</t>
  </si>
  <si>
    <t>Activités vétérinaires</t>
  </si>
  <si>
    <t>77.11A</t>
  </si>
  <si>
    <t>Location de courte durée de voitures et de véhicules automobiles légers</t>
  </si>
  <si>
    <t>Location de courte durée voitures &amp; véhicules auto. légers</t>
  </si>
  <si>
    <t>Loc. courte durée voit. &amp; v. auto. léger</t>
  </si>
  <si>
    <t>77.11B</t>
  </si>
  <si>
    <t>Location de longue durée de voitures et de véhicules automobiles légers</t>
  </si>
  <si>
    <t>Location de longue durée voitures &amp; véhicules automobiles légers</t>
  </si>
  <si>
    <t>Loc. longue durée voit. &amp; v. auto. léger</t>
  </si>
  <si>
    <t>77.12Z</t>
  </si>
  <si>
    <t>Location et location-bail de camions</t>
  </si>
  <si>
    <t>77.21Z</t>
  </si>
  <si>
    <t xml:space="preserve">Location et location-bail d'articles de loisirs et de sport </t>
  </si>
  <si>
    <t>Location et location-bail d'articles de loisirs et de sport</t>
  </si>
  <si>
    <t>Loc. &amp; loc.-bail article loisir &amp; sport</t>
  </si>
  <si>
    <t>77.22Z</t>
  </si>
  <si>
    <t>Location de vidéocassettes et disques vidéo</t>
  </si>
  <si>
    <t>Location de vidéocassette &amp; disque vidéo</t>
  </si>
  <si>
    <t>77.29Z</t>
  </si>
  <si>
    <t>Location et location-bail d'autres biens personnels et domestiques</t>
  </si>
  <si>
    <t>Location et location-bail autres biens personnels et domestiques</t>
  </si>
  <si>
    <t>Loc. &amp; loc.-bail aut. bien perso. &amp; dom.</t>
  </si>
  <si>
    <t>77.31Z</t>
  </si>
  <si>
    <t>Location et location-bail de machines et équipements agricoles</t>
  </si>
  <si>
    <t>Loc. &amp; loc.-bail machine &amp; éqpt agricole</t>
  </si>
  <si>
    <t>77.32Z</t>
  </si>
  <si>
    <t>Location et location-bail de machines et équipements pour la construction</t>
  </si>
  <si>
    <t>Location et location-bail machines &amp; équipts pour la construction</t>
  </si>
  <si>
    <t>Loc. &amp; loc.-bail mach. &amp; éqpt pr constr.</t>
  </si>
  <si>
    <t>77.33Z</t>
  </si>
  <si>
    <t>Location et location-bail de machines de bureau et de matériel informatique</t>
  </si>
  <si>
    <t>Location et location-bail machines bureau &amp; matériel informatique</t>
  </si>
  <si>
    <t>Loc. &amp; loc.-bail mach. bur. &amp; mat. info.</t>
  </si>
  <si>
    <t>77.34Z</t>
  </si>
  <si>
    <t>Location et location-bail de matériels de transport par eau</t>
  </si>
  <si>
    <t>Loc. &amp; loc.-bail mat. transport par eau</t>
  </si>
  <si>
    <t>77.35Z</t>
  </si>
  <si>
    <t>Location et location-bail de matériels de transport aérien</t>
  </si>
  <si>
    <t>Loc. &amp; loc.-bail mat. transport aérien</t>
  </si>
  <si>
    <t>77.39Z</t>
  </si>
  <si>
    <t xml:space="preserve">Location et location-bail d'autres machines, équipements et biens matériels n.c.a. </t>
  </si>
  <si>
    <t>Location et location-bail machines, équipements et biens divers</t>
  </si>
  <si>
    <t>Loc. &amp; loc.-bail mach., éqpt &amp; bien div.</t>
  </si>
  <si>
    <t>77.40Z</t>
  </si>
  <si>
    <t>Location-bail de propriété intellectuelle et de produits similaires, à l'exception des œuvres soumises à copyright</t>
  </si>
  <si>
    <t>Loc-bail de propriété intell. &amp; sf oeuvres soumises à copyright</t>
  </si>
  <si>
    <t>Loc-bail propr. intel., sf oeuvre avec ©</t>
  </si>
  <si>
    <t>78.10Z</t>
  </si>
  <si>
    <t xml:space="preserve">Activités des agences de placement de main-d'œuvre </t>
  </si>
  <si>
    <t>Activités des agences de placement de main-d'oeuvre</t>
  </si>
  <si>
    <t>Activ. agence placement de main-d'oeuvre</t>
  </si>
  <si>
    <t>78.20Z</t>
  </si>
  <si>
    <t xml:space="preserve">Activités des agences de travail temporaire </t>
  </si>
  <si>
    <t>Activités des agences de travail temporaire</t>
  </si>
  <si>
    <t>Activ. des agences de travail temporaire</t>
  </si>
  <si>
    <t>78.30Z</t>
  </si>
  <si>
    <t>Autre mise à disposition de ressources humaines</t>
  </si>
  <si>
    <t>Aut. mise à dispo. de ressource humaine</t>
  </si>
  <si>
    <t>79.11Z</t>
  </si>
  <si>
    <t>Activités des agences de voyage</t>
  </si>
  <si>
    <t>79.12Z</t>
  </si>
  <si>
    <t>Activités des voyagistes</t>
  </si>
  <si>
    <t>79.90Z</t>
  </si>
  <si>
    <t>Autres services de réservation et activités connexes</t>
  </si>
  <si>
    <t>Autre serv. réservation &amp; activ. connexe</t>
  </si>
  <si>
    <t>80.10Z</t>
  </si>
  <si>
    <t xml:space="preserve">Activités de sécurité privée </t>
  </si>
  <si>
    <t>Activités de sécurité privée</t>
  </si>
  <si>
    <t>80.20Z</t>
  </si>
  <si>
    <t xml:space="preserve">Activités liées aux systèmes de sécurité </t>
  </si>
  <si>
    <t>Activités liées aux systèmes de sécurité</t>
  </si>
  <si>
    <t>80.30Z</t>
  </si>
  <si>
    <t>Activités d'enquête</t>
  </si>
  <si>
    <t>81.10Z</t>
  </si>
  <si>
    <t xml:space="preserve">Activités combinées de soutien lié aux bâtiments </t>
  </si>
  <si>
    <t>Activités combinées de soutien lié aux bâtiments</t>
  </si>
  <si>
    <t>Act. combinée soutien lié aux bâtiments</t>
  </si>
  <si>
    <t>81.21Z</t>
  </si>
  <si>
    <t>Nettoyage courant des bâtiments</t>
  </si>
  <si>
    <t>81.22Z</t>
  </si>
  <si>
    <t>Autres activités de nettoyage des bâtiments et nettoyage industriel</t>
  </si>
  <si>
    <t>Autres activités nettoyage des bâtiments et nettoyage industriel</t>
  </si>
  <si>
    <t>Aut. act. nettoyage bâtim. &amp; nett. ind.</t>
  </si>
  <si>
    <t>81.29A</t>
  </si>
  <si>
    <t>Désinfection, désinsectisation, dératisation</t>
  </si>
  <si>
    <t>Désinfection désinsectisatn dératisation</t>
  </si>
  <si>
    <t>81.29B</t>
  </si>
  <si>
    <t>Autres activités de nettoyage n.c.a.</t>
  </si>
  <si>
    <t>81.30Z</t>
  </si>
  <si>
    <t xml:space="preserve">Services d'aménagement paysager </t>
  </si>
  <si>
    <t>Services d'aménagement paysager</t>
  </si>
  <si>
    <t>82.11Z</t>
  </si>
  <si>
    <t>Services administratifs combinés de bureau</t>
  </si>
  <si>
    <t>Services admin. combinés de bureau</t>
  </si>
  <si>
    <t>82.19Z</t>
  </si>
  <si>
    <t>Photocopie, préparation de documents et autres activités spécialisées de soutien de bureau</t>
  </si>
  <si>
    <t>Photocopie prépa. documents &amp; aut. activ. spéc. soutien de bureau</t>
  </si>
  <si>
    <t>Photocopie &amp; aut. act. spé. sout. bureau</t>
  </si>
  <si>
    <t>82.20Z</t>
  </si>
  <si>
    <t>Activités de centres d'appels</t>
  </si>
  <si>
    <t>82.30Z</t>
  </si>
  <si>
    <t>Organisation de foires, salons professionnels et congrès</t>
  </si>
  <si>
    <t>Organisation salon profession. &amp; congrès</t>
  </si>
  <si>
    <t>82.91Z</t>
  </si>
  <si>
    <t>Activités des agences de recouvrement de factures et des sociétés d'information financière sur la clientèle</t>
  </si>
  <si>
    <t>Activ. de recouvrement factures &amp; d'info. financ. s/la clientèle</t>
  </si>
  <si>
    <t>Act. recouv. fac. &amp; info. fin. s/client.</t>
  </si>
  <si>
    <t>82.92Z</t>
  </si>
  <si>
    <t>Activités de conditionnement</t>
  </si>
  <si>
    <t>82.99Z</t>
  </si>
  <si>
    <t>Autres activités de soutien aux entreprises n.c.a.</t>
  </si>
  <si>
    <t>Autre activité de soutien aux entr. nca.</t>
  </si>
  <si>
    <t>84.11Z</t>
  </si>
  <si>
    <t>Administration publique générale</t>
  </si>
  <si>
    <t>84.12Z</t>
  </si>
  <si>
    <t xml:space="preserve">Administration publique (tutelle) de la santé, de la formation, de la culture et des services sociaux, autre que sécurité sociale </t>
  </si>
  <si>
    <t>Adm. pub. tutelle santé form. cult. &amp; social (aut que sécu. soc.)</t>
  </si>
  <si>
    <t>A. p. santé form. cult. &amp; soc. (sf sécu)</t>
  </si>
  <si>
    <t>84.13Z</t>
  </si>
  <si>
    <t>Administration publique (tutelle) des activités économiques</t>
  </si>
  <si>
    <t>Adm. publique des activités économiques</t>
  </si>
  <si>
    <t>84.21Z</t>
  </si>
  <si>
    <t>Affaires étrangères</t>
  </si>
  <si>
    <t>84.22Z</t>
  </si>
  <si>
    <t>Défense</t>
  </si>
  <si>
    <t>84.23Z</t>
  </si>
  <si>
    <t>Justice</t>
  </si>
  <si>
    <t>84.24Z</t>
  </si>
  <si>
    <t>Activités d’ordre public et de sécurité</t>
  </si>
  <si>
    <t>84.25Z</t>
  </si>
  <si>
    <t>Services du feu et de secours</t>
  </si>
  <si>
    <t>84.30A</t>
  </si>
  <si>
    <t>Activités générales de sécurité sociale</t>
  </si>
  <si>
    <t>84.30B</t>
  </si>
  <si>
    <t>Gestion des retraites complémentaires</t>
  </si>
  <si>
    <t>84.30C</t>
  </si>
  <si>
    <t>Distribution sociale de revenus</t>
  </si>
  <si>
    <t>85.10Z</t>
  </si>
  <si>
    <t>Enseignement pré-primaire</t>
  </si>
  <si>
    <t>85.20Z</t>
  </si>
  <si>
    <t>Enseignement primaire</t>
  </si>
  <si>
    <t>85.31Z</t>
  </si>
  <si>
    <t>Enseignement secondaire général</t>
  </si>
  <si>
    <t>85.32Z</t>
  </si>
  <si>
    <t>Enseignement secondaire technique ou professionnel</t>
  </si>
  <si>
    <t>Enseignemt secondaire techn. ou profess.</t>
  </si>
  <si>
    <t>85.41Z</t>
  </si>
  <si>
    <t>Enseignement post-secondaire non supérieur</t>
  </si>
  <si>
    <t>Enseignement post-secondaire non sup.</t>
  </si>
  <si>
    <t>85.42Z</t>
  </si>
  <si>
    <t>Enseignement supérieur</t>
  </si>
  <si>
    <t>85.51Z</t>
  </si>
  <si>
    <t>Enseignement de disciplines sportives et d'activités de loisirs</t>
  </si>
  <si>
    <t>Enseigmnt discipl. sport. &amp; act. loisir.</t>
  </si>
  <si>
    <t>85.52Z</t>
  </si>
  <si>
    <t>Enseignement culturel</t>
  </si>
  <si>
    <t>85.53Z</t>
  </si>
  <si>
    <t>Enseignement de la conduite</t>
  </si>
  <si>
    <t>85.59A</t>
  </si>
  <si>
    <t>Formation continue d'adultes</t>
  </si>
  <si>
    <t>85.59B</t>
  </si>
  <si>
    <t>Autres enseignements</t>
  </si>
  <si>
    <t>85.60Z</t>
  </si>
  <si>
    <t>Activités de soutien à l'enseignement</t>
  </si>
  <si>
    <t>86.10Z</t>
  </si>
  <si>
    <t>Activités hospitalières</t>
  </si>
  <si>
    <t>86.21Z</t>
  </si>
  <si>
    <t>Activité des médecins généralistes</t>
  </si>
  <si>
    <t>86.22A</t>
  </si>
  <si>
    <t>Activités de radiodiagnostic et de radiothérapie</t>
  </si>
  <si>
    <t>Act. radiodiagnostic et de radiothérapie</t>
  </si>
  <si>
    <t>86.22B</t>
  </si>
  <si>
    <t>Activités chirurgicales</t>
  </si>
  <si>
    <t>86.22C</t>
  </si>
  <si>
    <t>Autres activités des médecins spécialistes</t>
  </si>
  <si>
    <t>Autre activité des médecins spécialistes</t>
  </si>
  <si>
    <t>86.23Z</t>
  </si>
  <si>
    <t>Pratique dentaire</t>
  </si>
  <si>
    <t>86.90A</t>
  </si>
  <si>
    <t>Ambulances</t>
  </si>
  <si>
    <t>86.90B</t>
  </si>
  <si>
    <t>Laboratoires d'analyses médicales</t>
  </si>
  <si>
    <t>86.90C</t>
  </si>
  <si>
    <t>Centres de collecte et banques d'organes</t>
  </si>
  <si>
    <t>86.90D</t>
  </si>
  <si>
    <t>Activités des infirmiers et des sages-femmes</t>
  </si>
  <si>
    <t>Act. des infirmiers et des sages-femmes</t>
  </si>
  <si>
    <t>86.90E</t>
  </si>
  <si>
    <t>Activités des professionnels de la rééducation, de l’appareillage et des pédicures-podologues</t>
  </si>
  <si>
    <t>Activité profess. rééducation appareillage &amp; pédicures-podologues</t>
  </si>
  <si>
    <t>Act. rééduc. appareillag. &amp; pédic.-podo.</t>
  </si>
  <si>
    <t>86.90F</t>
  </si>
  <si>
    <t>Activités de santé humaine non classées ailleurs</t>
  </si>
  <si>
    <t>Activités de santé humaine nca.</t>
  </si>
  <si>
    <t>87.10A</t>
  </si>
  <si>
    <t>Hébergement médicalisé pour personnes âgées</t>
  </si>
  <si>
    <t>Hébergt médicalisé pour personnes âgées</t>
  </si>
  <si>
    <t>87.10B</t>
  </si>
  <si>
    <t xml:space="preserve">Hébergement médicalisé pour enfants handicapés </t>
  </si>
  <si>
    <t>Hébergement médicalisé pour enfants handicapés</t>
  </si>
  <si>
    <t>Hébergt médicalisé pr enfants handicapés</t>
  </si>
  <si>
    <t>87.10C</t>
  </si>
  <si>
    <t xml:space="preserve">Hébergement médicalisé pour adultes handicapés et autre hébergement médicalisé 
</t>
  </si>
  <si>
    <t>Héberg. médicalisé adultes handicapés &amp; autre héberg. médicalisé</t>
  </si>
  <si>
    <t>Hébrgt médic. adul. hand. &amp; aut. ht méd.</t>
  </si>
  <si>
    <t>87.20A</t>
  </si>
  <si>
    <t xml:space="preserve">Hébergement social pour handicapés mentaux et malades mentaux </t>
  </si>
  <si>
    <t>Hébergement social pour handicapés mentaux et malades mentaux</t>
  </si>
  <si>
    <t>Hébrgt soc. hand. mental &amp; malade mental</t>
  </si>
  <si>
    <t>87.20B</t>
  </si>
  <si>
    <t>Hébergement social pour toxicomanes</t>
  </si>
  <si>
    <t>87.30A</t>
  </si>
  <si>
    <t>Hébergement social pour personnes âgées</t>
  </si>
  <si>
    <t>87.30B</t>
  </si>
  <si>
    <t>Hébergement social pour handicapés  physiques</t>
  </si>
  <si>
    <t>Hébergt social pour handicapés physiques</t>
  </si>
  <si>
    <t>87.90A</t>
  </si>
  <si>
    <t xml:space="preserve">Hébergement social pour enfants en difficultés </t>
  </si>
  <si>
    <t>Hébergement social pour enfants en difficultés</t>
  </si>
  <si>
    <t>Hébergt social pr enfants en difficultés</t>
  </si>
  <si>
    <t>87.90B</t>
  </si>
  <si>
    <t xml:space="preserve">Hébergement social pour adultes et familles en difficultés et autre hébergement social </t>
  </si>
  <si>
    <t>Hébergement social pour adultes, familles en difficultés et autre</t>
  </si>
  <si>
    <t>Hébgt soc. adult., famille en difficulté</t>
  </si>
  <si>
    <t>88.10A</t>
  </si>
  <si>
    <t xml:space="preserve">Aide à domicile  </t>
  </si>
  <si>
    <t>Aide à domicile</t>
  </si>
  <si>
    <t>88.10B</t>
  </si>
  <si>
    <t>Accueil ou accompagnement sans hébergement d’adultes handicapés ou de  personnes âgées</t>
  </si>
  <si>
    <t>Accueil accompagn. sans héberg. adultes handicapés ou pers. âgées</t>
  </si>
  <si>
    <t>Accueil ss hbgt adult. hand., pers. âgée</t>
  </si>
  <si>
    <t>88.10C</t>
  </si>
  <si>
    <t xml:space="preserve">Aide par le travail </t>
  </si>
  <si>
    <t>Aide par le travail</t>
  </si>
  <si>
    <t>88.91A</t>
  </si>
  <si>
    <t>Accueil de jeunes enfants</t>
  </si>
  <si>
    <t>88.91B</t>
  </si>
  <si>
    <t>Accueil ou accompagnement sans hébergement d’enfants handicapés</t>
  </si>
  <si>
    <t>Accueil sans hébergt d'enfant handicap</t>
  </si>
  <si>
    <t>88.99A</t>
  </si>
  <si>
    <t xml:space="preserve">Autre accueil ou accompagnement sans hébergement d’enfants
 et d’adolescents
</t>
  </si>
  <si>
    <t xml:space="preserve">Aut. accueil ou accompgnt sans hébergt d’enfants et adolescents
</t>
  </si>
  <si>
    <t xml:space="preserve">Aut. accueil sans hébrgt enfants &amp; ado.
</t>
  </si>
  <si>
    <t>88.99B</t>
  </si>
  <si>
    <t>Action sociale sans hébergement n.c.a.</t>
  </si>
  <si>
    <t>90.01Z</t>
  </si>
  <si>
    <t>Arts du spectacle vivant</t>
  </si>
  <si>
    <t>90.02Z</t>
  </si>
  <si>
    <t>Activités de soutien au spectacle vivant</t>
  </si>
  <si>
    <t>90.03A</t>
  </si>
  <si>
    <t>Création artistique relevant des arts plastiques</t>
  </si>
  <si>
    <t>Création artistique (arts plastiques)</t>
  </si>
  <si>
    <t>90.03B</t>
  </si>
  <si>
    <t>Autre création artistique</t>
  </si>
  <si>
    <t>90.04Z</t>
  </si>
  <si>
    <t>Gestion de salles de spectacles</t>
  </si>
  <si>
    <t>91.01Z</t>
  </si>
  <si>
    <t>Gestion des bibliothèques et des archives</t>
  </si>
  <si>
    <t>Gestion des bibliothèques &amp; des archives</t>
  </si>
  <si>
    <t>91.02Z</t>
  </si>
  <si>
    <t>Gestion des musées</t>
  </si>
  <si>
    <t>91.03Z</t>
  </si>
  <si>
    <t>Gestion des sites et monuments historiques et des attractions touristiques similaires</t>
  </si>
  <si>
    <t>Gestion sites monuments historiques &amp; attractions tourist. simil.</t>
  </si>
  <si>
    <t>Gestion site histor. &amp; attraction simil.</t>
  </si>
  <si>
    <t>91.04Z</t>
  </si>
  <si>
    <t>Gestion des jardins botaniques et zoologiques et des réserves naturelles</t>
  </si>
  <si>
    <t>Gest. des jardins botaniques et zoolog. et des réserv. naturelles</t>
  </si>
  <si>
    <t>Gest. jardin bota. &amp; zoo. &amp; réserv. nat.</t>
  </si>
  <si>
    <t>92.00Z</t>
  </si>
  <si>
    <t>Organisation de jeux de hasard et d'argent</t>
  </si>
  <si>
    <t>Organisation jeux de hasard &amp; d'argent</t>
  </si>
  <si>
    <t>93.11Z</t>
  </si>
  <si>
    <t>Gestion d'installations sportives</t>
  </si>
  <si>
    <t>93.12Z</t>
  </si>
  <si>
    <t>Activités de clubs de sports</t>
  </si>
  <si>
    <t>93.13Z</t>
  </si>
  <si>
    <t>Activités des centres de culture physique</t>
  </si>
  <si>
    <t>Activité des centres de culture physique</t>
  </si>
  <si>
    <t>93.19Z</t>
  </si>
  <si>
    <t>Autres activités liées au sport</t>
  </si>
  <si>
    <t>93.21Z</t>
  </si>
  <si>
    <t>Activités des parcs d'attractions et parcs à thèmes</t>
  </si>
  <si>
    <t>Act. parcs attractions &amp; parcs à thèmes</t>
  </si>
  <si>
    <t>93.29Z</t>
  </si>
  <si>
    <t>Autres activités récréatives et de loisirs</t>
  </si>
  <si>
    <t>Autres activités récréative &amp; de loisirs</t>
  </si>
  <si>
    <t>94.11Z</t>
  </si>
  <si>
    <t>Activités des organisations patronales et consulaires</t>
  </si>
  <si>
    <t>Act. organisations patronale &amp; consul.</t>
  </si>
  <si>
    <t>94.12Z</t>
  </si>
  <si>
    <t>Activités des organisations professionnelles</t>
  </si>
  <si>
    <t>Act. des organisations professionnelles</t>
  </si>
  <si>
    <t>94.20Z</t>
  </si>
  <si>
    <t>Activités des syndicats de salariés</t>
  </si>
  <si>
    <t>94.91Z</t>
  </si>
  <si>
    <t>Activités des organisations religieuses</t>
  </si>
  <si>
    <t>94.92Z</t>
  </si>
  <si>
    <t>Activités des organisations politiques</t>
  </si>
  <si>
    <t>94.99Z</t>
  </si>
  <si>
    <t>Autres organisations fonctionnant par adhésion volontaire</t>
  </si>
  <si>
    <t>Aut. org. fonctionnant par adhé. volont.</t>
  </si>
  <si>
    <t>95.11Z</t>
  </si>
  <si>
    <t>Réparation d'ordinateurs et d'équipements périphériques</t>
  </si>
  <si>
    <t>Répar. ordinateur &amp; équipt périphérique</t>
  </si>
  <si>
    <t>95.12Z</t>
  </si>
  <si>
    <t>Réparation d'équipements de communication</t>
  </si>
  <si>
    <t>Réparation équipements de communication</t>
  </si>
  <si>
    <t>95.21Z</t>
  </si>
  <si>
    <t>Réparation de produits électroniques grand public</t>
  </si>
  <si>
    <t>Réparation prdts électroniq. grd public</t>
  </si>
  <si>
    <t>95.22Z</t>
  </si>
  <si>
    <t>Réparation d'appareils électroménagers et d'équipements pour la maison et le jardin</t>
  </si>
  <si>
    <t>Réparation appareils électromén. &amp; équipts maison &amp; jardin</t>
  </si>
  <si>
    <t>Répar. électromén. &amp; éqpt maison &amp; jard.</t>
  </si>
  <si>
    <t>95.23Z</t>
  </si>
  <si>
    <t>Réparation de chaussures et d'articles en cuir</t>
  </si>
  <si>
    <t>Réparation chaussures &amp; articles en cuir</t>
  </si>
  <si>
    <t>95.24Z</t>
  </si>
  <si>
    <t>Réparation de meubles et d'équipements du foyer</t>
  </si>
  <si>
    <t>Réparation meubles &amp; d'équipt du foyer</t>
  </si>
  <si>
    <t>95.25Z</t>
  </si>
  <si>
    <t>Réparation d'articles d'horlogerie et de bijouterie</t>
  </si>
  <si>
    <t>Répar.articles horlogerie &amp; bijouterie</t>
  </si>
  <si>
    <t>95.29Z</t>
  </si>
  <si>
    <t>Réparation d'autres biens personnels et domestiques</t>
  </si>
  <si>
    <t>Répar. aut. biens personnel &amp; domestique</t>
  </si>
  <si>
    <t>96.01A</t>
  </si>
  <si>
    <t>Blanchisserie-teinturerie de gros</t>
  </si>
  <si>
    <t>96.01B</t>
  </si>
  <si>
    <t>Blanchisserie-teinturerie de détail</t>
  </si>
  <si>
    <t>96.02A</t>
  </si>
  <si>
    <t>Coiffure</t>
  </si>
  <si>
    <t>96.02B</t>
  </si>
  <si>
    <t>Soins de beauté</t>
  </si>
  <si>
    <t>96.03Z</t>
  </si>
  <si>
    <t>Services funéraires</t>
  </si>
  <si>
    <t>96.04Z</t>
  </si>
  <si>
    <t>Entretien corporel</t>
  </si>
  <si>
    <t>96.09Z</t>
  </si>
  <si>
    <t>Autres services personnels n.c.a.</t>
  </si>
  <si>
    <t>97.00Z</t>
  </si>
  <si>
    <t>Activités des ménages en tant qu'employeurs de personnel domestique</t>
  </si>
  <si>
    <t>Activités des ménages  : employeurs de personnel domestique</t>
  </si>
  <si>
    <t>Act. ménage: empl. de person. domestique</t>
  </si>
  <si>
    <t>98.10Z</t>
  </si>
  <si>
    <t>Activités indifférenciées des ménages en tant que producteurs de biens pour usage propre</t>
  </si>
  <si>
    <t>Activ. indifférenciées ménages : producteurs biens (usage propre)</t>
  </si>
  <si>
    <t>Act. ménage : prod. biens (usage propre)</t>
  </si>
  <si>
    <t>98.20Z</t>
  </si>
  <si>
    <t>Activités indifférenciées des ménages en tant que producteurs de services pour usage propre</t>
  </si>
  <si>
    <t>Activ. indifférenciées ménages  : produc. services (usage propre)</t>
  </si>
  <si>
    <t>Act. ménage : prod. serv. (usage propre)</t>
  </si>
  <si>
    <t>99.00Z</t>
  </si>
  <si>
    <t>Activités des organisations et organismes extraterritoriaux</t>
  </si>
  <si>
    <t>Act. organisations extraterritoriales</t>
  </si>
  <si>
    <t>FILTRE</t>
  </si>
  <si>
    <t>Date prévisionnelle de démarrage</t>
  </si>
  <si>
    <t>Tri des déchets</t>
  </si>
  <si>
    <t>Réduction des déchets</t>
  </si>
  <si>
    <t>Vente en circuits courts</t>
  </si>
  <si>
    <t>Achats éco-responsables</t>
  </si>
  <si>
    <t>locale</t>
  </si>
  <si>
    <t>de passage</t>
  </si>
  <si>
    <t>locale et de passage</t>
  </si>
  <si>
    <t>RIB récent</t>
  </si>
  <si>
    <t>CADRE RESERVE A L'ADMINISTRATION</t>
  </si>
  <si>
    <t>CDD</t>
  </si>
  <si>
    <t>Mail</t>
  </si>
  <si>
    <t>Immobilier</t>
  </si>
  <si>
    <t>Cout total</t>
  </si>
  <si>
    <t>Autres</t>
  </si>
  <si>
    <t>Contrat Alternance</t>
  </si>
  <si>
    <t>CDI</t>
  </si>
  <si>
    <t>Actions mises en place pour Neoterra</t>
  </si>
  <si>
    <t>Description du projet</t>
  </si>
  <si>
    <t>Démarche</t>
  </si>
  <si>
    <t>CA N-2</t>
  </si>
  <si>
    <t>CA N-1</t>
  </si>
  <si>
    <t>Alternant(e)s</t>
  </si>
  <si>
    <t>Description de l'activité de l'entreprise</t>
  </si>
  <si>
    <t>Tel</t>
  </si>
  <si>
    <t>Fonction</t>
  </si>
  <si>
    <t>Nom-Prénom</t>
  </si>
  <si>
    <t>Civilité</t>
  </si>
  <si>
    <t>"Je suis"</t>
  </si>
  <si>
    <t>Telephone</t>
  </si>
  <si>
    <t>Lequel ?</t>
  </si>
  <si>
    <t>l'entreprise appartient a un groupe ?</t>
  </si>
  <si>
    <t>Catégorie juridique</t>
  </si>
  <si>
    <t>Code NAF</t>
  </si>
  <si>
    <t>Date création ou reprise</t>
  </si>
  <si>
    <t>Siret</t>
  </si>
  <si>
    <t>Site internet</t>
  </si>
  <si>
    <t>Commune</t>
  </si>
  <si>
    <t>Adresse établissement</t>
  </si>
  <si>
    <t>Raison sociale</t>
  </si>
  <si>
    <t>Téléphone</t>
  </si>
  <si>
    <t>Nom du conseiller</t>
  </si>
  <si>
    <t xml:space="preserve">Si oui, nom de la structure </t>
  </si>
  <si>
    <t>Le projet est-il accompagné par une structure experte</t>
  </si>
  <si>
    <t>Recrutement prévisionnel</t>
  </si>
  <si>
    <t>Description projet</t>
  </si>
  <si>
    <t>CA des 2 derniers exercices cloturés</t>
  </si>
  <si>
    <t>Accompagnement du projet de l'entreprise</t>
  </si>
  <si>
    <t>Description du projet de l'entreprise</t>
  </si>
  <si>
    <t>Activité de l'entreprise</t>
  </si>
  <si>
    <t>Personne en charge du dossier</t>
  </si>
  <si>
    <t>Représentant légal de l'entreprise</t>
  </si>
  <si>
    <t>Présentation de l'entreprise</t>
  </si>
  <si>
    <t>Informations complémentaires</t>
  </si>
  <si>
    <t>Type de commerce</t>
  </si>
  <si>
    <t>Site vente en ligne</t>
  </si>
  <si>
    <t>Clientèle</t>
  </si>
  <si>
    <t>Local</t>
  </si>
  <si>
    <t>supérficie local</t>
  </si>
  <si>
    <t>emplacement local</t>
  </si>
  <si>
    <t>Adresse précise</t>
  </si>
  <si>
    <t>supplément d'information</t>
  </si>
  <si>
    <t>Démarches environnementales</t>
  </si>
  <si>
    <t>Eau</t>
  </si>
  <si>
    <t>Energie</t>
  </si>
  <si>
    <t>Conseils perso</t>
  </si>
  <si>
    <t>Autres informations utiles</t>
  </si>
  <si>
    <t>DECLARATION AIDES PUBLIQUES - REGIME DE MINIMIS</t>
  </si>
  <si>
    <t>OBJET DE L'AIDE</t>
  </si>
  <si>
    <t>FINANCEUR</t>
  </si>
  <si>
    <t>DATE OBTENTION</t>
  </si>
  <si>
    <t>MONTANT</t>
  </si>
  <si>
    <t>TOTAL</t>
  </si>
  <si>
    <t>DATE IMMATRICULATION</t>
  </si>
  <si>
    <t>Mme</t>
  </si>
  <si>
    <t>M.</t>
  </si>
  <si>
    <t>si décision favorable de la Région, m'engager à rendre visible le partenariat financier régional.</t>
  </si>
  <si>
    <t>Tout document jugé utile pour compléter le présent formulaire</t>
  </si>
  <si>
    <t>ADRESSE SIEGE SOCIAL</t>
  </si>
  <si>
    <t>SCOP/SCIC</t>
  </si>
  <si>
    <t xml:space="preserve">Avis de situation au Registre National des Entreprises téléchargeable sur </t>
  </si>
  <si>
    <t>https://data.inpi.fr/</t>
  </si>
  <si>
    <r>
      <t xml:space="preserve">Conformément à la loi du 20 juin 2018 et à l’article 13 du Règlement 2016/679 (UE) dit règlement général sur la protection des données (RGPD), la Région Nouvelle-Aquitaine s’engage à protéger vos données personnelles et vous garantit l’exercice de vos droits sur ces données. Pour toute information, consultez </t>
    </r>
    <r>
      <rPr>
        <b/>
        <i/>
        <sz val="6"/>
        <color theme="1"/>
        <rFont val="Calibri"/>
        <family val="2"/>
        <scheme val="minor"/>
      </rPr>
      <t>https://www.nouvelle-aquitaine.fr/donnees-personnelles</t>
    </r>
  </si>
  <si>
    <t>Le signataire de la demande :</t>
  </si>
  <si>
    <t>NOM et PRENOM</t>
  </si>
  <si>
    <t>QUALITE</t>
  </si>
  <si>
    <t>l’entreprise n’a bénéficié d’aucune aide publique relevant du régime « de minimis » au cours des 36 derniers mois,</t>
  </si>
  <si>
    <t>Règlement UE n°2023/2831 de la Commission Européenne du 13 décembre 2023 relatif à l'application des articles 107 et 108 du traité sur le fonctionnement de l'Union européenne aux aides "de minimis", qui prévoit que les aides publiques versées au titre de cette réglementation ne peuvent dépasser 300 000 euros au cours des 36 derniers mois.</t>
  </si>
  <si>
    <t>l’entreprise a bénéficié, au cours des 36 derniers mois, de la somme totale inscrite dans le tableau ci-dessous au titre des aides de minimis :</t>
  </si>
  <si>
    <t>FORMULAIRE DE DEMANDE D'AIDE EXCEPTIONNELLE</t>
  </si>
  <si>
    <r>
      <t xml:space="preserve">CHIFFRE D'AFFAIRES </t>
    </r>
    <r>
      <rPr>
        <b/>
        <sz val="6"/>
        <color theme="1"/>
        <rFont val="Calibri"/>
        <family val="2"/>
        <scheme val="minor"/>
      </rPr>
      <t>(dernier exercice clos)</t>
    </r>
  </si>
  <si>
    <t>EFFECTIF</t>
  </si>
  <si>
    <t>Apprentis</t>
  </si>
  <si>
    <t>CDI-CDD</t>
  </si>
  <si>
    <t>Travailleurs non salariés</t>
  </si>
  <si>
    <t>INFORMATIONS SUR L'ASSUREUR</t>
  </si>
  <si>
    <t>N° DU CONTRAT</t>
  </si>
  <si>
    <t>NOM DE L'ASSURANCE</t>
  </si>
  <si>
    <t>NOM - PRENOM DU REFERENT</t>
  </si>
  <si>
    <t>INFORMATIONS SUR LE SINISTRE</t>
  </si>
  <si>
    <t xml:space="preserve">du </t>
  </si>
  <si>
    <t>FERMETURE DE L'ENTREPRISE</t>
  </si>
  <si>
    <t>DATE DE DEBUT DU SINISTRE</t>
  </si>
  <si>
    <t>Descriptif du sinistre</t>
  </si>
  <si>
    <t>Coût estimé des dommages</t>
  </si>
  <si>
    <t>Dommages subis sur les locaux de l'entreprise</t>
  </si>
  <si>
    <t>Dommage subis sur le matériel professionnel</t>
  </si>
  <si>
    <t>Dommage subis sur les stocks</t>
  </si>
  <si>
    <t>Fonds régional de soutien aux entreprises 
suite aux intempéries de l’hiver 2026</t>
  </si>
  <si>
    <t>l'exactitude des renseignements portés sur le présent formulaire,</t>
  </si>
  <si>
    <t>Copie de la déclaration et du chiffrage des dommages transmis à l'assurance</t>
  </si>
  <si>
    <t>Copie de la lettre d'accord de l'assurance précisant le montant des indemnités</t>
  </si>
  <si>
    <t>La dernière liasse fiscale</t>
  </si>
  <si>
    <t>AIDES PERCUES OU SOLLICITEES LIEES AU SINISTRE</t>
  </si>
  <si>
    <t>DATE DEMANDE</t>
  </si>
  <si>
    <t>DATE ACCORD</t>
  </si>
  <si>
    <t>Arrêté reconnaissance catastrophe naturelle :</t>
  </si>
  <si>
    <t>ETAT CATASTROPHE NATURELLE 09/02/26 AU 24/02/26 - LISTE DES COMMUNES &amp; ELIGIBILITE CSQ</t>
  </si>
  <si>
    <t>DPT com</t>
  </si>
  <si>
    <t>DPT2</t>
  </si>
  <si>
    <t>CODE</t>
  </si>
  <si>
    <t>EPCI</t>
  </si>
  <si>
    <t>ELIGIBILITE</t>
  </si>
  <si>
    <t>POPULATION</t>
  </si>
  <si>
    <t>RURAL OU URBAIN</t>
  </si>
  <si>
    <t>Vulnérabilité DATAR</t>
  </si>
  <si>
    <t>Spécificité</t>
  </si>
  <si>
    <t>Niveau Equipement</t>
  </si>
  <si>
    <t>Arrêté</t>
  </si>
  <si>
    <t>Saint-Sornin</t>
  </si>
  <si>
    <t>Chalais</t>
  </si>
  <si>
    <t>REVITAL</t>
  </si>
  <si>
    <t>Vibrac</t>
  </si>
  <si>
    <t>Berneuil</t>
  </si>
  <si>
    <t>Geay</t>
  </si>
  <si>
    <t>Rouffiac</t>
  </si>
  <si>
    <t>Saint-Léger</t>
  </si>
  <si>
    <t>Taillebourg</t>
  </si>
  <si>
    <t>Neuvic</t>
  </si>
  <si>
    <t>Abzac</t>
  </si>
  <si>
    <t>Coutures</t>
  </si>
  <si>
    <t>Saint-Maixant</t>
  </si>
  <si>
    <t>Saint-Vincent-de-Paul</t>
  </si>
  <si>
    <t>Vayres</t>
  </si>
  <si>
    <t>Bias</t>
  </si>
  <si>
    <t>Saint-Georges</t>
  </si>
  <si>
    <t>Saint-Laurent</t>
  </si>
  <si>
    <t>Mazerolles</t>
  </si>
  <si>
    <t>Anais</t>
  </si>
  <si>
    <t>Ars</t>
  </si>
  <si>
    <t>Birac</t>
  </si>
  <si>
    <t>Bonnes</t>
  </si>
  <si>
    <t>Champniers</t>
  </si>
  <si>
    <t>Coulonges</t>
  </si>
  <si>
    <t>Fleurac</t>
  </si>
  <si>
    <t>Juillé</t>
  </si>
  <si>
    <t>Les Essards</t>
  </si>
  <si>
    <t>Lussac</t>
  </si>
  <si>
    <t>Marsac</t>
  </si>
  <si>
    <t>Mérignac</t>
  </si>
  <si>
    <t>Mons</t>
  </si>
  <si>
    <t>Pérignac</t>
  </si>
  <si>
    <t>Reignac</t>
  </si>
  <si>
    <t>Saint-Avit</t>
  </si>
  <si>
    <t>Saint-Brice</t>
  </si>
  <si>
    <t>Saint-Christophe</t>
  </si>
  <si>
    <t>Saint-Coutant</t>
  </si>
  <si>
    <t>Saint-Félix</t>
  </si>
  <si>
    <t>Saint-Laurent-des-Combes</t>
  </si>
  <si>
    <t>Saint-Martial</t>
  </si>
  <si>
    <t>Saint-Médard</t>
  </si>
  <si>
    <t>Saint-Michel</t>
  </si>
  <si>
    <t>Saint-Romain</t>
  </si>
  <si>
    <t>Segonzac</t>
  </si>
  <si>
    <t>Souvigné</t>
  </si>
  <si>
    <t>Verrières</t>
  </si>
  <si>
    <t>Vervant</t>
  </si>
  <si>
    <t>Angliers</t>
  </si>
  <si>
    <t>Aulnay</t>
  </si>
  <si>
    <t>Biron</t>
  </si>
  <si>
    <t>Celles</t>
  </si>
  <si>
    <t>Charron</t>
  </si>
  <si>
    <t>Colombiers</t>
  </si>
  <si>
    <t>Fenioux</t>
  </si>
  <si>
    <t>Floirac</t>
  </si>
  <si>
    <t>Genouillé</t>
  </si>
  <si>
    <t>La Villedieu</t>
  </si>
  <si>
    <t>Le Pin</t>
  </si>
  <si>
    <t>Plassac</t>
  </si>
  <si>
    <t>Saint-Augustin</t>
  </si>
  <si>
    <t>Sainte-Colombe</t>
  </si>
  <si>
    <t>Sainte-Gemme</t>
  </si>
  <si>
    <t>Sainte-Radegonde</t>
  </si>
  <si>
    <t>Saint-Hilaire-du-Bois</t>
  </si>
  <si>
    <t>Saint-Hippolyte</t>
  </si>
  <si>
    <t>Saint-Loup</t>
  </si>
  <si>
    <t>Saint-Sauvant</t>
  </si>
  <si>
    <t>Saint-Vivien</t>
  </si>
  <si>
    <t>Thénac</t>
  </si>
  <si>
    <t>Thézac</t>
  </si>
  <si>
    <t>Vouhé</t>
  </si>
  <si>
    <t>Alleyrat</t>
  </si>
  <si>
    <t>Auriac</t>
  </si>
  <si>
    <t>Juillac</t>
  </si>
  <si>
    <t>Pierrefitte</t>
  </si>
  <si>
    <t>Saint-Cyprien</t>
  </si>
  <si>
    <t>Saint-Pardoux-le-Neuf</t>
  </si>
  <si>
    <t>Saint-Paul</t>
  </si>
  <si>
    <t>Saint-Rémy</t>
  </si>
  <si>
    <t>Saint-Robert</t>
  </si>
  <si>
    <t>Campagne</t>
  </si>
  <si>
    <t>Grignols</t>
  </si>
  <si>
    <t>Montaut</t>
  </si>
  <si>
    <t>Plaisance</t>
  </si>
  <si>
    <t>Quinsac</t>
  </si>
  <si>
    <t>Saint-Astier</t>
  </si>
  <si>
    <t>Saint-Estèphe</t>
  </si>
  <si>
    <t>Saint-Sauveur</t>
  </si>
  <si>
    <t>Aubiac</t>
  </si>
  <si>
    <t>Cambes</t>
  </si>
  <si>
    <t>Cazalis</t>
  </si>
  <si>
    <t>Fargues</t>
  </si>
  <si>
    <t>Haux</t>
  </si>
  <si>
    <t>Monségur</t>
  </si>
  <si>
    <t>Pujols</t>
  </si>
  <si>
    <t>Romagne</t>
  </si>
  <si>
    <t>Saint-Léon</t>
  </si>
  <si>
    <t>Saint-Palais</t>
  </si>
  <si>
    <t>Saint-Savin</t>
  </si>
  <si>
    <t>Saint-Symphorien</t>
  </si>
  <si>
    <t>Salles</t>
  </si>
  <si>
    <t>Sendets</t>
  </si>
  <si>
    <t>Argelos</t>
  </si>
  <si>
    <t>Roquefort</t>
  </si>
  <si>
    <t>Saint-Aubin</t>
  </si>
  <si>
    <t>Cours</t>
  </si>
  <si>
    <t>Lasserre</t>
  </si>
  <si>
    <t>La Chapelle-Bâton</t>
  </si>
  <si>
    <t>Magné</t>
  </si>
  <si>
    <t>Surin</t>
  </si>
  <si>
    <t>Vouillé</t>
  </si>
  <si>
    <t>SI QPV</t>
  </si>
  <si>
    <t>arreté cata nat</t>
  </si>
  <si>
    <t>EDQ</t>
  </si>
  <si>
    <t>x</t>
  </si>
  <si>
    <t>solliciter une aide exceptionnelle pour couvrir tout ou partie des dépenses non prises en charge par mon assurance ou d'autres aides publiques,</t>
  </si>
  <si>
    <t>Factures des dépenses matérielles liées au redémarrage de l'activité (ou devis)</t>
  </si>
  <si>
    <t>Dossier à adresser par mail à ecoterr.na@nouvelle-aquitaine.fr au plus tard le 31-12-2026</t>
  </si>
  <si>
    <t>au</t>
  </si>
  <si>
    <t>Commentaire sur la prise en charge des dégâts par l'assurance :</t>
  </si>
  <si>
    <t xml:space="preserve">Angoulême </t>
  </si>
  <si>
    <t xml:space="preserve">Soyaux </t>
  </si>
  <si>
    <t xml:space="preserve">Cognac </t>
  </si>
  <si>
    <t xml:space="preserve">Saintes </t>
  </si>
  <si>
    <t xml:space="preserve">Bergerac </t>
  </si>
  <si>
    <t xml:space="preserve">Bassens </t>
  </si>
  <si>
    <t xml:space="preserve">Coutras </t>
  </si>
  <si>
    <t xml:space="preserve">Agen </t>
  </si>
  <si>
    <t xml:space="preserve">Marmande </t>
  </si>
  <si>
    <t xml:space="preserve">Tonneins </t>
  </si>
  <si>
    <t xml:space="preserve">Villeneuve-sur-Lot </t>
  </si>
  <si>
    <t xml:space="preserve">Buxerolles </t>
  </si>
  <si>
    <t xml:space="preserve">Poitiers </t>
  </si>
  <si>
    <t xml:space="preserve">Commune :  </t>
  </si>
  <si>
    <t>16 - Agris</t>
  </si>
  <si>
    <t>16 - Aigre</t>
  </si>
  <si>
    <t>16 - Ambérac</t>
  </si>
  <si>
    <t>16 - Angeac-Charente</t>
  </si>
  <si>
    <t xml:space="preserve">16 - Angoulême </t>
  </si>
  <si>
    <t>16 - Aubeterre-sur-Dronne</t>
  </si>
  <si>
    <t>17 - Saint-Hilaire-du-Bois</t>
  </si>
  <si>
    <t>17 - Bazauges</t>
  </si>
  <si>
    <t xml:space="preserve">16 - Soyaux </t>
  </si>
  <si>
    <t>16 - Cellefrouin</t>
  </si>
  <si>
    <t>16 - Bourg-Charente</t>
  </si>
  <si>
    <t>16 - Boutiers-Saint-Trojan</t>
  </si>
  <si>
    <t>16 - Chalais</t>
  </si>
  <si>
    <t>16 - Chasseneuil-sur-Bonnieure</t>
  </si>
  <si>
    <t>16 - Saint-Brice</t>
  </si>
  <si>
    <t>16 - Châteaubernard</t>
  </si>
  <si>
    <t>16 - Châteauneuf-sur-Charente</t>
  </si>
  <si>
    <t>16 - Cherves-Châtelars</t>
  </si>
  <si>
    <t>16 - Yvrac-et-Malleyrand</t>
  </si>
  <si>
    <t xml:space="preserve">16 - Cognac </t>
  </si>
  <si>
    <t>16 - Confolens</t>
  </si>
  <si>
    <t>16 - Fléac</t>
  </si>
  <si>
    <t>16 - Fouqueure</t>
  </si>
  <si>
    <t>16 - Genac-Bignac</t>
  </si>
  <si>
    <t>16 - Gond-Pontouvre</t>
  </si>
  <si>
    <t>16 - Graves-Saint-Amant</t>
  </si>
  <si>
    <t>16 - Jarnac</t>
  </si>
  <si>
    <t>16 - Javrezac</t>
  </si>
  <si>
    <t>16 - La Chapelle</t>
  </si>
  <si>
    <t>16 - La Rochefoucauld-en-Angoumois</t>
  </si>
  <si>
    <t>24 - Saint-Amand-de-Vergt</t>
  </si>
  <si>
    <t>16 - Laprade</t>
  </si>
  <si>
    <t>16 - Linars</t>
  </si>
  <si>
    <t>16 - Mainxe-Gondeville</t>
  </si>
  <si>
    <t>16 - Marcillac-Lanville</t>
  </si>
  <si>
    <t>16 - Merpins</t>
  </si>
  <si>
    <t>16 - Montbron</t>
  </si>
  <si>
    <t>16 - Montignac-Charente</t>
  </si>
  <si>
    <t>16 - Mosnac-Saint-Simeux</t>
  </si>
  <si>
    <t>16 - Moulins-sur-Tardoire</t>
  </si>
  <si>
    <t>16 - Nanteuil-en-Vallée</t>
  </si>
  <si>
    <t>16 - Nersac</t>
  </si>
  <si>
    <t>16 - Rivières</t>
  </si>
  <si>
    <t>16 - Roussines</t>
  </si>
  <si>
    <t>16 - Saint-Genis-d'Hiersac</t>
  </si>
  <si>
    <t>16 - Saint-Laurent-de-Cognac</t>
  </si>
  <si>
    <t>16 - Saint-Même-les-Carrières</t>
  </si>
  <si>
    <t>16 - Saint-Simon</t>
  </si>
  <si>
    <t>16 - Saint-Sornin</t>
  </si>
  <si>
    <t>16 - Saint-Yrieix-sur-Charente</t>
  </si>
  <si>
    <t>16 - Val-de-Bonnieure</t>
  </si>
  <si>
    <t>16 - Vars</t>
  </si>
  <si>
    <t>16 - Vibrac</t>
  </si>
  <si>
    <t>16 - Vouharte</t>
  </si>
  <si>
    <t>17 - Berneuil</t>
  </si>
  <si>
    <t>17 - Beurlay</t>
  </si>
  <si>
    <t>17 - Bords</t>
  </si>
  <si>
    <t>17 - Brives-sur-Charente</t>
  </si>
  <si>
    <t>17 - Bussac-sur-Charente</t>
  </si>
  <si>
    <t>17 - Chaniers</t>
  </si>
  <si>
    <t>17 - Chérac</t>
  </si>
  <si>
    <t>17 - Coivert</t>
  </si>
  <si>
    <t>17 - Courcoury</t>
  </si>
  <si>
    <t>17 - Crazannes</t>
  </si>
  <si>
    <t>17 - Cressé</t>
  </si>
  <si>
    <t>17 - Dompierre-sur-Charente</t>
  </si>
  <si>
    <t>17 - Fléac-sur-Seugne</t>
  </si>
  <si>
    <t>17 - Fontcouverte</t>
  </si>
  <si>
    <t>17 - Geay</t>
  </si>
  <si>
    <t>17 - Jonzac</t>
  </si>
  <si>
    <t>17 - La Brousse</t>
  </si>
  <si>
    <t>17 - La Vallée</t>
  </si>
  <si>
    <t>17 - Le Chay</t>
  </si>
  <si>
    <t>17 - Le Mung</t>
  </si>
  <si>
    <t>17 - Le Seure</t>
  </si>
  <si>
    <t>17 - Les Gonds</t>
  </si>
  <si>
    <t>17 - Les Touches-de-Périgny</t>
  </si>
  <si>
    <t>17 - Matha</t>
  </si>
  <si>
    <t>17 - Migron</t>
  </si>
  <si>
    <t>17 - Montils</t>
  </si>
  <si>
    <t>17 - Mosnac</t>
  </si>
  <si>
    <t>17 - Pons</t>
  </si>
  <si>
    <t>17 - Port-d'Envaux</t>
  </si>
  <si>
    <t>17 - Prignac</t>
  </si>
  <si>
    <t>17 - Romegoux</t>
  </si>
  <si>
    <t>17 - Rouffiac</t>
  </si>
  <si>
    <t xml:space="preserve">17 - Saintes </t>
  </si>
  <si>
    <t>17 - Saint-Georges-Antignac</t>
  </si>
  <si>
    <t>17 - Saint-Jean-d'Angély</t>
  </si>
  <si>
    <t>17 - Saint-Jean-de-Liversay</t>
  </si>
  <si>
    <t>17 - Saint-Julien-de-l'Escap</t>
  </si>
  <si>
    <t>17 - Saint-Léger</t>
  </si>
  <si>
    <t>17 - Saint-Savinien</t>
  </si>
  <si>
    <t>17 - Saint-Sever-de-Saintonge</t>
  </si>
  <si>
    <t>17 - Saint-Vaize</t>
  </si>
  <si>
    <t>17 - Salignac-sur-Charente</t>
  </si>
  <si>
    <t>17 - Taillebourg</t>
  </si>
  <si>
    <t>17 - Taugon</t>
  </si>
  <si>
    <t>17 - Thénac</t>
  </si>
  <si>
    <t>17 - Villars-en-Pons</t>
  </si>
  <si>
    <t>24 - Alles-sur-Dordogne</t>
  </si>
  <si>
    <t>24 - Aubas</t>
  </si>
  <si>
    <t>24 - Bassillac et Auberoche</t>
  </si>
  <si>
    <t xml:space="preserve">24 - Bergerac </t>
  </si>
  <si>
    <t>24 - Beynac-et-Cazenac</t>
  </si>
  <si>
    <t>24 - Carlux</t>
  </si>
  <si>
    <t>24 - Carsac-Aillac</t>
  </si>
  <si>
    <t>24 - Castelnaud-la-Chapelle</t>
  </si>
  <si>
    <t>24 - Castels et Bézenac</t>
  </si>
  <si>
    <t>24 - Celles</t>
  </si>
  <si>
    <t>24 - Château-l'Évêque</t>
  </si>
  <si>
    <t>24 - Coursac</t>
  </si>
  <si>
    <t>24 - Couze-et-Saint-Front</t>
  </si>
  <si>
    <t>24 - Daglan</t>
  </si>
  <si>
    <t>24 - Domme</t>
  </si>
  <si>
    <t>24 - Douchapt</t>
  </si>
  <si>
    <t>24 - Gardonne</t>
  </si>
  <si>
    <t>24 - Grand-Brassac</t>
  </si>
  <si>
    <t>24 - Hautefort</t>
  </si>
  <si>
    <t>24 - La Douze</t>
  </si>
  <si>
    <t>24 - La Roche-Chalais</t>
  </si>
  <si>
    <t>24 - Lalinde</t>
  </si>
  <si>
    <t>24 - Lamonzie-Saint-Martin</t>
  </si>
  <si>
    <t>24 - Le Bugue</t>
  </si>
  <si>
    <t>24 - Le Buisson-de-Cadouin</t>
  </si>
  <si>
    <t>24 - Les Eyzies</t>
  </si>
  <si>
    <t>24 - Limeuil</t>
  </si>
  <si>
    <t>24 - Lisle</t>
  </si>
  <si>
    <t>24 - Mauzac-et-Grand-Castang</t>
  </si>
  <si>
    <t>24 - Montignac-Lascaux</t>
  </si>
  <si>
    <t>24 - Montpon-Ménestérol</t>
  </si>
  <si>
    <t>24 - Mussidan</t>
  </si>
  <si>
    <t>24 - Neuvic</t>
  </si>
  <si>
    <t>24 - Parcoul-Chenaud</t>
  </si>
  <si>
    <t>24 - Paunat</t>
  </si>
  <si>
    <t>24 - Pazayac</t>
  </si>
  <si>
    <t>24 - Port-Sainte-Foy-et-Ponchapt</t>
  </si>
  <si>
    <t>24 - Prigonrieux</t>
  </si>
  <si>
    <t>24 - Saint-Antoine-de-Breuilh</t>
  </si>
  <si>
    <t>24 - Saint-Cybranet</t>
  </si>
  <si>
    <t>24 - Sainte-Eulalie-d'Ans</t>
  </si>
  <si>
    <t>24 - Sainte-Mondane</t>
  </si>
  <si>
    <t>24 - Saint-Front-de-Pradoux</t>
  </si>
  <si>
    <t>24 - Saint-Léon-sur-Vézère</t>
  </si>
  <si>
    <t>24 - Saint-Martial-de-Nabirat</t>
  </si>
  <si>
    <t>24 - Saint-Médard-de-Mussidan</t>
  </si>
  <si>
    <t>24 - Saint-Vincent-sur-l'Isle</t>
  </si>
  <si>
    <t>24 - Siorac-en-Périgord</t>
  </si>
  <si>
    <t>24 - Sourzac</t>
  </si>
  <si>
    <t>24 - Terrasson-Lavilledieu</t>
  </si>
  <si>
    <t>24 - Thenon</t>
  </si>
  <si>
    <t>24 - Thonac</t>
  </si>
  <si>
    <t>24 - Tocane-Saint-Apre</t>
  </si>
  <si>
    <t>24 - Trélissac</t>
  </si>
  <si>
    <t>24 - Trémolat</t>
  </si>
  <si>
    <t>24 - Vergt</t>
  </si>
  <si>
    <t>24 - Vézac</t>
  </si>
  <si>
    <t>24 - Vitrac</t>
  </si>
  <si>
    <t>33 - Abzac</t>
  </si>
  <si>
    <t>33 - Ambès</t>
  </si>
  <si>
    <t>33 - Arveyres</t>
  </si>
  <si>
    <t>33 - Asques</t>
  </si>
  <si>
    <t>33 - Ayguemorte-les-Graves</t>
  </si>
  <si>
    <t>33 - Bagas</t>
  </si>
  <si>
    <t>33 - Barie</t>
  </si>
  <si>
    <t>33 - Barsac</t>
  </si>
  <si>
    <t>33 - Bassanne</t>
  </si>
  <si>
    <t xml:space="preserve">33 - Bassens </t>
  </si>
  <si>
    <t>33 - Bayon-sur-Gironde</t>
  </si>
  <si>
    <t>33 - Béguey</t>
  </si>
  <si>
    <t>33 - Belin-Béliet</t>
  </si>
  <si>
    <t>33 - Blaignac</t>
  </si>
  <si>
    <t>33 - Blaye</t>
  </si>
  <si>
    <t>33 - Bourdelles</t>
  </si>
  <si>
    <t>33 - Bourg</t>
  </si>
  <si>
    <t>33 - Branne</t>
  </si>
  <si>
    <t>33 - Cabara</t>
  </si>
  <si>
    <t>33 - Cadillac</t>
  </si>
  <si>
    <t>33 - Casseuil</t>
  </si>
  <si>
    <t>33 - Castets et Castillon</t>
  </si>
  <si>
    <t>33 - Castillon-la-Bataille</t>
  </si>
  <si>
    <t>33 - Caudrot</t>
  </si>
  <si>
    <t>33 - Cérons</t>
  </si>
  <si>
    <t>33 - Civrac-sur-Dordogne</t>
  </si>
  <si>
    <t xml:space="preserve">33 - Coutras </t>
  </si>
  <si>
    <t>33 - Coutures</t>
  </si>
  <si>
    <t>33 - Cubzac-les-Ponts</t>
  </si>
  <si>
    <t>33 - Flaujagues</t>
  </si>
  <si>
    <t>33 - Floudès</t>
  </si>
  <si>
    <t>33 - Fontet</t>
  </si>
  <si>
    <t>33 - Fronsac</t>
  </si>
  <si>
    <t>33 - Galgon</t>
  </si>
  <si>
    <t>33 - Génissac</t>
  </si>
  <si>
    <t>33 - Gironde-sur-Dropt</t>
  </si>
  <si>
    <t>33 - Guîtres</t>
  </si>
  <si>
    <t>33 - Hure</t>
  </si>
  <si>
    <t>33 - Izon</t>
  </si>
  <si>
    <t>33 - La Réole</t>
  </si>
  <si>
    <t>33 - La Rivière</t>
  </si>
  <si>
    <t>33 - Lamothe-Landerron</t>
  </si>
  <si>
    <t>33 - Langoiran</t>
  </si>
  <si>
    <t>33 - Langon</t>
  </si>
  <si>
    <t>33 - Les Billaux</t>
  </si>
  <si>
    <t>33 - Les Esseintes</t>
  </si>
  <si>
    <t>33 - Les Peintures</t>
  </si>
  <si>
    <t>33 - Lestiac-sur-Garonne</t>
  </si>
  <si>
    <t>33 - Libourne</t>
  </si>
  <si>
    <t>33 - Loubens</t>
  </si>
  <si>
    <t>33 - Loupiac</t>
  </si>
  <si>
    <t>33 - Loupiac-de-la-Réole</t>
  </si>
  <si>
    <t>33 - Lugon-et-l'Île-du-Carnay</t>
  </si>
  <si>
    <t>33 - Margaux-Cantenac</t>
  </si>
  <si>
    <t>33 - Mongauzy</t>
  </si>
  <si>
    <t>33 - Montagoudin</t>
  </si>
  <si>
    <t>33 - Mouliets-et-Villemartin</t>
  </si>
  <si>
    <t>33 - Moulon</t>
  </si>
  <si>
    <t>33 - Paillet</t>
  </si>
  <si>
    <t>33 - Pessac-sur-Dordogne</t>
  </si>
  <si>
    <t>33 - Podensac</t>
  </si>
  <si>
    <t>33 - Porchères</t>
  </si>
  <si>
    <t>33 - Portets</t>
  </si>
  <si>
    <t>33 - Preignac</t>
  </si>
  <si>
    <t>33 - Puybarban</t>
  </si>
  <si>
    <t>33 - Rions</t>
  </si>
  <si>
    <t>33 - Sablons</t>
  </si>
  <si>
    <t>33 - Saint-André-de-Cubzac</t>
  </si>
  <si>
    <t>33 - Saint-Androny</t>
  </si>
  <si>
    <t>33 - Saint-Denis-de-Pile</t>
  </si>
  <si>
    <t>33 - Sainte-Croix-du-Mont</t>
  </si>
  <si>
    <t>33 - Sainte-Florence</t>
  </si>
  <si>
    <t>33 - Sainte-Terre</t>
  </si>
  <si>
    <t>33 - Saint-Jean-de-Blaignac</t>
  </si>
  <si>
    <t>33 - Saint-Loubert</t>
  </si>
  <si>
    <t>33 - Saint-Loubès</t>
  </si>
  <si>
    <t>33 - Saint-Louis-de-Montferrand</t>
  </si>
  <si>
    <t>33 - Saint-Macaire</t>
  </si>
  <si>
    <t>33 - Saint-Maixant</t>
  </si>
  <si>
    <t>33 - Saint-Médard-de-Guizières</t>
  </si>
  <si>
    <t>33 - Saint-Michel-de-Fronsac</t>
  </si>
  <si>
    <t>33 - Saint-Pardon-de-Conques</t>
  </si>
  <si>
    <t>33 - Saint-Pey-de-Castets</t>
  </si>
  <si>
    <t>33 - Saint-Pierre-d'Aurillac</t>
  </si>
  <si>
    <t>33 - Saint-Pierre-de-Mons</t>
  </si>
  <si>
    <t>33 - Saint-Romain-la-Virvée</t>
  </si>
  <si>
    <t>33 - Saint-Seurin-sur-l'Isle</t>
  </si>
  <si>
    <t>33 - Saint-Sulpice-de-Faleyrens</t>
  </si>
  <si>
    <t>33 - Saint-Sulpice-de-Guilleragues</t>
  </si>
  <si>
    <t>33 - Saint-Vincent-de-Paul</t>
  </si>
  <si>
    <t>33 - Savignac-de-l'Isle</t>
  </si>
  <si>
    <t>33 - Soussans</t>
  </si>
  <si>
    <t>33 - Toulenne</t>
  </si>
  <si>
    <t>33 - Vayres</t>
  </si>
  <si>
    <t>33 - Verdelais</t>
  </si>
  <si>
    <t>33 - Vignonet</t>
  </si>
  <si>
    <t xml:space="preserve">47 - Agen </t>
  </si>
  <si>
    <t>47 - Aiguillon</t>
  </si>
  <si>
    <t>47 - Bazens</t>
  </si>
  <si>
    <t>47 - Bias</t>
  </si>
  <si>
    <t>47 - Boé</t>
  </si>
  <si>
    <t>47 - Bourran</t>
  </si>
  <si>
    <t>47 - Bruch</t>
  </si>
  <si>
    <t>47 - Buzet-sur-Baïse</t>
  </si>
  <si>
    <t>47 - Calonges</t>
  </si>
  <si>
    <t>47 - Casseneuil</t>
  </si>
  <si>
    <t>47 - Castelmoron-sur-Lot</t>
  </si>
  <si>
    <t>47 - Caudecoste</t>
  </si>
  <si>
    <t>47 - Caumont-sur-Garonne</t>
  </si>
  <si>
    <t>47 - Clairac</t>
  </si>
  <si>
    <t>47 - Clermont-Dessous</t>
  </si>
  <si>
    <t>47 - Colayrac-Saint-Cirq</t>
  </si>
  <si>
    <t>47 - Couthures-sur-Garonne</t>
  </si>
  <si>
    <t>47 - Damazan</t>
  </si>
  <si>
    <t>47 - Fauguerolles</t>
  </si>
  <si>
    <t>47 - Fauillet</t>
  </si>
  <si>
    <t>47 - Feugarolles</t>
  </si>
  <si>
    <t>47 - Fourques-sur-Garonne</t>
  </si>
  <si>
    <t>47 - Gaujac</t>
  </si>
  <si>
    <t>47 - Jusix</t>
  </si>
  <si>
    <t>47 - Lafox</t>
  </si>
  <si>
    <t>47 - Lagruère</t>
  </si>
  <si>
    <t>47 - Lavardac</t>
  </si>
  <si>
    <t>47 - Layrac</t>
  </si>
  <si>
    <t>47 - Le Mas-d'Agenais</t>
  </si>
  <si>
    <t>47 - Le Passage</t>
  </si>
  <si>
    <t>47 - Longueville</t>
  </si>
  <si>
    <t>47 - Marcellus</t>
  </si>
  <si>
    <t xml:space="preserve">47 - Marmande </t>
  </si>
  <si>
    <t>47 - Meilhan-sur-Garonne</t>
  </si>
  <si>
    <t>47 - Mézin</t>
  </si>
  <si>
    <t>47 - Monheurt</t>
  </si>
  <si>
    <t>47 - Montayral</t>
  </si>
  <si>
    <t>47 - Montesquieu</t>
  </si>
  <si>
    <t>47 - Montpouillan</t>
  </si>
  <si>
    <t>47 - Moustier</t>
  </si>
  <si>
    <t>47 - Nérac</t>
  </si>
  <si>
    <t>47 - Pinel-Hauterive</t>
  </si>
  <si>
    <t>47 - Port-Sainte-Marie</t>
  </si>
  <si>
    <t>47 - Puch-d'Agenais</t>
  </si>
  <si>
    <t>47 - Sainte-Bazeille</t>
  </si>
  <si>
    <t>47 - Sainte-Colombe-en-Bruilhois</t>
  </si>
  <si>
    <t>47 - Saint-Georges</t>
  </si>
  <si>
    <t>47 - Saint-Hilaire-de-Lusignan</t>
  </si>
  <si>
    <t>47 - Saint-Laurent</t>
  </si>
  <si>
    <t>47 - Saint-Léger</t>
  </si>
  <si>
    <t>47 - Saint-Nicolas-de-la-Balerme</t>
  </si>
  <si>
    <t>47 - Saint-Pardoux-du-Breuil</t>
  </si>
  <si>
    <t>47 - Saint-Romain-le-Noble</t>
  </si>
  <si>
    <t>47 - Saint-Vite</t>
  </si>
  <si>
    <t>47 - Sauveterre-Saint-Denis</t>
  </si>
  <si>
    <t>47 - Sénestis</t>
  </si>
  <si>
    <t>47 - Sérignac-sur-Garonne</t>
  </si>
  <si>
    <t>47 - Taillebourg</t>
  </si>
  <si>
    <t>47 - Thouars-sur-Garonne</t>
  </si>
  <si>
    <t xml:space="preserve">47 - Tonneins </t>
  </si>
  <si>
    <t>47 - Trémons</t>
  </si>
  <si>
    <t>47 - Trentels</t>
  </si>
  <si>
    <t>47 - Vianne</t>
  </si>
  <si>
    <t xml:space="preserve">47 - Villeneuve-sur-Lot </t>
  </si>
  <si>
    <t>47 - Villeréal</t>
  </si>
  <si>
    <t>47 - Villeton</t>
  </si>
  <si>
    <t>86 - Availles-Limouzine</t>
  </si>
  <si>
    <t>86 - Beaumont Saint-Cyr</t>
  </si>
  <si>
    <t>86 - Bonneuil-Matours</t>
  </si>
  <si>
    <t xml:space="preserve">86 - Buxerolles </t>
  </si>
  <si>
    <t>86 - Chasseneuil-du-Poitou</t>
  </si>
  <si>
    <t>86 - Chauvigny</t>
  </si>
  <si>
    <t>86 - Chiré-en-Montreuil</t>
  </si>
  <si>
    <t>86 - Civaux</t>
  </si>
  <si>
    <t>86 - Fontaine-le-Comte</t>
  </si>
  <si>
    <t>86 - Ligugé</t>
  </si>
  <si>
    <t>86 - Mazerolles</t>
  </si>
  <si>
    <t xml:space="preserve">86 - Poitiers </t>
  </si>
  <si>
    <t>86 - Saint-Benoît</t>
  </si>
  <si>
    <t>86 - Valdivienne</t>
  </si>
  <si>
    <t>86 - Vivonne</t>
  </si>
  <si>
    <t>Je déclare sur l’honneur (cases à cocher) :</t>
  </si>
  <si>
    <t>que mon entreprise est à jour de ses obligations administratives, comptables, sociales et fiscales (déclarations et paiements correspondants),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</si>
</sst>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6" formatCode="#,##0\ &quot;€&quot;;[Red]\-#,##0\ &quot;€&quot;"/>
    <numFmt numFmtId="44" formatCode="_-* #,##0.00\ &quot;€&quot;_-;\-* #,##0.00\ &quot;€&quot;_-;_-* &quot;-&quot;??\ &quot;€&quot;_-;_-@_-"/>
    <numFmt numFmtId="164" formatCode="_-* #,##0\ _€_-;\-* #,##0\ _€_-;_-* &quot;-&quot;\ _€_-;_-@_-"/>
    <numFmt numFmtId="165" formatCode="0#&quot; &quot;##&quot; &quot;##&quot; &quot;##&quot; &quot;##"/>
    <numFmt numFmtId="166" formatCode="#,##0.00\ &quot;€&quot;"/>
    <numFmt numFmtId="167" formatCode="_-* #,##0\ &quot;€&quot;_-;\-* #,##0\ &quot;€&quot;_-;_-* &quot;-&quot;??\ &quot;€&quot;_-;_-@_-"/>
  </numFmts>
  <fonts count="62">
    <font>
      <sz val="11"/>
      <color theme="1"/>
      <name val="Calibri"/>
      <family val="2"/>
      <scheme val="minor"/>
    </font>
    <font>
      <b/>
      <sz val="11"/>
      <color theme="1"/>
      <name val="Calibri"/>
      <family val="2"/>
      <scheme val="minor"/>
    </font>
    <font>
      <sz val="11"/>
      <name val="Calibri"/>
      <family val="2"/>
      <scheme val="minor"/>
    </font>
    <font>
      <sz val="8"/>
      <name val="Calibri"/>
      <family val="2"/>
      <scheme val="minor"/>
    </font>
    <font>
      <sz val="11"/>
      <color theme="1"/>
      <name val="Wingdings"/>
      <charset val="2"/>
    </font>
    <font>
      <sz val="11"/>
      <color theme="1"/>
      <name val="Calibri"/>
      <family val="2"/>
      <scheme val="minor"/>
    </font>
    <font>
      <i/>
      <sz val="7"/>
      <name val="Calibri"/>
      <family val="2"/>
      <scheme val="minor"/>
    </font>
    <font>
      <sz val="11"/>
      <color theme="1"/>
      <name val="Calibri"/>
      <family val="2"/>
    </font>
    <font>
      <b/>
      <sz val="11"/>
      <color theme="1"/>
      <name val="Segoe MDL2 Assets"/>
      <family val="1"/>
    </font>
    <font>
      <b/>
      <sz val="11"/>
      <color rgb="FFFF0000"/>
      <name val="Calibri"/>
      <family val="2"/>
      <scheme val="minor"/>
    </font>
    <font>
      <i/>
      <sz val="11"/>
      <color theme="1"/>
      <name val="Calibri"/>
      <family val="2"/>
      <scheme val="minor"/>
    </font>
    <font>
      <sz val="6"/>
      <color theme="1"/>
      <name val="Calibri"/>
      <family val="2"/>
      <scheme val="minor"/>
    </font>
    <font>
      <b/>
      <sz val="14"/>
      <color theme="0"/>
      <name val="Calibri"/>
      <family val="2"/>
      <scheme val="minor"/>
    </font>
    <font>
      <sz val="14"/>
      <color theme="1"/>
      <name val="Calibri"/>
      <family val="2"/>
      <scheme val="minor"/>
    </font>
    <font>
      <b/>
      <sz val="14"/>
      <color theme="1"/>
      <name val="Calibri"/>
      <family val="2"/>
      <scheme val="minor"/>
    </font>
    <font>
      <sz val="8"/>
      <color theme="1"/>
      <name val="Calibri"/>
      <family val="2"/>
      <scheme val="minor"/>
    </font>
    <font>
      <u/>
      <sz val="11"/>
      <color theme="10"/>
      <name val="Calibri"/>
      <family val="2"/>
      <scheme val="minor"/>
    </font>
    <font>
      <b/>
      <sz val="13"/>
      <color theme="4" tint="-0.499984740745262"/>
      <name val="Calibri"/>
      <family val="2"/>
      <scheme val="minor"/>
    </font>
    <font>
      <sz val="13"/>
      <color theme="1"/>
      <name val="Calibri"/>
      <family val="2"/>
      <scheme val="minor"/>
    </font>
    <font>
      <sz val="10"/>
      <color theme="1"/>
      <name val="Calibri"/>
      <family val="2"/>
      <scheme val="minor"/>
    </font>
    <font>
      <b/>
      <sz val="10"/>
      <color theme="1"/>
      <name val="Arial"/>
      <family val="2"/>
    </font>
    <font>
      <sz val="7"/>
      <color theme="1"/>
      <name val="calibru"/>
    </font>
    <font>
      <b/>
      <sz val="11"/>
      <color rgb="FFC00000"/>
      <name val="Segoe MDL2 Assets"/>
      <family val="1"/>
    </font>
    <font>
      <b/>
      <sz val="11"/>
      <name val="Calibri"/>
      <family val="2"/>
      <scheme val="minor"/>
    </font>
    <font>
      <b/>
      <sz val="12"/>
      <color rgb="FFC00000"/>
      <name val="Segoe MDL2 Assets"/>
      <family val="1"/>
    </font>
    <font>
      <sz val="8"/>
      <color theme="1"/>
      <name val="Calibri"/>
      <family val="2"/>
    </font>
    <font>
      <b/>
      <sz val="7"/>
      <color theme="0"/>
      <name val="Calibri"/>
      <family val="2"/>
      <scheme val="minor"/>
    </font>
    <font>
      <i/>
      <sz val="9"/>
      <color theme="1"/>
      <name val="Calibri"/>
      <family val="2"/>
      <scheme val="minor"/>
    </font>
    <font>
      <b/>
      <sz val="12"/>
      <color theme="1"/>
      <name val="Calibri"/>
      <family val="2"/>
      <scheme val="minor"/>
    </font>
    <font>
      <b/>
      <sz val="12"/>
      <color theme="0"/>
      <name val="Calibri"/>
      <family val="2"/>
      <scheme val="minor"/>
    </font>
    <font>
      <b/>
      <sz val="8"/>
      <color theme="1"/>
      <name val="Calibri"/>
      <family val="2"/>
      <scheme val="minor"/>
    </font>
    <font>
      <u/>
      <sz val="8"/>
      <color theme="10"/>
      <name val="Calibri"/>
      <family val="2"/>
      <scheme val="minor"/>
    </font>
    <font>
      <sz val="9"/>
      <color theme="1"/>
      <name val="Calibri"/>
      <family val="2"/>
      <scheme val="minor"/>
    </font>
    <font>
      <sz val="7"/>
      <color theme="1"/>
      <name val="Calibri"/>
      <family val="2"/>
      <scheme val="minor"/>
    </font>
    <font>
      <i/>
      <sz val="6"/>
      <color theme="1"/>
      <name val="Calibri"/>
      <family val="2"/>
      <scheme val="minor"/>
    </font>
    <font>
      <b/>
      <sz val="9"/>
      <color theme="1"/>
      <name val="Calibri"/>
      <family val="2"/>
      <scheme val="minor"/>
    </font>
    <font>
      <sz val="14"/>
      <color theme="1"/>
      <name val="Wingdings"/>
      <charset val="2"/>
    </font>
    <font>
      <sz val="12"/>
      <color theme="1"/>
      <name val="Calibri"/>
      <family val="2"/>
      <scheme val="minor"/>
    </font>
    <font>
      <b/>
      <sz val="8"/>
      <color theme="0"/>
      <name val="Calibri"/>
      <family val="2"/>
      <scheme val="minor"/>
    </font>
    <font>
      <sz val="12"/>
      <color theme="1"/>
      <name val="Calibri"/>
      <family val="2"/>
    </font>
    <font>
      <sz val="4"/>
      <color theme="1"/>
      <name val="Calibri"/>
      <family val="2"/>
      <scheme val="minor"/>
    </font>
    <font>
      <i/>
      <sz val="8"/>
      <color theme="1"/>
      <name val="Calibri"/>
      <family val="2"/>
      <scheme val="minor"/>
    </font>
    <font>
      <b/>
      <sz val="12"/>
      <color rgb="FF0070C0"/>
      <name val="Calibri"/>
      <family val="2"/>
    </font>
    <font>
      <b/>
      <sz val="8"/>
      <color rgb="FFC00000"/>
      <name val="Segoe MDL2 Assets"/>
      <family val="1"/>
    </font>
    <font>
      <b/>
      <i/>
      <sz val="6"/>
      <color theme="1"/>
      <name val="Calibri"/>
      <family val="2"/>
      <scheme val="minor"/>
    </font>
    <font>
      <b/>
      <u/>
      <sz val="8"/>
      <color theme="10"/>
      <name val="Calibri"/>
      <family val="2"/>
      <scheme val="minor"/>
    </font>
    <font>
      <b/>
      <sz val="11"/>
      <color theme="0"/>
      <name val="Calibri"/>
      <family val="2"/>
      <scheme val="minor"/>
    </font>
    <font>
      <sz val="11"/>
      <color theme="0"/>
      <name val="Calibri"/>
      <family val="2"/>
      <scheme val="minor"/>
    </font>
    <font>
      <b/>
      <sz val="6"/>
      <color theme="1"/>
      <name val="Calibri"/>
      <family val="2"/>
      <scheme val="minor"/>
    </font>
    <font>
      <b/>
      <i/>
      <sz val="11"/>
      <color theme="1"/>
      <name val="Calibri"/>
      <family val="2"/>
      <scheme val="minor"/>
    </font>
    <font>
      <b/>
      <sz val="14"/>
      <color rgb="FFC00000"/>
      <name val="Calibri"/>
      <family val="2"/>
      <scheme val="minor"/>
    </font>
    <font>
      <sz val="11"/>
      <name val="Calibri"/>
      <family val="2"/>
    </font>
    <font>
      <sz val="11"/>
      <color rgb="FFC00000"/>
      <name val="Calibri"/>
      <family val="2"/>
      <scheme val="minor"/>
    </font>
    <font>
      <b/>
      <sz val="11"/>
      <color rgb="FFC00000"/>
      <name val="Calibri"/>
      <family val="2"/>
      <scheme val="minor"/>
    </font>
    <font>
      <b/>
      <sz val="11"/>
      <color rgb="FFFFFFFF"/>
      <name val="Calibri"/>
      <family val="2"/>
    </font>
    <font>
      <sz val="11"/>
      <color rgb="FFFFFFFF"/>
      <name val="Calibri"/>
      <family val="2"/>
    </font>
    <font>
      <b/>
      <sz val="8"/>
      <color rgb="FFFFFFFF"/>
      <name val="Calibri"/>
      <family val="2"/>
    </font>
    <font>
      <b/>
      <sz val="12"/>
      <name val="Calibri"/>
      <family val="2"/>
      <scheme val="minor"/>
    </font>
    <font>
      <b/>
      <sz val="13"/>
      <color theme="1"/>
      <name val="Calibri"/>
      <family val="2"/>
      <scheme val="minor"/>
    </font>
    <font>
      <b/>
      <sz val="8"/>
      <color theme="1" tint="4.9989318521683403E-2"/>
      <name val="Segoe MDL2 Assets"/>
      <family val="1"/>
    </font>
    <font>
      <b/>
      <sz val="7"/>
      <color theme="1"/>
      <name val="Calibri"/>
      <family val="2"/>
      <scheme val="minor"/>
    </font>
    <font>
      <b/>
      <sz val="7"/>
      <color theme="1"/>
      <name val="calibru"/>
    </font>
  </fonts>
  <fills count="10">
    <fill>
      <patternFill patternType="none"/>
    </fill>
    <fill>
      <patternFill patternType="gray125"/>
    </fill>
    <fill>
      <patternFill patternType="solid">
        <fgColor rgb="FFC00000"/>
        <bgColor indexed="64"/>
      </patternFill>
    </fill>
    <fill>
      <patternFill patternType="solid">
        <fgColor theme="1"/>
        <bgColor indexed="64"/>
      </patternFill>
    </fill>
    <fill>
      <patternFill patternType="solid">
        <fgColor theme="2"/>
        <bgColor indexed="64"/>
      </patternFill>
    </fill>
    <fill>
      <patternFill patternType="solid">
        <fgColor theme="4" tint="0.59999389629810485"/>
        <bgColor indexed="64"/>
      </patternFill>
    </fill>
    <fill>
      <patternFill patternType="solid">
        <fgColor theme="3" tint="0.59999389629810485"/>
        <bgColor indexed="64"/>
      </patternFill>
    </fill>
    <fill>
      <patternFill patternType="solid">
        <fgColor theme="1" tint="4.9989318521683403E-2"/>
        <bgColor indexed="64"/>
      </patternFill>
    </fill>
    <fill>
      <patternFill patternType="solid">
        <fgColor rgb="FFC00000"/>
        <bgColor rgb="FF000000"/>
      </patternFill>
    </fill>
    <fill>
      <patternFill patternType="lightGray">
        <bgColor theme="2"/>
      </patternFill>
    </fill>
  </fills>
  <borders count="15">
    <border>
      <left/>
      <right/>
      <top/>
      <bottom/>
      <diagonal/>
    </border>
    <border>
      <left style="dotted">
        <color theme="8" tint="-0.24994659260841701"/>
      </left>
      <right style="dotted">
        <color theme="8" tint="-0.24994659260841701"/>
      </right>
      <top style="dotted">
        <color theme="8" tint="-0.24994659260841701"/>
      </top>
      <bottom style="dotted">
        <color theme="8" tint="-0.2499465926084170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style="dotted">
        <color theme="8" tint="-0.24994659260841701"/>
      </left>
      <right style="dotted">
        <color theme="8" tint="-0.24994659260841701"/>
      </right>
      <top style="dotted">
        <color theme="8" tint="-0.24994659260841701"/>
      </top>
      <bottom/>
      <diagonal/>
    </border>
  </borders>
  <cellStyleXfs count="3">
    <xf numFmtId="0" fontId="0" fillId="0" borderId="0"/>
    <xf numFmtId="44" fontId="5" fillId="0" borderId="0" applyFont="0" applyFill="0" applyBorder="0" applyAlignment="0" applyProtection="0"/>
    <xf numFmtId="0" fontId="16" fillId="0" borderId="0" applyNumberFormat="0" applyFill="0" applyBorder="0" applyAlignment="0" applyProtection="0"/>
  </cellStyleXfs>
  <cellXfs count="205">
    <xf numFmtId="0" fontId="0" fillId="0" borderId="0" xfId="0"/>
    <xf numFmtId="0" fontId="2" fillId="0" borderId="0" xfId="0" applyFont="1" applyAlignment="1">
      <alignment horizontal="left"/>
    </xf>
    <xf numFmtId="0" fontId="2" fillId="0" borderId="0" xfId="0" applyFont="1" applyAlignment="1">
      <alignment horizontal="center"/>
    </xf>
    <xf numFmtId="0" fontId="2" fillId="0" borderId="0" xfId="0" applyFont="1"/>
    <xf numFmtId="164" fontId="2" fillId="0" borderId="0" xfId="0" applyNumberFormat="1" applyFont="1" applyAlignment="1">
      <alignment horizontal="center"/>
    </xf>
    <xf numFmtId="0" fontId="2" fillId="0" borderId="0" xfId="0" applyFont="1" applyAlignment="1">
      <alignment horizontal="center" vertical="center"/>
    </xf>
    <xf numFmtId="0" fontId="2" fillId="0" borderId="0" xfId="0" applyFont="1" applyAlignment="1">
      <alignment vertical="center"/>
    </xf>
    <xf numFmtId="164" fontId="2" fillId="0" borderId="0" xfId="0" applyNumberFormat="1" applyFont="1" applyAlignment="1">
      <alignment horizontal="center" vertical="center"/>
    </xf>
    <xf numFmtId="0" fontId="2" fillId="0" borderId="1" xfId="0" applyFont="1" applyBorder="1" applyAlignment="1">
      <alignment horizontal="center"/>
    </xf>
    <xf numFmtId="0" fontId="2" fillId="0" borderId="1" xfId="0" applyFont="1" applyBorder="1"/>
    <xf numFmtId="0" fontId="2" fillId="0" borderId="1" xfId="0" applyFont="1" applyBorder="1" applyAlignment="1">
      <alignment horizontal="center" vertical="center"/>
    </xf>
    <xf numFmtId="0" fontId="2" fillId="0" borderId="0" xfId="0" applyFont="1" applyBorder="1" applyAlignment="1">
      <alignment horizontal="center"/>
    </xf>
    <xf numFmtId="0" fontId="2" fillId="0" borderId="1" xfId="0" applyFont="1" applyBorder="1" applyAlignment="1">
      <alignment vertical="center"/>
    </xf>
    <xf numFmtId="0" fontId="2" fillId="0" borderId="0" xfId="0" applyFont="1" applyBorder="1"/>
    <xf numFmtId="0" fontId="2" fillId="0" borderId="0" xfId="0" applyFont="1" applyBorder="1" applyAlignment="1">
      <alignment horizontal="center" vertical="center"/>
    </xf>
    <xf numFmtId="0" fontId="2" fillId="0" borderId="0" xfId="0" applyFont="1" applyBorder="1" applyAlignment="1">
      <alignment vertical="center"/>
    </xf>
    <xf numFmtId="0" fontId="2" fillId="0" borderId="0" xfId="0" applyFont="1" applyAlignment="1">
      <alignment horizontal="center" vertical="center" wrapText="1"/>
    </xf>
    <xf numFmtId="0" fontId="6" fillId="0" borderId="0" xfId="0" applyFont="1" applyAlignment="1">
      <alignment vertical="center"/>
    </xf>
    <xf numFmtId="0" fontId="2" fillId="0" borderId="0" xfId="0" applyFont="1" applyAlignment="1">
      <alignment horizontal="left" vertical="center"/>
    </xf>
    <xf numFmtId="0" fontId="23" fillId="0" borderId="0" xfId="0" applyFont="1" applyAlignment="1">
      <alignment vertical="center"/>
    </xf>
    <xf numFmtId="0" fontId="28" fillId="3" borderId="2" xfId="0" applyFont="1" applyFill="1" applyBorder="1"/>
    <xf numFmtId="0" fontId="28" fillId="3" borderId="6" xfId="0" applyFont="1" applyFill="1" applyBorder="1" applyAlignment="1"/>
    <xf numFmtId="0" fontId="28" fillId="0" borderId="0" xfId="0" applyFont="1"/>
    <xf numFmtId="0" fontId="28" fillId="6" borderId="2" xfId="0" applyFont="1" applyFill="1" applyBorder="1"/>
    <xf numFmtId="0" fontId="28" fillId="6" borderId="2" xfId="0" applyFont="1" applyFill="1" applyBorder="1" applyAlignment="1">
      <alignment horizontal="center"/>
    </xf>
    <xf numFmtId="0" fontId="28" fillId="3" borderId="0" xfId="0" applyFont="1" applyFill="1"/>
    <xf numFmtId="0" fontId="28" fillId="0" borderId="2" xfId="0" applyFont="1" applyBorder="1"/>
    <xf numFmtId="0" fontId="28" fillId="6" borderId="0" xfId="0" applyFont="1" applyFill="1" applyBorder="1" applyAlignment="1"/>
    <xf numFmtId="0" fontId="28" fillId="6" borderId="9" xfId="0" applyFont="1" applyFill="1" applyBorder="1" applyAlignment="1"/>
    <xf numFmtId="0" fontId="28" fillId="0" borderId="2" xfId="0" quotePrefix="1" applyFont="1" applyBorder="1"/>
    <xf numFmtId="1" fontId="28" fillId="0" borderId="2" xfId="0" applyNumberFormat="1" applyFont="1" applyBorder="1"/>
    <xf numFmtId="14" fontId="28" fillId="0" borderId="2" xfId="0" applyNumberFormat="1" applyFont="1" applyBorder="1"/>
    <xf numFmtId="6" fontId="28" fillId="0" borderId="2" xfId="0" applyNumberFormat="1" applyFont="1" applyBorder="1"/>
    <xf numFmtId="6" fontId="28" fillId="0" borderId="2" xfId="0" quotePrefix="1" applyNumberFormat="1" applyFont="1" applyBorder="1"/>
    <xf numFmtId="49" fontId="28" fillId="0" borderId="2" xfId="0" applyNumberFormat="1" applyFont="1" applyBorder="1"/>
    <xf numFmtId="44" fontId="29" fillId="2" borderId="2" xfId="0" applyNumberFormat="1" applyFont="1" applyFill="1" applyBorder="1" applyAlignment="1">
      <alignment horizontal="center" vertical="center"/>
    </xf>
    <xf numFmtId="0" fontId="0" fillId="0" borderId="0" xfId="0" applyAlignment="1" applyProtection="1">
      <alignment vertical="center"/>
    </xf>
    <xf numFmtId="0" fontId="17" fillId="0" borderId="0" xfId="0" applyFont="1" applyAlignment="1" applyProtection="1">
      <alignment vertical="center"/>
    </xf>
    <xf numFmtId="0" fontId="18" fillId="0" borderId="0" xfId="0" applyFont="1" applyAlignment="1" applyProtection="1">
      <alignment vertical="center"/>
    </xf>
    <xf numFmtId="0" fontId="13" fillId="3" borderId="0" xfId="0" applyFont="1" applyFill="1" applyAlignment="1" applyProtection="1">
      <alignment vertical="center"/>
    </xf>
    <xf numFmtId="0" fontId="13" fillId="0" borderId="0" xfId="0" applyFont="1" applyAlignment="1" applyProtection="1">
      <alignment vertical="center"/>
    </xf>
    <xf numFmtId="0" fontId="1" fillId="0" borderId="0" xfId="0" applyFont="1" applyAlignment="1" applyProtection="1">
      <alignment vertical="center"/>
    </xf>
    <xf numFmtId="0" fontId="22" fillId="0" borderId="0" xfId="0" applyFont="1" applyAlignment="1" applyProtection="1">
      <alignment vertical="center"/>
    </xf>
    <xf numFmtId="165" fontId="1" fillId="0" borderId="0" xfId="0" applyNumberFormat="1" applyFont="1" applyFill="1" applyAlignment="1" applyProtection="1">
      <alignment vertical="center"/>
    </xf>
    <xf numFmtId="0" fontId="0" fillId="0" borderId="0" xfId="0" applyFill="1" applyAlignment="1" applyProtection="1">
      <alignment vertical="center"/>
    </xf>
    <xf numFmtId="0" fontId="1" fillId="0" borderId="0" xfId="0" applyFont="1" applyFill="1" applyAlignment="1" applyProtection="1">
      <alignment vertical="center"/>
    </xf>
    <xf numFmtId="0" fontId="0" fillId="0" borderId="0" xfId="0" applyFill="1" applyAlignment="1" applyProtection="1">
      <alignment horizontal="center" vertical="center"/>
    </xf>
    <xf numFmtId="0" fontId="8" fillId="0" borderId="0" xfId="0" applyFont="1" applyFill="1" applyAlignment="1" applyProtection="1">
      <alignment vertical="center"/>
    </xf>
    <xf numFmtId="0" fontId="1" fillId="0" borderId="0" xfId="0" applyFont="1" applyFill="1" applyAlignment="1" applyProtection="1">
      <alignment horizontal="center" vertical="center"/>
    </xf>
    <xf numFmtId="0" fontId="14" fillId="3" borderId="0" xfId="0" applyFont="1" applyFill="1" applyAlignment="1" applyProtection="1">
      <alignment vertical="center"/>
    </xf>
    <xf numFmtId="0" fontId="14" fillId="0" borderId="0" xfId="0" applyFont="1" applyAlignment="1" applyProtection="1">
      <alignment vertical="center"/>
    </xf>
    <xf numFmtId="0" fontId="4" fillId="0" borderId="0" xfId="0" applyFont="1" applyAlignment="1" applyProtection="1">
      <alignment horizontal="center" vertical="center"/>
    </xf>
    <xf numFmtId="0" fontId="8" fillId="0" borderId="0" xfId="0" applyFont="1" applyAlignment="1" applyProtection="1">
      <alignment vertical="center"/>
    </xf>
    <xf numFmtId="0" fontId="7" fillId="0" borderId="0" xfId="0" applyFont="1" applyAlignment="1" applyProtection="1">
      <alignment vertical="center"/>
    </xf>
    <xf numFmtId="0" fontId="0" fillId="0" borderId="0" xfId="0" applyFont="1" applyAlignment="1" applyProtection="1">
      <alignment vertical="center"/>
    </xf>
    <xf numFmtId="0" fontId="1" fillId="0" borderId="0" xfId="0" applyNumberFormat="1" applyFont="1" applyAlignment="1" applyProtection="1">
      <alignment vertical="center"/>
    </xf>
    <xf numFmtId="0" fontId="10" fillId="0" borderId="0" xfId="0" applyFont="1" applyAlignment="1" applyProtection="1">
      <alignment vertical="center"/>
    </xf>
    <xf numFmtId="0" fontId="15" fillId="0" borderId="0" xfId="0" applyFont="1" applyAlignment="1" applyProtection="1">
      <alignment vertical="center"/>
    </xf>
    <xf numFmtId="0" fontId="30" fillId="0" borderId="0" xfId="0" applyFont="1" applyFill="1" applyAlignment="1" applyProtection="1">
      <alignment vertical="center"/>
    </xf>
    <xf numFmtId="0" fontId="30" fillId="0" borderId="0" xfId="0" applyFont="1" applyFill="1" applyAlignment="1" applyProtection="1">
      <alignment horizontal="center" vertical="center"/>
    </xf>
    <xf numFmtId="0" fontId="24" fillId="0" borderId="0" xfId="0" applyFont="1" applyAlignment="1" applyProtection="1">
      <alignment vertical="center"/>
    </xf>
    <xf numFmtId="0" fontId="33" fillId="0" borderId="0" xfId="0" applyFont="1" applyFill="1" applyAlignment="1" applyProtection="1">
      <alignment vertical="center"/>
    </xf>
    <xf numFmtId="0" fontId="33" fillId="0" borderId="0" xfId="0" applyFont="1" applyFill="1" applyAlignment="1" applyProtection="1">
      <alignment horizontal="center" vertical="center"/>
    </xf>
    <xf numFmtId="0" fontId="19" fillId="0" borderId="0" xfId="0" applyFont="1" applyFill="1" applyBorder="1" applyAlignment="1" applyProtection="1">
      <alignment horizontal="center" vertical="center"/>
    </xf>
    <xf numFmtId="0" fontId="43" fillId="0" borderId="0" xfId="0" applyFont="1" applyAlignment="1" applyProtection="1">
      <alignment vertical="center"/>
    </xf>
    <xf numFmtId="0" fontId="21" fillId="0" borderId="0" xfId="0" applyFont="1" applyAlignment="1" applyProtection="1">
      <alignment vertical="center"/>
    </xf>
    <xf numFmtId="0" fontId="36" fillId="0" borderId="0" xfId="0" applyFont="1" applyFill="1" applyBorder="1" applyAlignment="1" applyProtection="1">
      <alignment horizontal="center" vertical="center"/>
    </xf>
    <xf numFmtId="44" fontId="0" fillId="0" borderId="0" xfId="1" applyFont="1" applyAlignment="1" applyProtection="1">
      <alignment vertical="center"/>
    </xf>
    <xf numFmtId="0" fontId="39" fillId="0" borderId="0" xfId="0" applyFont="1" applyAlignment="1" applyProtection="1">
      <alignment vertical="center"/>
    </xf>
    <xf numFmtId="0" fontId="25" fillId="0" borderId="0" xfId="0" applyFont="1" applyAlignment="1" applyProtection="1">
      <alignment vertical="center"/>
    </xf>
    <xf numFmtId="0" fontId="0" fillId="3" borderId="0" xfId="0" applyFill="1" applyAlignment="1" applyProtection="1">
      <alignment vertical="center"/>
    </xf>
    <xf numFmtId="0" fontId="35" fillId="0" borderId="0" xfId="0" applyFont="1" applyAlignment="1" applyProtection="1"/>
    <xf numFmtId="0" fontId="31" fillId="0" borderId="0" xfId="2" applyFont="1" applyAlignment="1" applyProtection="1">
      <alignment vertical="center"/>
    </xf>
    <xf numFmtId="0" fontId="35" fillId="0" borderId="0" xfId="0" applyFont="1" applyAlignment="1" applyProtection="1">
      <alignment horizontal="left" vertical="center"/>
    </xf>
    <xf numFmtId="0" fontId="40" fillId="3" borderId="0" xfId="0" applyFont="1" applyFill="1" applyAlignment="1" applyProtection="1">
      <alignment vertical="center" textRotation="90" wrapText="1"/>
    </xf>
    <xf numFmtId="0" fontId="37" fillId="0" borderId="0" xfId="0" applyFont="1" applyAlignment="1" applyProtection="1">
      <alignment vertical="center"/>
    </xf>
    <xf numFmtId="0" fontId="15" fillId="0" borderId="0" xfId="0" applyFont="1" applyFill="1" applyBorder="1" applyAlignment="1" applyProtection="1">
      <alignment horizontal="center" vertical="center"/>
    </xf>
    <xf numFmtId="0" fontId="0" fillId="0" borderId="0" xfId="0" applyFill="1" applyBorder="1" applyAlignment="1" applyProtection="1">
      <alignment vertical="center"/>
    </xf>
    <xf numFmtId="0" fontId="0" fillId="0" borderId="0" xfId="0" applyFill="1" applyBorder="1" applyAlignment="1" applyProtection="1">
      <alignment horizontal="center" vertical="center"/>
    </xf>
    <xf numFmtId="0" fontId="1" fillId="0" borderId="0" xfId="0" applyFont="1" applyAlignment="1" applyProtection="1">
      <alignment horizontal="center" vertical="center"/>
    </xf>
    <xf numFmtId="0" fontId="34" fillId="0" borderId="0" xfId="0" applyFont="1" applyAlignment="1" applyProtection="1">
      <alignment horizontal="center" vertical="top" wrapText="1"/>
    </xf>
    <xf numFmtId="0" fontId="34" fillId="0" borderId="0" xfId="0" applyFont="1" applyAlignment="1" applyProtection="1">
      <alignment horizontal="center" vertical="top"/>
    </xf>
    <xf numFmtId="0" fontId="0" fillId="0" borderId="0" xfId="0" applyAlignment="1" applyProtection="1">
      <alignment horizontal="center" vertical="center"/>
    </xf>
    <xf numFmtId="0" fontId="28" fillId="0" borderId="0" xfId="0" applyFont="1" applyAlignment="1" applyProtection="1">
      <alignment horizontal="center" vertical="center" wrapText="1"/>
    </xf>
    <xf numFmtId="0" fontId="28" fillId="0" borderId="0" xfId="0" applyFont="1" applyAlignment="1" applyProtection="1">
      <alignment vertical="center" wrapText="1"/>
    </xf>
    <xf numFmtId="0" fontId="49" fillId="0" borderId="0" xfId="0" applyFont="1" applyAlignment="1" applyProtection="1">
      <alignment vertical="center"/>
    </xf>
    <xf numFmtId="0" fontId="26" fillId="7" borderId="0" xfId="0" applyFont="1" applyFill="1" applyAlignment="1" applyProtection="1">
      <alignment vertical="center"/>
    </xf>
    <xf numFmtId="0" fontId="0" fillId="0" borderId="0" xfId="0" applyAlignment="1">
      <alignment vertical="center"/>
    </xf>
    <xf numFmtId="0" fontId="46" fillId="2" borderId="0" xfId="0" applyFont="1" applyFill="1" applyAlignment="1" applyProtection="1">
      <alignment horizontal="center" vertical="center" wrapText="1"/>
      <protection locked="0"/>
    </xf>
    <xf numFmtId="0" fontId="47" fillId="2" borderId="0" xfId="0" applyFont="1" applyFill="1" applyAlignment="1" applyProtection="1">
      <alignment horizontal="center" vertical="center" wrapText="1"/>
      <protection locked="0"/>
    </xf>
    <xf numFmtId="164" fontId="38" fillId="2" borderId="0" xfId="0" applyNumberFormat="1" applyFont="1" applyFill="1" applyAlignment="1" applyProtection="1">
      <alignment horizontal="center" vertical="center" wrapText="1"/>
      <protection locked="0"/>
    </xf>
    <xf numFmtId="0" fontId="38" fillId="2" borderId="0" xfId="0" applyFont="1" applyFill="1" applyAlignment="1" applyProtection="1">
      <alignment horizontal="center" vertical="center" wrapText="1"/>
      <protection locked="0"/>
    </xf>
    <xf numFmtId="0" fontId="0" fillId="0" borderId="0" xfId="0" applyAlignment="1">
      <alignment horizontal="center" vertical="center" wrapText="1"/>
    </xf>
    <xf numFmtId="14" fontId="51" fillId="0" borderId="0" xfId="0" applyNumberFormat="1" applyFont="1" applyAlignment="1">
      <alignment horizontal="center"/>
    </xf>
    <xf numFmtId="0" fontId="52" fillId="0" borderId="0" xfId="0" applyFont="1" applyAlignment="1">
      <alignment horizontal="center"/>
    </xf>
    <xf numFmtId="0" fontId="52" fillId="0" borderId="0" xfId="0" applyFont="1"/>
    <xf numFmtId="0" fontId="53" fillId="0" borderId="0" xfId="0" applyFont="1"/>
    <xf numFmtId="164" fontId="52" fillId="0" borderId="0" xfId="0" applyNumberFormat="1" applyFont="1" applyAlignment="1">
      <alignment horizontal="center"/>
    </xf>
    <xf numFmtId="14" fontId="2" fillId="0" borderId="0" xfId="0" applyNumberFormat="1" applyFont="1" applyAlignment="1">
      <alignment horizontal="center"/>
    </xf>
    <xf numFmtId="0" fontId="52" fillId="0" borderId="0" xfId="0" applyFont="1" applyAlignment="1">
      <alignment horizontal="center" vertical="center"/>
    </xf>
    <xf numFmtId="0" fontId="52" fillId="0" borderId="0" xfId="0" applyFont="1" applyAlignment="1">
      <alignment vertical="center"/>
    </xf>
    <xf numFmtId="0" fontId="53" fillId="0" borderId="0" xfId="0" applyFont="1" applyAlignment="1">
      <alignment vertical="center"/>
    </xf>
    <xf numFmtId="164" fontId="52" fillId="0" borderId="0" xfId="0" applyNumberFormat="1" applyFont="1" applyAlignment="1">
      <alignment horizontal="center" vertical="center"/>
    </xf>
    <xf numFmtId="0" fontId="23" fillId="0" borderId="0" xfId="0" applyFont="1"/>
    <xf numFmtId="0" fontId="2" fillId="0" borderId="14" xfId="0" applyFont="1" applyBorder="1" applyAlignment="1">
      <alignment horizontal="center"/>
    </xf>
    <xf numFmtId="0" fontId="53" fillId="0" borderId="14" xfId="0" applyFont="1" applyBorder="1"/>
    <xf numFmtId="0" fontId="2" fillId="0" borderId="14" xfId="0" applyFont="1" applyBorder="1"/>
    <xf numFmtId="0" fontId="2" fillId="0" borderId="14" xfId="0" applyFont="1" applyBorder="1" applyAlignment="1">
      <alignment horizontal="center" vertical="center"/>
    </xf>
    <xf numFmtId="0" fontId="2" fillId="0" borderId="14" xfId="0" applyFont="1" applyBorder="1" applyAlignment="1">
      <alignment vertical="center"/>
    </xf>
    <xf numFmtId="0" fontId="53" fillId="0" borderId="14" xfId="0" applyFont="1" applyBorder="1" applyAlignment="1">
      <alignment vertical="center"/>
    </xf>
    <xf numFmtId="0" fontId="53" fillId="0" borderId="1" xfId="0" applyFont="1" applyBorder="1"/>
    <xf numFmtId="0" fontId="0" fillId="0" borderId="0" xfId="0" applyAlignment="1">
      <alignment horizontal="center" vertical="center"/>
    </xf>
    <xf numFmtId="164" fontId="0" fillId="0" borderId="0" xfId="0" applyNumberFormat="1" applyAlignment="1">
      <alignment horizontal="center" vertical="center"/>
    </xf>
    <xf numFmtId="0" fontId="54" fillId="8" borderId="0" xfId="0" applyFont="1" applyFill="1" applyAlignment="1" applyProtection="1">
      <alignment horizontal="center" vertical="center" wrapText="1"/>
      <protection locked="0"/>
    </xf>
    <xf numFmtId="0" fontId="55" fillId="8" borderId="0" xfId="0" applyFont="1" applyFill="1" applyAlignment="1" applyProtection="1">
      <alignment horizontal="center" vertical="center" wrapText="1"/>
      <protection locked="0"/>
    </xf>
    <xf numFmtId="164" fontId="56" fillId="8" borderId="0" xfId="0" applyNumberFormat="1" applyFont="1" applyFill="1" applyAlignment="1" applyProtection="1">
      <alignment horizontal="center" vertical="center" wrapText="1"/>
      <protection locked="0"/>
    </xf>
    <xf numFmtId="0" fontId="56" fillId="8" borderId="0" xfId="0" applyFont="1" applyFill="1" applyAlignment="1" applyProtection="1">
      <alignment horizontal="center" vertical="center" wrapText="1"/>
      <protection locked="0"/>
    </xf>
    <xf numFmtId="0" fontId="7" fillId="0" borderId="0" xfId="0" applyFont="1" applyAlignment="1">
      <alignment horizontal="center" vertical="center" wrapText="1"/>
    </xf>
    <xf numFmtId="0" fontId="53" fillId="0" borderId="0" xfId="0" applyFont="1" applyBorder="1"/>
    <xf numFmtId="14" fontId="3" fillId="2" borderId="0" xfId="0" applyNumberFormat="1" applyFont="1" applyFill="1" applyAlignment="1" applyProtection="1">
      <alignment horizontal="center" vertical="center" wrapText="1"/>
      <protection locked="0"/>
    </xf>
    <xf numFmtId="14" fontId="0" fillId="0" borderId="0" xfId="0" applyNumberFormat="1" applyAlignment="1">
      <alignment vertical="center"/>
    </xf>
    <xf numFmtId="14" fontId="0" fillId="0" borderId="0" xfId="0" applyNumberFormat="1"/>
    <xf numFmtId="14" fontId="2" fillId="0" borderId="0" xfId="0" applyNumberFormat="1" applyFont="1" applyAlignment="1">
      <alignment vertical="center"/>
    </xf>
    <xf numFmtId="0" fontId="57" fillId="0" borderId="0" xfId="0" applyFont="1" applyAlignment="1">
      <alignment horizontal="center" vertical="center"/>
    </xf>
    <xf numFmtId="0" fontId="53" fillId="0" borderId="0" xfId="0" applyFont="1" applyBorder="1" applyAlignment="1">
      <alignment vertical="center"/>
    </xf>
    <xf numFmtId="14" fontId="0" fillId="0" borderId="0" xfId="0" applyNumberFormat="1" applyAlignment="1">
      <alignment horizontal="center"/>
    </xf>
    <xf numFmtId="0" fontId="15" fillId="9" borderId="0" xfId="0" applyFont="1" applyFill="1" applyBorder="1" applyAlignment="1" applyProtection="1">
      <alignment vertical="center"/>
    </xf>
    <xf numFmtId="0" fontId="15" fillId="9" borderId="0" xfId="0" applyFont="1" applyFill="1" applyBorder="1" applyAlignment="1" applyProtection="1">
      <alignment horizontal="right" vertical="center"/>
    </xf>
    <xf numFmtId="0" fontId="15" fillId="9" borderId="0" xfId="0" applyNumberFormat="1" applyFont="1" applyFill="1" applyBorder="1" applyAlignment="1" applyProtection="1">
      <alignment horizontal="center" vertical="center"/>
    </xf>
    <xf numFmtId="14" fontId="0" fillId="0" borderId="0" xfId="0" applyNumberFormat="1" applyAlignment="1">
      <alignment horizontal="center" vertical="center"/>
    </xf>
    <xf numFmtId="0" fontId="59" fillId="0" borderId="0" xfId="0" applyFont="1" applyAlignment="1" applyProtection="1">
      <alignment vertical="center"/>
      <protection locked="0"/>
      <extLst>
        <ext xmlns:xfpb="http://schemas.microsoft.com/office/spreadsheetml/2022/featurepropertybag" uri="{C7286773-470A-42A8-94C5-96B5CB345126}">
          <xfpb:xfComplement i="0"/>
        </ext>
      </extLst>
    </xf>
    <xf numFmtId="0" fontId="0" fillId="0" borderId="0" xfId="0" applyAlignment="1" applyProtection="1">
      <alignment vertical="center"/>
      <protection locked="0"/>
    </xf>
    <xf numFmtId="14" fontId="2" fillId="0" borderId="0" xfId="0" applyNumberFormat="1" applyFont="1" applyFill="1" applyAlignment="1">
      <alignment horizontal="center"/>
    </xf>
    <xf numFmtId="0" fontId="60" fillId="0" borderId="0" xfId="0" applyFont="1" applyFill="1" applyAlignment="1" applyProtection="1">
      <alignment vertical="center"/>
    </xf>
    <xf numFmtId="0" fontId="61" fillId="0" borderId="0" xfId="0" applyFont="1" applyAlignment="1" applyProtection="1">
      <alignment vertical="center"/>
    </xf>
    <xf numFmtId="0" fontId="34" fillId="0" borderId="0" xfId="0" applyFont="1" applyAlignment="1" applyProtection="1">
      <alignment horizontal="center" wrapText="1"/>
    </xf>
    <xf numFmtId="0" fontId="15" fillId="0" borderId="0" xfId="0" applyFont="1" applyAlignment="1" applyProtection="1">
      <alignment horizontal="right" vertical="center"/>
    </xf>
    <xf numFmtId="0" fontId="12" fillId="3" borderId="0" xfId="0" applyFont="1" applyFill="1" applyAlignment="1" applyProtection="1">
      <alignment horizontal="center" vertical="center"/>
    </xf>
    <xf numFmtId="0" fontId="15" fillId="0" borderId="0" xfId="0" applyFont="1" applyAlignment="1" applyProtection="1">
      <alignment horizontal="left" vertical="center" wrapText="1"/>
    </xf>
    <xf numFmtId="0" fontId="38" fillId="3" borderId="9" xfId="0" applyFont="1" applyFill="1" applyBorder="1" applyAlignment="1" applyProtection="1">
      <alignment horizontal="center" vertical="center"/>
    </xf>
    <xf numFmtId="0" fontId="15" fillId="0" borderId="0" xfId="0" applyFont="1" applyAlignment="1" applyProtection="1">
      <alignment horizontal="left" vertical="center"/>
    </xf>
    <xf numFmtId="0" fontId="41" fillId="9" borderId="0" xfId="0" applyFont="1" applyFill="1" applyBorder="1" applyAlignment="1" applyProtection="1">
      <alignment horizontal="left" vertical="center"/>
    </xf>
    <xf numFmtId="0" fontId="15" fillId="9" borderId="0" xfId="0" applyFont="1" applyFill="1" applyAlignment="1" applyProtection="1">
      <alignment horizontal="center" vertical="center"/>
    </xf>
    <xf numFmtId="0" fontId="29" fillId="3" borderId="0" xfId="0" applyFont="1" applyFill="1" applyAlignment="1" applyProtection="1">
      <alignment horizontal="center" vertical="center"/>
    </xf>
    <xf numFmtId="166" fontId="32" fillId="4" borderId="11" xfId="1" applyNumberFormat="1" applyFont="1" applyFill="1" applyBorder="1" applyAlignment="1" applyProtection="1">
      <alignment horizontal="right" vertical="center"/>
      <protection locked="0"/>
    </xf>
    <xf numFmtId="166" fontId="32" fillId="4" borderId="12" xfId="1" applyNumberFormat="1" applyFont="1" applyFill="1" applyBorder="1" applyAlignment="1" applyProtection="1">
      <alignment horizontal="right" vertical="center"/>
      <protection locked="0"/>
    </xf>
    <xf numFmtId="166" fontId="32" fillId="4" borderId="13" xfId="1" applyNumberFormat="1" applyFont="1" applyFill="1" applyBorder="1" applyAlignment="1" applyProtection="1">
      <alignment horizontal="right" vertical="center"/>
      <protection locked="0"/>
    </xf>
    <xf numFmtId="0" fontId="32" fillId="4" borderId="10" xfId="0" applyFont="1" applyFill="1" applyBorder="1" applyAlignment="1" applyProtection="1">
      <alignment horizontal="center" vertical="center"/>
      <protection locked="0"/>
    </xf>
    <xf numFmtId="14" fontId="32" fillId="4" borderId="10" xfId="0" applyNumberFormat="1" applyFont="1" applyFill="1" applyBorder="1" applyAlignment="1" applyProtection="1">
      <alignment horizontal="center" vertical="center"/>
      <protection locked="0"/>
    </xf>
    <xf numFmtId="0" fontId="0" fillId="0" borderId="0" xfId="0" applyAlignment="1" applyProtection="1">
      <alignment horizontal="right" vertical="center"/>
    </xf>
    <xf numFmtId="165" fontId="0" fillId="4" borderId="0" xfId="0" applyNumberFormat="1" applyFont="1" applyFill="1" applyAlignment="1" applyProtection="1">
      <alignment horizontal="center" vertical="center"/>
      <protection locked="0"/>
    </xf>
    <xf numFmtId="14" fontId="0" fillId="4" borderId="0" xfId="0" applyNumberFormat="1" applyFill="1" applyAlignment="1" applyProtection="1">
      <alignment horizontal="center" vertical="center"/>
      <protection locked="0"/>
    </xf>
    <xf numFmtId="0" fontId="27" fillId="4" borderId="0" xfId="0" applyFont="1" applyFill="1" applyAlignment="1" applyProtection="1">
      <alignment horizontal="left" vertical="top" wrapText="1"/>
      <protection locked="0"/>
    </xf>
    <xf numFmtId="0" fontId="0" fillId="4" borderId="0" xfId="0" applyFill="1" applyAlignment="1" applyProtection="1">
      <alignment horizontal="center" vertical="center"/>
      <protection locked="0"/>
    </xf>
    <xf numFmtId="1" fontId="0" fillId="4" borderId="0" xfId="0" applyNumberFormat="1" applyFill="1" applyAlignment="1" applyProtection="1">
      <alignment horizontal="center" vertical="center"/>
      <protection locked="0"/>
    </xf>
    <xf numFmtId="0" fontId="1" fillId="0" borderId="0" xfId="0" applyFont="1" applyAlignment="1" applyProtection="1">
      <alignment horizontal="left" vertical="center"/>
    </xf>
    <xf numFmtId="0" fontId="0" fillId="4" borderId="0" xfId="0" applyFont="1" applyFill="1" applyAlignment="1" applyProtection="1">
      <alignment horizontal="center" vertical="center"/>
      <protection locked="0"/>
    </xf>
    <xf numFmtId="0" fontId="1" fillId="0" borderId="0" xfId="0" applyFont="1" applyAlignment="1" applyProtection="1">
      <alignment horizontal="center" vertical="center"/>
    </xf>
    <xf numFmtId="165" fontId="0" fillId="4" borderId="0" xfId="0" applyNumberFormat="1" applyFill="1" applyAlignment="1" applyProtection="1">
      <alignment horizontal="center" vertical="center"/>
      <protection locked="0"/>
    </xf>
    <xf numFmtId="0" fontId="11" fillId="4" borderId="0" xfId="0" applyFont="1" applyFill="1" applyAlignment="1" applyProtection="1">
      <alignment horizontal="center" vertical="center" wrapText="1"/>
      <protection locked="0"/>
    </xf>
    <xf numFmtId="0" fontId="0" fillId="0" borderId="0" xfId="0" applyAlignment="1" applyProtection="1">
      <alignment horizontal="center" vertical="center"/>
    </xf>
    <xf numFmtId="0" fontId="15" fillId="4" borderId="0" xfId="0" applyFont="1" applyFill="1" applyAlignment="1" applyProtection="1">
      <alignment horizontal="center" vertical="center"/>
      <protection locked="0"/>
    </xf>
    <xf numFmtId="0" fontId="45" fillId="0" borderId="0" xfId="2" applyFont="1" applyAlignment="1" applyProtection="1">
      <alignment horizontal="left" vertical="center"/>
    </xf>
    <xf numFmtId="0" fontId="30" fillId="0" borderId="0" xfId="0" applyFont="1" applyAlignment="1" applyProtection="1">
      <alignment horizontal="left" vertical="center"/>
    </xf>
    <xf numFmtId="14" fontId="15" fillId="4" borderId="0" xfId="0" applyNumberFormat="1" applyFont="1" applyFill="1" applyAlignment="1" applyProtection="1">
      <alignment horizontal="center" vertical="center"/>
      <protection locked="0"/>
    </xf>
    <xf numFmtId="0" fontId="15" fillId="0" borderId="0" xfId="0" applyFont="1" applyFill="1" applyAlignment="1" applyProtection="1">
      <alignment horizontal="center" vertical="center"/>
    </xf>
    <xf numFmtId="0" fontId="16" fillId="4" borderId="0" xfId="2" applyFill="1" applyAlignment="1" applyProtection="1">
      <alignment horizontal="center" vertical="center"/>
      <protection locked="0"/>
    </xf>
    <xf numFmtId="0" fontId="60" fillId="0" borderId="0" xfId="0" applyFont="1" applyFill="1" applyAlignment="1" applyProtection="1">
      <alignment horizontal="left" vertical="center" wrapText="1"/>
    </xf>
    <xf numFmtId="0" fontId="60" fillId="0" borderId="0" xfId="0" applyFont="1" applyFill="1" applyAlignment="1" applyProtection="1">
      <alignment horizontal="left" vertical="center"/>
    </xf>
    <xf numFmtId="0" fontId="33" fillId="0" borderId="0" xfId="0" applyFont="1" applyFill="1" applyAlignment="1" applyProtection="1">
      <alignment horizontal="left" vertical="center" wrapText="1"/>
    </xf>
    <xf numFmtId="0" fontId="34" fillId="0" borderId="0" xfId="0" applyFont="1" applyAlignment="1" applyProtection="1">
      <alignment horizontal="center" vertical="top" wrapText="1"/>
    </xf>
    <xf numFmtId="0" fontId="34" fillId="0" borderId="0" xfId="0" applyFont="1" applyAlignment="1" applyProtection="1">
      <alignment horizontal="center" vertical="top"/>
    </xf>
    <xf numFmtId="166" fontId="32" fillId="0" borderId="11" xfId="1" applyNumberFormat="1" applyFont="1" applyFill="1" applyBorder="1" applyAlignment="1" applyProtection="1">
      <alignment horizontal="right" vertical="center"/>
    </xf>
    <xf numFmtId="166" fontId="32" fillId="0" borderId="12" xfId="1" applyNumberFormat="1" applyFont="1" applyFill="1" applyBorder="1" applyAlignment="1" applyProtection="1">
      <alignment horizontal="right" vertical="center"/>
    </xf>
    <xf numFmtId="166" fontId="32" fillId="0" borderId="13" xfId="1" applyNumberFormat="1" applyFont="1" applyFill="1" applyBorder="1" applyAlignment="1" applyProtection="1">
      <alignment horizontal="right" vertical="center"/>
    </xf>
    <xf numFmtId="167" fontId="32" fillId="4" borderId="0" xfId="1" applyNumberFormat="1" applyFont="1" applyFill="1" applyAlignment="1" applyProtection="1">
      <alignment horizontal="center" vertical="center"/>
      <protection locked="0"/>
    </xf>
    <xf numFmtId="0" fontId="48" fillId="0" borderId="0" xfId="0" applyFont="1" applyAlignment="1" applyProtection="1">
      <alignment horizontal="center" vertical="center" wrapText="1"/>
    </xf>
    <xf numFmtId="0" fontId="0" fillId="4" borderId="0" xfId="0" applyNumberFormat="1" applyFont="1" applyFill="1" applyAlignment="1" applyProtection="1">
      <alignment horizontal="center" vertical="center"/>
      <protection locked="0"/>
    </xf>
    <xf numFmtId="0" fontId="9" fillId="0" borderId="0" xfId="0" applyFont="1" applyAlignment="1" applyProtection="1">
      <alignment horizontal="center" vertical="center"/>
    </xf>
    <xf numFmtId="44" fontId="32" fillId="4" borderId="0" xfId="1" applyFont="1" applyFill="1" applyAlignment="1" applyProtection="1">
      <alignment horizontal="center" vertical="center"/>
      <protection locked="0"/>
    </xf>
    <xf numFmtId="0" fontId="42" fillId="0" borderId="0" xfId="0" applyFont="1" applyAlignment="1" applyProtection="1">
      <alignment horizontal="center" vertical="center"/>
    </xf>
    <xf numFmtId="166" fontId="32" fillId="4" borderId="10" xfId="1" applyNumberFormat="1" applyFont="1" applyFill="1" applyBorder="1" applyAlignment="1" applyProtection="1">
      <alignment horizontal="right" vertical="center"/>
      <protection locked="0"/>
    </xf>
    <xf numFmtId="0" fontId="32" fillId="4" borderId="0" xfId="0" applyFont="1" applyFill="1" applyAlignment="1" applyProtection="1">
      <alignment horizontal="center" vertical="center"/>
      <protection locked="0"/>
    </xf>
    <xf numFmtId="2" fontId="32" fillId="4" borderId="0" xfId="0" applyNumberFormat="1" applyFont="1" applyFill="1" applyAlignment="1" applyProtection="1">
      <alignment horizontal="center" vertical="center"/>
      <protection locked="0"/>
    </xf>
    <xf numFmtId="14" fontId="19" fillId="0" borderId="0" xfId="0" applyNumberFormat="1" applyFont="1" applyFill="1" applyBorder="1" applyAlignment="1" applyProtection="1">
      <alignment horizontal="center" vertical="center"/>
    </xf>
    <xf numFmtId="0" fontId="20" fillId="0" borderId="0" xfId="0" applyFont="1" applyAlignment="1" applyProtection="1">
      <alignment horizontal="left" vertical="center"/>
    </xf>
    <xf numFmtId="0" fontId="32" fillId="4" borderId="0" xfId="0" applyFont="1" applyFill="1" applyAlignment="1" applyProtection="1">
      <alignment horizontal="left" vertical="top"/>
      <protection locked="0"/>
    </xf>
    <xf numFmtId="0" fontId="15" fillId="9" borderId="0" xfId="0" applyFont="1" applyFill="1" applyBorder="1" applyAlignment="1" applyProtection="1">
      <alignment horizontal="right" vertical="center"/>
    </xf>
    <xf numFmtId="0" fontId="15" fillId="9" borderId="0" xfId="0" applyFont="1" applyFill="1" applyBorder="1" applyAlignment="1" applyProtection="1">
      <alignment horizontal="center" vertical="center"/>
    </xf>
    <xf numFmtId="14" fontId="15" fillId="9" borderId="0" xfId="0" applyNumberFormat="1" applyFont="1" applyFill="1" applyAlignment="1" applyProtection="1">
      <alignment horizontal="left" vertical="center"/>
    </xf>
    <xf numFmtId="0" fontId="58" fillId="0" borderId="0" xfId="0" applyFont="1" applyAlignment="1" applyProtection="1">
      <alignment horizontal="center" vertical="center" wrapText="1"/>
    </xf>
    <xf numFmtId="14" fontId="15" fillId="4" borderId="10" xfId="0" applyNumberFormat="1" applyFont="1" applyFill="1" applyBorder="1" applyAlignment="1" applyProtection="1">
      <alignment horizontal="center" vertical="center"/>
      <protection locked="0"/>
    </xf>
    <xf numFmtId="0" fontId="26" fillId="7" borderId="4" xfId="0" applyFont="1" applyFill="1" applyBorder="1" applyAlignment="1" applyProtection="1">
      <alignment horizontal="center" vertical="center"/>
    </xf>
    <xf numFmtId="0" fontId="26" fillId="7" borderId="0" xfId="0" applyFont="1" applyFill="1" applyAlignment="1" applyProtection="1">
      <alignment horizontal="center" vertical="center"/>
    </xf>
    <xf numFmtId="0" fontId="28" fillId="6" borderId="2" xfId="0" applyFont="1" applyFill="1" applyBorder="1" applyAlignment="1">
      <alignment horizontal="center"/>
    </xf>
    <xf numFmtId="0" fontId="28" fillId="5" borderId="7" xfId="0" applyFont="1" applyFill="1" applyBorder="1" applyAlignment="1">
      <alignment horizontal="center"/>
    </xf>
    <xf numFmtId="0" fontId="28" fillId="5" borderId="6" xfId="0" applyFont="1" applyFill="1" applyBorder="1" applyAlignment="1">
      <alignment horizontal="center"/>
    </xf>
    <xf numFmtId="0" fontId="28" fillId="5" borderId="8" xfId="0" applyFont="1" applyFill="1" applyBorder="1" applyAlignment="1">
      <alignment horizontal="center"/>
    </xf>
    <xf numFmtId="0" fontId="28" fillId="5" borderId="3" xfId="0" applyFont="1" applyFill="1" applyBorder="1" applyAlignment="1">
      <alignment horizontal="center" vertical="center"/>
    </xf>
    <xf numFmtId="0" fontId="28" fillId="5" borderId="4" xfId="0" applyFont="1" applyFill="1" applyBorder="1" applyAlignment="1">
      <alignment horizontal="center" vertical="center"/>
    </xf>
    <xf numFmtId="0" fontId="28" fillId="5" borderId="5" xfId="0" applyFont="1" applyFill="1" applyBorder="1" applyAlignment="1">
      <alignment horizontal="center" vertical="center"/>
    </xf>
    <xf numFmtId="0" fontId="28" fillId="5" borderId="2" xfId="0" applyFont="1" applyFill="1" applyBorder="1" applyAlignment="1">
      <alignment horizontal="center"/>
    </xf>
    <xf numFmtId="14" fontId="0" fillId="0" borderId="0" xfId="0" applyNumberFormat="1" applyAlignment="1">
      <alignment horizontal="center" vertical="center"/>
    </xf>
    <xf numFmtId="0" fontId="50" fillId="0" borderId="0" xfId="0" applyFont="1" applyAlignment="1">
      <alignment horizontal="center" vertical="center" wrapText="1"/>
    </xf>
    <xf numFmtId="0" fontId="50" fillId="0" borderId="0" xfId="0" applyFont="1" applyAlignment="1">
      <alignment horizontal="center" vertical="center"/>
    </xf>
  </cellXfs>
  <cellStyles count="3">
    <cellStyle name="Lien hypertexte" xfId="2" builtinId="8"/>
    <cellStyle name="Monétaire" xfId="1" builtinId="4"/>
    <cellStyle name="Normal" xfId="0" builtinId="0"/>
  </cellStyles>
  <dxfs count="42">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fill>
        <patternFill>
          <bgColor rgb="FFFFC7CE"/>
        </patternFill>
      </fill>
    </dxf>
    <dxf>
      <font>
        <color auto="1"/>
      </font>
      <fill>
        <patternFill>
          <bgColor theme="2" tint="-9.9948118533890809E-2"/>
        </patternFill>
      </fill>
    </dxf>
    <dxf>
      <font>
        <color auto="1"/>
      </font>
      <fill>
        <patternFill>
          <bgColor theme="2" tint="-9.9948118533890809E-2"/>
        </patternFill>
      </fill>
    </dxf>
    <dxf>
      <font>
        <color auto="1"/>
      </font>
      <fill>
        <patternFill>
          <bgColor theme="2" tint="-9.9948118533890809E-2"/>
        </patternFill>
      </fill>
    </dxf>
    <dxf>
      <font>
        <color theme="4" tint="-0.24994659260841701"/>
      </font>
    </dxf>
    <dxf>
      <font>
        <b val="0"/>
        <i val="0"/>
        <strike val="0"/>
        <condense val="0"/>
        <extend val="0"/>
        <outline val="0"/>
        <shadow val="0"/>
        <u val="none"/>
        <vertAlign val="baseline"/>
        <sz val="11"/>
        <color auto="1"/>
        <name val="Calibri"/>
        <family val="2"/>
        <scheme val="none"/>
      </font>
      <numFmt numFmtId="19" formatCode="dd/mm/yyyy"/>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64" formatCode="_-* #,##0\ _€_-;\-* #,##0\ _€_-;_-* &quot;-&quot;\ _€_-;_-@_-"/>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fill>
        <patternFill patternType="none">
          <fgColor indexed="64"/>
          <bgColor auto="1"/>
        </patternFill>
      </fill>
    </dxf>
    <dxf>
      <font>
        <b val="0"/>
        <i val="0"/>
        <strike val="0"/>
        <condense val="0"/>
        <extend val="0"/>
        <outline val="0"/>
        <shadow val="0"/>
        <u val="none"/>
        <vertAlign val="baseline"/>
        <sz val="11"/>
        <color auto="1"/>
        <name val="Calibri"/>
        <family val="2"/>
        <scheme val="minor"/>
      </font>
      <fill>
        <patternFill patternType="none">
          <fgColor indexed="64"/>
          <bgColor auto="1"/>
        </patternFill>
      </fill>
      <border diagonalUp="0" diagonalDown="0">
        <left style="dotted">
          <color theme="8" tint="-0.24994659260841701"/>
        </left>
        <right style="dotted">
          <color theme="8" tint="-0.24994659260841701"/>
        </right>
        <top style="dotted">
          <color theme="8" tint="-0.24994659260841701"/>
        </top>
        <bottom/>
        <vertical/>
        <horizontal/>
      </border>
    </dxf>
    <dxf>
      <font>
        <b val="0"/>
        <i val="0"/>
        <strike val="0"/>
        <condense val="0"/>
        <extend val="0"/>
        <outline val="0"/>
        <shadow val="0"/>
        <u val="none"/>
        <vertAlign val="baseline"/>
        <sz val="11"/>
        <color auto="1"/>
        <name val="Calibri"/>
        <family val="2"/>
        <scheme val="minor"/>
      </font>
      <fill>
        <patternFill patternType="none">
          <fgColor indexed="64"/>
          <bgColor auto="1"/>
        </patternFill>
      </fill>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center" vertical="bottom" textRotation="0" wrapText="0" indent="0" justifyLastLine="0" shrinkToFit="0" readingOrder="0"/>
      <border diagonalUp="0" diagonalDown="0">
        <left style="dotted">
          <color theme="8" tint="-0.24994659260841701"/>
        </left>
        <right style="dotted">
          <color theme="8" tint="-0.24994659260841701"/>
        </right>
        <top style="dotted">
          <color theme="8" tint="-0.24994659260841701"/>
        </top>
        <bottom/>
        <vertical/>
        <horizontal/>
      </border>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lef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center" vertical="bottom" textRotation="0" wrapText="0" indent="0" justifyLastLine="0" shrinkToFit="0" readingOrder="0"/>
    </dxf>
    <dxf>
      <font>
        <b/>
        <i val="0"/>
        <strike val="0"/>
        <condense val="0"/>
        <extend val="0"/>
        <outline val="0"/>
        <shadow val="0"/>
        <u val="none"/>
        <vertAlign val="baseline"/>
        <sz val="8"/>
        <color theme="0"/>
        <name val="Calibri"/>
        <family val="2"/>
        <scheme val="minor"/>
      </font>
      <fill>
        <patternFill patternType="solid">
          <fgColor indexed="64"/>
          <bgColor rgb="FFC00000"/>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1"/>
        <color auto="1"/>
        <name val="Calibri"/>
        <family val="2"/>
        <scheme val="minor"/>
      </font>
      <numFmt numFmtId="19" formatCode="dd/mm/yyyy"/>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64" formatCode="_-* #,##0\ _€_-;\-* #,##0\ _€_-;_-* &quot;-&quot;\ _€_-;_-@_-"/>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fill>
        <patternFill patternType="none">
          <fgColor indexed="64"/>
          <bgColor indexed="65"/>
        </patternFill>
      </fill>
    </dxf>
    <dxf>
      <font>
        <b val="0"/>
        <i val="0"/>
        <strike val="0"/>
        <condense val="0"/>
        <extend val="0"/>
        <outline val="0"/>
        <shadow val="0"/>
        <u val="none"/>
        <vertAlign val="baseline"/>
        <sz val="11"/>
        <color auto="1"/>
        <name val="Calibri"/>
        <family val="2"/>
        <scheme val="minor"/>
      </font>
      <fill>
        <patternFill patternType="none">
          <fgColor indexed="64"/>
          <bgColor indexed="65"/>
        </patternFill>
      </fill>
      <border diagonalUp="0" diagonalDown="0" outline="0">
        <left style="dotted">
          <color theme="8" tint="-0.24994659260841701"/>
        </left>
        <right style="dotted">
          <color theme="8" tint="-0.24994659260841701"/>
        </right>
        <top style="dotted">
          <color theme="8" tint="-0.24994659260841701"/>
        </top>
        <bottom style="dotted">
          <color theme="8" tint="-0.24994659260841701"/>
        </bottom>
      </border>
    </dxf>
    <dxf>
      <font>
        <b val="0"/>
        <i val="0"/>
        <strike val="0"/>
        <condense val="0"/>
        <extend val="0"/>
        <outline val="0"/>
        <shadow val="0"/>
        <u val="none"/>
        <vertAlign val="baseline"/>
        <sz val="11"/>
        <color auto="1"/>
        <name val="Calibri"/>
        <family val="2"/>
        <scheme val="minor"/>
      </font>
      <fill>
        <patternFill patternType="none">
          <fgColor indexed="64"/>
          <bgColor indexed="65"/>
        </patternFill>
      </fill>
    </dxf>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horizontal="center" vertical="bottom" textRotation="0" wrapText="0" indent="0" justifyLastLine="0" shrinkToFit="0" readingOrder="0"/>
      <border diagonalUp="0" diagonalDown="0" outline="0">
        <left style="dotted">
          <color theme="8" tint="-0.24994659260841701"/>
        </left>
        <right style="dotted">
          <color theme="8" tint="-0.24994659260841701"/>
        </right>
        <top style="dotted">
          <color theme="8" tint="-0.24994659260841701"/>
        </top>
        <bottom style="dotted">
          <color theme="8" tint="-0.24994659260841701"/>
        </bottom>
      </border>
    </dxf>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horizontal="lef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8"/>
        <color auto="1"/>
        <name val="Calibri"/>
        <family val="2"/>
        <scheme val="minor"/>
      </font>
      <fill>
        <patternFill patternType="solid">
          <fgColor indexed="64"/>
          <bgColor rgb="FFC00000"/>
        </patternFill>
      </fill>
      <alignment horizontal="center" vertical="center" textRotation="0" wrapText="1" indent="0" justifyLastLine="0" shrinkToFit="0" readingOrder="0"/>
      <protection locked="0" hidden="0"/>
    </dxf>
    <dxf>
      <fill>
        <patternFill>
          <bgColor theme="4" tint="0.79998168889431442"/>
        </patternFill>
      </fill>
    </dxf>
  </dxfs>
  <tableStyles count="1" defaultTableStyle="TableStyleMedium2" defaultPivotStyle="PivotStyleLight16">
    <tableStyle name="Style de tableau 3" pivot="0" count="1" xr9:uid="{F730717B-93C7-4497-878A-9FDDE835FF56}">
      <tableStyleElement type="secondRowStripe" dxfId="41"/>
    </tableStyle>
  </tableStyles>
  <colors>
    <mruColors>
      <color rgb="FF00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eetMetadata" Target="metadata.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22/11/relationships/FeaturePropertyBag" Target="featurePropertyBag/featurePropertyBag.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77230</xdr:colOff>
      <xdr:row>128</xdr:row>
      <xdr:rowOff>50401</xdr:rowOff>
    </xdr:from>
    <xdr:to>
      <xdr:col>29</xdr:col>
      <xdr:colOff>141588</xdr:colOff>
      <xdr:row>128</xdr:row>
      <xdr:rowOff>320085</xdr:rowOff>
    </xdr:to>
    <xdr:sp macro="" textlink="">
      <xdr:nvSpPr>
        <xdr:cNvPr id="8" name="Rectangle : coins arrondis 7">
          <a:extLst>
            <a:ext uri="{FF2B5EF4-FFF2-40B4-BE49-F238E27FC236}">
              <a16:creationId xmlns:a16="http://schemas.microsoft.com/office/drawing/2014/main" id="{EA83778A-369A-382B-5C6F-B2C17E92A6B2}"/>
            </a:ext>
          </a:extLst>
        </xdr:cNvPr>
        <xdr:cNvSpPr/>
      </xdr:nvSpPr>
      <xdr:spPr>
        <a:xfrm>
          <a:off x="289612" y="18553357"/>
          <a:ext cx="6011047" cy="269684"/>
        </a:xfrm>
        <a:prstGeom prst="roundRect">
          <a:avLst/>
        </a:prstGeom>
        <a:noFill/>
        <a:ln>
          <a:solidFill>
            <a:sysClr val="windowText" lastClr="000000"/>
          </a:solidFill>
        </a:ln>
        <a:effectLst>
          <a:outerShdw blurRad="50800" dist="38100" dir="10800000" algn="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editAs="oneCell">
    <xdr:from>
      <xdr:col>0</xdr:col>
      <xdr:colOff>0</xdr:colOff>
      <xdr:row>0</xdr:row>
      <xdr:rowOff>57920</xdr:rowOff>
    </xdr:from>
    <xdr:to>
      <xdr:col>9</xdr:col>
      <xdr:colOff>176564</xdr:colOff>
      <xdr:row>3</xdr:row>
      <xdr:rowOff>189283</xdr:rowOff>
    </xdr:to>
    <xdr:pic>
      <xdr:nvPicPr>
        <xdr:cNvPr id="3" name="Image 2">
          <a:extLst>
            <a:ext uri="{FF2B5EF4-FFF2-40B4-BE49-F238E27FC236}">
              <a16:creationId xmlns:a16="http://schemas.microsoft.com/office/drawing/2014/main" id="{1810AE86-6FF1-D0A6-FC25-125FB666462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57920"/>
          <a:ext cx="2088000" cy="639792"/>
        </a:xfrm>
        <a:prstGeom prst="rect">
          <a:avLst/>
        </a:prstGeom>
      </xdr:spPr>
    </xdr:pic>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07914BA-E999-45AF-A521-46E60DD6AAC4}" name="Tableau4" displayName="Tableau4" ref="A1:L4310" totalsRowShown="0" headerRowDxfId="40" dataDxfId="39">
  <autoFilter ref="A1:L4310" xr:uid="{F07914BA-E999-45AF-A521-46E60DD6AAC4}"/>
  <sortState xmlns:xlrd2="http://schemas.microsoft.com/office/spreadsheetml/2017/richdata2" ref="A2:K4310">
    <sortCondition ref="A1:A4310"/>
  </sortState>
  <tableColumns count="12">
    <tableColumn id="1" xr3:uid="{24074A79-124E-4EE1-AFE4-A065FC3C47A7}" name="DPT com" dataDxfId="38"/>
    <tableColumn id="16" xr3:uid="{D32645BB-CE00-402F-B1F5-BB8CB698B83B}" name="DPT2" dataDxfId="37"/>
    <tableColumn id="2" xr3:uid="{1F82BA9C-707A-42C3-84ED-EAC3D8F07198}" name="CODE" dataDxfId="36"/>
    <tableColumn id="3" xr3:uid="{A62A59EA-A79B-4682-BA19-6106A9E45C77}" name="EPCI" dataDxfId="35"/>
    <tableColumn id="4" xr3:uid="{9435E655-7A9A-4706-9CEF-430C464B4981}" name="COMMUNE" dataDxfId="34"/>
    <tableColumn id="5" xr3:uid="{EB4C1931-6D54-4977-A267-783EA8DC0BBE}" name="ELIGIBILITE" dataDxfId="33"/>
    <tableColumn id="14" xr3:uid="{3672541C-B0AF-401E-BF1C-239955CFC2CA}" name="POPULATION" dataDxfId="32"/>
    <tableColumn id="6" xr3:uid="{F3179A1E-AB8B-455C-ACAF-0408157374B8}" name="RURAL OU URBAIN" dataDxfId="31"/>
    <tableColumn id="7" xr3:uid="{C79098D0-DB34-43A2-92B9-34D14B988CBE}" name="Vulnérabilité DATAR" dataDxfId="30"/>
    <tableColumn id="8" xr3:uid="{F5C3F193-B89C-4232-B44B-0D97ACC51EE8}" name="Spécificité" dataDxfId="29"/>
    <tableColumn id="9" xr3:uid="{1B3F357B-3F2C-42E4-86E4-5F9171D5AEF2}" name="Niveau Equipement" dataDxfId="28"/>
    <tableColumn id="10" xr3:uid="{ACD753D8-4D59-450E-8660-0508AB085B05}" name="arreté cata nat" dataDxfId="27"/>
  </tableColumns>
  <tableStyleInfo name="Style de tableau 3"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1E68D6FC-3B55-4437-B86B-DF09BE6B2911}" name="Tableau42" displayName="Tableau42" ref="A2:L338" totalsRowShown="0" headerRowDxfId="26" dataDxfId="25">
  <autoFilter ref="A2:L338" xr:uid="{1E68D6FC-3B55-4437-B86B-DF09BE6B2911}"/>
  <sortState xmlns:xlrd2="http://schemas.microsoft.com/office/spreadsheetml/2017/richdata2" ref="A3:L300">
    <sortCondition ref="B2:B300"/>
  </sortState>
  <tableColumns count="12">
    <tableColumn id="1" xr3:uid="{DE4B53AA-19CE-461B-86A7-CB87184F25BE}" name="DPT com" dataDxfId="24"/>
    <tableColumn id="16" xr3:uid="{DA02255D-FA01-494E-A536-BB5D415371F1}" name="DPT2" dataDxfId="23"/>
    <tableColumn id="2" xr3:uid="{DA2E66D2-74D7-4437-9028-7C2F5A8B6DC7}" name="CODE" dataDxfId="22"/>
    <tableColumn id="3" xr3:uid="{9017417E-55C8-4C80-8E07-91D37E85E9E8}" name="EPCI" dataDxfId="21"/>
    <tableColumn id="4" xr3:uid="{376A0322-B20B-44EA-B197-329C258801A7}" name="COMMUNE" dataDxfId="20"/>
    <tableColumn id="5" xr3:uid="{35BF3416-9AF6-49F4-BA0A-4BA5FB22A70E}" name="ELIGIBILITE" dataDxfId="19"/>
    <tableColumn id="6" xr3:uid="{7C28B7FA-1820-4571-B987-2F865404CB60}" name="POPULATION" dataDxfId="18"/>
    <tableColumn id="7" xr3:uid="{AAEAC0D2-8850-4502-83C6-2615CBD76A62}" name="RURAL OU URBAIN" dataDxfId="17"/>
    <tableColumn id="8" xr3:uid="{29FAE59E-EA6A-45C2-864D-0A891970A82F}" name="Vulnérabilité DATAR" dataDxfId="16"/>
    <tableColumn id="9" xr3:uid="{C0F962DB-F9B4-4E8F-A7AF-466139D68207}" name="Spécificité" dataDxfId="15"/>
    <tableColumn id="10" xr3:uid="{0FD9D5AB-86E6-4507-A2D1-5C37D09AE847}" name="Niveau Equipement" dataDxfId="14"/>
    <tableColumn id="11" xr3:uid="{884B99F3-779E-4A5D-94D5-0C72B95D52D7}" name="Arrêté" dataDxfId="13"/>
  </tableColumns>
  <tableStyleInfo name="Style de tableau 3" showFirstColumn="0" showLastColumn="0" showRowStripes="1" showColumnStripes="0"/>
</table>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data.inpi.fr/"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4C6518-A6F9-44A2-AD33-DC2589787914}">
  <sheetPr>
    <tabColor theme="9" tint="-0.249977111117893"/>
  </sheetPr>
  <dimension ref="A1:AX132"/>
  <sheetViews>
    <sheetView showGridLines="0" showRowColHeaders="0" tabSelected="1" zoomScale="185" zoomScaleNormal="185" zoomScaleSheetLayoutView="171" workbookViewId="0">
      <selection activeCell="F12" sqref="F12:N12"/>
    </sheetView>
  </sheetViews>
  <sheetFormatPr baseColWidth="10" defaultColWidth="3.140625" defaultRowHeight="15"/>
  <cols>
    <col min="1" max="29" width="3.140625" style="36"/>
    <col min="30" max="30" width="5.28515625" style="36" bestFit="1" customWidth="1"/>
    <col min="31" max="32" width="3.140625" style="36"/>
    <col min="33" max="33" width="4.7109375" style="36" bestFit="1" customWidth="1"/>
    <col min="34" max="16384" width="3.140625" style="36"/>
  </cols>
  <sheetData>
    <row r="1" spans="1:30" ht="15.75" customHeight="1">
      <c r="B1" s="84"/>
      <c r="C1" s="84"/>
      <c r="D1" s="84"/>
      <c r="E1" s="84"/>
      <c r="F1" s="84"/>
      <c r="G1" s="84"/>
      <c r="H1" s="190" t="s">
        <v>10709</v>
      </c>
      <c r="I1" s="190"/>
      <c r="J1" s="190"/>
      <c r="K1" s="190"/>
      <c r="L1" s="190"/>
      <c r="M1" s="190"/>
      <c r="N1" s="190"/>
      <c r="O1" s="190"/>
      <c r="P1" s="190"/>
      <c r="Q1" s="190"/>
      <c r="R1" s="190"/>
      <c r="S1" s="190"/>
      <c r="T1" s="190"/>
      <c r="U1" s="190"/>
      <c r="V1" s="190"/>
      <c r="W1" s="190"/>
      <c r="X1" s="190"/>
      <c r="Y1" s="190"/>
      <c r="Z1" s="190"/>
      <c r="AA1" s="190"/>
      <c r="AB1" s="190"/>
      <c r="AC1" s="190"/>
      <c r="AD1" s="190"/>
    </row>
    <row r="2" spans="1:30" ht="16.5" customHeight="1">
      <c r="A2" s="84"/>
      <c r="B2" s="84"/>
      <c r="C2" s="84"/>
      <c r="D2" s="84"/>
      <c r="E2" s="84"/>
      <c r="F2" s="84"/>
      <c r="G2" s="84"/>
      <c r="H2" s="190"/>
      <c r="I2" s="190"/>
      <c r="J2" s="190"/>
      <c r="K2" s="190"/>
      <c r="L2" s="190"/>
      <c r="M2" s="190"/>
      <c r="N2" s="190"/>
      <c r="O2" s="190"/>
      <c r="P2" s="190"/>
      <c r="Q2" s="190"/>
      <c r="R2" s="190"/>
      <c r="S2" s="190"/>
      <c r="T2" s="190"/>
      <c r="U2" s="190"/>
      <c r="V2" s="190"/>
      <c r="W2" s="190"/>
      <c r="X2" s="190"/>
      <c r="Y2" s="190"/>
      <c r="Z2" s="190"/>
      <c r="AA2" s="190"/>
      <c r="AB2" s="190"/>
      <c r="AC2" s="190"/>
      <c r="AD2" s="190"/>
    </row>
    <row r="3" spans="1:30" ht="7.5" customHeight="1">
      <c r="A3" s="83"/>
      <c r="B3" s="83"/>
      <c r="C3" s="83"/>
      <c r="D3" s="83"/>
      <c r="E3" s="83"/>
      <c r="F3" s="83"/>
      <c r="G3" s="83"/>
      <c r="H3" s="83"/>
      <c r="I3" s="83"/>
      <c r="J3" s="83"/>
      <c r="K3" s="83"/>
      <c r="L3" s="83"/>
      <c r="M3" s="83"/>
      <c r="N3" s="83"/>
      <c r="O3" s="83"/>
      <c r="P3" s="83"/>
      <c r="Q3" s="83"/>
      <c r="R3" s="83"/>
      <c r="S3" s="83"/>
      <c r="T3" s="83"/>
      <c r="U3" s="83"/>
      <c r="V3" s="83"/>
      <c r="W3" s="83"/>
      <c r="X3" s="83"/>
      <c r="Y3" s="83"/>
      <c r="Z3" s="83"/>
      <c r="AA3" s="83"/>
      <c r="AB3" s="83"/>
      <c r="AC3" s="83"/>
      <c r="AD3" s="83"/>
    </row>
    <row r="4" spans="1:30" ht="16.5" customHeight="1">
      <c r="B4" s="41"/>
      <c r="C4" s="41"/>
      <c r="D4" s="41"/>
      <c r="E4" s="41"/>
      <c r="F4" s="41"/>
      <c r="G4" s="41"/>
      <c r="H4" s="157" t="s">
        <v>10690</v>
      </c>
      <c r="I4" s="157"/>
      <c r="J4" s="157"/>
      <c r="K4" s="157"/>
      <c r="L4" s="157"/>
      <c r="M4" s="157"/>
      <c r="N4" s="157"/>
      <c r="O4" s="157"/>
      <c r="P4" s="157"/>
      <c r="Q4" s="157"/>
      <c r="R4" s="157"/>
      <c r="S4" s="157"/>
      <c r="T4" s="157"/>
      <c r="U4" s="157"/>
      <c r="V4" s="157"/>
      <c r="W4" s="157"/>
      <c r="X4" s="157"/>
      <c r="Y4" s="157"/>
      <c r="Z4" s="157"/>
      <c r="AA4" s="157"/>
      <c r="AB4" s="157"/>
      <c r="AC4" s="157"/>
      <c r="AD4" s="157"/>
    </row>
    <row r="5" spans="1:30" ht="9.75" customHeight="1">
      <c r="I5" s="149"/>
      <c r="J5" s="149"/>
      <c r="K5" s="149"/>
      <c r="L5" s="149"/>
      <c r="M5" s="149"/>
      <c r="N5" s="149"/>
      <c r="O5" s="149"/>
      <c r="P5" s="149"/>
      <c r="R5" s="37"/>
      <c r="S5" s="37"/>
      <c r="T5" s="37"/>
      <c r="U5" s="37"/>
      <c r="V5" s="37"/>
      <c r="W5" s="37"/>
      <c r="X5" s="37"/>
      <c r="Y5" s="37"/>
      <c r="Z5" s="37"/>
      <c r="AA5" s="37"/>
      <c r="AB5" s="37"/>
      <c r="AC5" s="37"/>
      <c r="AD5" s="38"/>
    </row>
    <row r="6" spans="1:30" s="40" customFormat="1" ht="18.75">
      <c r="A6" s="39"/>
      <c r="B6" s="137" t="s">
        <v>8544</v>
      </c>
      <c r="C6" s="137"/>
      <c r="D6" s="137"/>
      <c r="E6" s="137"/>
      <c r="F6" s="137"/>
      <c r="G6" s="137"/>
      <c r="H6" s="137"/>
      <c r="I6" s="137"/>
      <c r="J6" s="137"/>
      <c r="K6" s="137"/>
      <c r="L6" s="137"/>
      <c r="M6" s="137"/>
      <c r="N6" s="137"/>
      <c r="O6" s="137"/>
      <c r="P6" s="137"/>
      <c r="Q6" s="137"/>
      <c r="R6" s="137"/>
      <c r="S6" s="137"/>
      <c r="T6" s="137"/>
      <c r="U6" s="137"/>
      <c r="V6" s="137"/>
      <c r="W6" s="137"/>
      <c r="X6" s="137"/>
      <c r="Y6" s="137"/>
      <c r="Z6" s="137"/>
      <c r="AA6" s="137"/>
      <c r="AB6" s="137"/>
      <c r="AC6" s="137"/>
      <c r="AD6" s="137"/>
    </row>
    <row r="7" spans="1:30" ht="6" customHeight="1"/>
    <row r="8" spans="1:30" ht="14.1" customHeight="1">
      <c r="B8" s="155" t="s">
        <v>8543</v>
      </c>
      <c r="C8" s="155"/>
      <c r="D8" s="155"/>
      <c r="E8" s="155"/>
      <c r="F8" s="155"/>
      <c r="G8" s="155"/>
      <c r="H8" s="155"/>
      <c r="I8" s="41"/>
      <c r="J8" s="153"/>
      <c r="K8" s="153"/>
      <c r="L8" s="153"/>
      <c r="M8" s="153"/>
      <c r="N8" s="153"/>
      <c r="O8" s="153"/>
      <c r="P8" s="153"/>
      <c r="Q8" s="153"/>
      <c r="R8" s="153"/>
      <c r="S8" s="153"/>
      <c r="T8" s="153"/>
      <c r="U8" s="153"/>
      <c r="V8" s="153"/>
      <c r="W8" s="153"/>
      <c r="X8" s="153"/>
      <c r="Y8" s="153"/>
      <c r="Z8" s="153"/>
      <c r="AA8" s="153"/>
      <c r="AB8" s="153"/>
      <c r="AC8" s="153"/>
      <c r="AD8" s="153"/>
    </row>
    <row r="9" spans="1:30" ht="6.95" customHeight="1"/>
    <row r="10" spans="1:30" ht="14.1" customHeight="1">
      <c r="B10" s="41" t="s">
        <v>10679</v>
      </c>
      <c r="C10" s="41"/>
      <c r="D10" s="41"/>
      <c r="E10" s="41"/>
      <c r="F10" s="41"/>
      <c r="G10" s="41"/>
      <c r="H10" s="41"/>
      <c r="J10" s="153"/>
      <c r="K10" s="153"/>
      <c r="L10" s="153"/>
      <c r="M10" s="153"/>
      <c r="N10" s="153"/>
      <c r="O10" s="153"/>
      <c r="P10" s="153"/>
      <c r="Q10" s="153"/>
      <c r="R10" s="153"/>
      <c r="S10" s="153"/>
      <c r="T10" s="153"/>
      <c r="U10" s="153"/>
      <c r="V10" s="153"/>
      <c r="W10" s="153"/>
      <c r="X10" s="153"/>
      <c r="Y10" s="153"/>
      <c r="Z10" s="153"/>
      <c r="AA10" s="153"/>
      <c r="AB10" s="153"/>
      <c r="AC10" s="153"/>
      <c r="AD10" s="153"/>
    </row>
    <row r="11" spans="1:30" ht="6.95" customHeight="1"/>
    <row r="12" spans="1:30" ht="14.1" customHeight="1">
      <c r="B12" s="155" t="s">
        <v>1</v>
      </c>
      <c r="C12" s="155"/>
      <c r="D12" s="155"/>
      <c r="E12" s="155"/>
      <c r="F12" s="156"/>
      <c r="G12" s="156"/>
      <c r="H12" s="156"/>
      <c r="I12" s="156"/>
      <c r="J12" s="156"/>
      <c r="K12" s="156"/>
      <c r="L12" s="156"/>
      <c r="M12" s="156"/>
      <c r="N12" s="156"/>
      <c r="O12" s="42" t="s">
        <v>8561</v>
      </c>
      <c r="P12" s="157" t="str">
        <f>IFERROR(VLOOKUP($F$12,Feuil2!$A$2:$K$14311,2,FALSE),"")</f>
        <v/>
      </c>
      <c r="Q12" s="157"/>
      <c r="R12" s="157" t="str">
        <f>IFERROR(VLOOKUP($F$12,Feuil2!$A$2:$K$14311,4,FALSE),"")</f>
        <v/>
      </c>
      <c r="S12" s="157"/>
      <c r="T12" s="157"/>
      <c r="U12" s="157"/>
      <c r="V12" s="157"/>
      <c r="W12" s="157"/>
      <c r="X12" s="157"/>
      <c r="Y12" s="157"/>
      <c r="Z12" s="157"/>
      <c r="AA12" s="157"/>
      <c r="AB12" s="157"/>
      <c r="AC12" s="157"/>
      <c r="AD12" s="157"/>
    </row>
    <row r="13" spans="1:30" ht="6.95" customHeight="1"/>
    <row r="14" spans="1:30" s="41" customFormat="1" ht="14.1" customHeight="1">
      <c r="B14" s="155" t="s">
        <v>8547</v>
      </c>
      <c r="C14" s="155"/>
      <c r="D14" s="155"/>
      <c r="E14" s="155"/>
      <c r="F14" s="150"/>
      <c r="G14" s="150"/>
      <c r="H14" s="150"/>
      <c r="I14" s="150"/>
      <c r="J14" s="150"/>
      <c r="K14" s="150"/>
      <c r="L14" s="43"/>
      <c r="M14" s="41" t="s">
        <v>8546</v>
      </c>
      <c r="R14" s="156"/>
      <c r="S14" s="156"/>
      <c r="T14" s="156"/>
      <c r="U14" s="156"/>
      <c r="V14" s="156"/>
      <c r="W14" s="156"/>
      <c r="X14" s="156"/>
      <c r="Y14" s="156"/>
      <c r="Z14" s="156"/>
      <c r="AA14" s="156"/>
      <c r="AB14" s="156"/>
      <c r="AC14" s="156"/>
      <c r="AD14" s="156"/>
    </row>
    <row r="15" spans="1:30" s="41" customFormat="1" ht="6.95" customHeight="1">
      <c r="B15" s="79"/>
      <c r="C15" s="79"/>
      <c r="D15" s="79"/>
      <c r="E15" s="79"/>
      <c r="F15" s="79"/>
      <c r="G15" s="79"/>
      <c r="H15" s="79"/>
      <c r="I15" s="79"/>
      <c r="J15" s="79"/>
      <c r="K15" s="79"/>
      <c r="L15" s="79"/>
      <c r="R15" s="79"/>
      <c r="S15" s="79"/>
      <c r="T15" s="79"/>
      <c r="U15" s="79"/>
      <c r="V15" s="79"/>
      <c r="W15" s="79"/>
      <c r="X15" s="79"/>
      <c r="Y15" s="79"/>
      <c r="Z15" s="79"/>
      <c r="AA15" s="79"/>
      <c r="AB15" s="79"/>
      <c r="AC15" s="79"/>
      <c r="AD15" s="79"/>
    </row>
    <row r="16" spans="1:30" ht="14.1" customHeight="1">
      <c r="B16" s="155" t="s">
        <v>0</v>
      </c>
      <c r="C16" s="155"/>
      <c r="D16" s="155"/>
      <c r="E16" s="154"/>
      <c r="F16" s="154"/>
      <c r="G16" s="154"/>
      <c r="H16" s="154"/>
      <c r="I16" s="154"/>
      <c r="J16" s="154"/>
      <c r="K16" s="154"/>
      <c r="L16" s="154"/>
      <c r="N16" s="157" t="s">
        <v>10674</v>
      </c>
      <c r="O16" s="157"/>
      <c r="P16" s="157"/>
      <c r="Q16" s="157"/>
      <c r="R16" s="157"/>
      <c r="S16" s="157"/>
      <c r="T16" s="157"/>
      <c r="U16" s="157"/>
      <c r="V16" s="151"/>
      <c r="W16" s="151"/>
      <c r="X16" s="151"/>
      <c r="Y16" s="151"/>
      <c r="Z16" s="151"/>
      <c r="AA16" s="151"/>
      <c r="AB16" s="151"/>
      <c r="AC16" s="151"/>
      <c r="AD16" s="151"/>
    </row>
    <row r="17" spans="1:50" ht="6.95" customHeight="1"/>
    <row r="18" spans="1:50" ht="14.1" customHeight="1">
      <c r="B18" s="41" t="s">
        <v>8545</v>
      </c>
      <c r="C18" s="41"/>
      <c r="D18" s="41"/>
      <c r="E18" s="153"/>
      <c r="F18" s="153"/>
      <c r="G18" s="153"/>
      <c r="H18" s="42" t="s">
        <v>8561</v>
      </c>
      <c r="I18" s="140" t="str">
        <f>IFERROR(VLOOKUP(E18,Feuil2!B4352:E5084,4,FALSE),"")</f>
        <v/>
      </c>
      <c r="J18" s="140"/>
      <c r="K18" s="140"/>
      <c r="L18" s="140"/>
      <c r="M18" s="140"/>
      <c r="N18" s="140"/>
      <c r="O18" s="140"/>
      <c r="P18" s="140"/>
      <c r="Q18" s="140"/>
      <c r="S18" s="157" t="s">
        <v>8562</v>
      </c>
      <c r="T18" s="157"/>
      <c r="U18" s="157"/>
      <c r="V18" s="157"/>
      <c r="W18" s="157"/>
      <c r="X18" s="157"/>
      <c r="Y18" s="157"/>
      <c r="Z18" s="153"/>
      <c r="AA18" s="153"/>
      <c r="AB18" s="153"/>
      <c r="AC18" s="42" t="s">
        <v>8561</v>
      </c>
    </row>
    <row r="19" spans="1:50" s="44" customFormat="1" ht="6.95" customHeight="1">
      <c r="B19" s="45"/>
      <c r="C19" s="45"/>
      <c r="D19" s="45"/>
      <c r="E19" s="46"/>
      <c r="F19" s="46"/>
      <c r="G19" s="46"/>
      <c r="H19" s="47"/>
      <c r="I19" s="46"/>
      <c r="J19" s="46"/>
      <c r="K19" s="46"/>
      <c r="L19" s="46"/>
      <c r="M19" s="46"/>
      <c r="N19" s="46"/>
      <c r="O19" s="46"/>
      <c r="P19" s="46"/>
      <c r="Q19" s="46"/>
      <c r="S19" s="48"/>
      <c r="T19" s="48"/>
      <c r="U19" s="48"/>
      <c r="V19" s="48"/>
      <c r="W19" s="48"/>
      <c r="X19" s="48"/>
      <c r="Y19" s="48"/>
      <c r="Z19" s="46"/>
      <c r="AA19" s="46"/>
      <c r="AB19" s="46"/>
      <c r="AC19" s="47"/>
    </row>
    <row r="20" spans="1:50">
      <c r="B20" s="41" t="s">
        <v>10691</v>
      </c>
      <c r="M20" s="41" t="s">
        <v>10692</v>
      </c>
    </row>
    <row r="21" spans="1:50">
      <c r="B21" s="175"/>
      <c r="C21" s="175"/>
      <c r="D21" s="175"/>
      <c r="E21" s="175"/>
      <c r="F21" s="175"/>
      <c r="G21" s="175"/>
      <c r="H21" s="175"/>
      <c r="I21" s="175"/>
      <c r="J21" s="175"/>
      <c r="M21" s="176" t="s">
        <v>10694</v>
      </c>
      <c r="N21" s="176"/>
      <c r="O21" s="176"/>
      <c r="P21" s="153"/>
      <c r="Q21" s="153"/>
      <c r="R21" s="42" t="s">
        <v>8561</v>
      </c>
      <c r="S21" s="176" t="s">
        <v>10693</v>
      </c>
      <c r="T21" s="176"/>
      <c r="U21" s="176"/>
      <c r="V21" s="153"/>
      <c r="W21" s="153"/>
      <c r="X21" s="42" t="s">
        <v>8561</v>
      </c>
      <c r="Y21" s="176" t="s">
        <v>10695</v>
      </c>
      <c r="Z21" s="176"/>
      <c r="AA21" s="176"/>
      <c r="AB21" s="153"/>
      <c r="AC21" s="153"/>
      <c r="AD21" s="42" t="s">
        <v>8561</v>
      </c>
    </row>
    <row r="22" spans="1:50" s="44" customFormat="1" ht="6" customHeight="1">
      <c r="B22" s="45"/>
      <c r="C22" s="45"/>
      <c r="D22" s="45"/>
      <c r="E22" s="46"/>
      <c r="F22" s="46"/>
      <c r="G22" s="46"/>
      <c r="H22" s="47"/>
      <c r="I22" s="46"/>
      <c r="J22" s="46"/>
      <c r="K22" s="46"/>
      <c r="L22" s="46"/>
      <c r="M22" s="46"/>
      <c r="N22" s="46"/>
      <c r="O22" s="46"/>
      <c r="P22" s="46"/>
      <c r="Q22" s="46"/>
      <c r="S22" s="48"/>
      <c r="T22" s="48"/>
      <c r="U22" s="48"/>
      <c r="V22" s="48"/>
      <c r="W22" s="48"/>
      <c r="X22" s="48"/>
      <c r="Y22" s="48"/>
      <c r="Z22" s="46"/>
      <c r="AA22" s="46"/>
      <c r="AB22" s="46"/>
      <c r="AC22" s="47"/>
    </row>
    <row r="23" spans="1:50" ht="13.5" customHeight="1">
      <c r="B23" s="41" t="s">
        <v>8573</v>
      </c>
      <c r="N23" s="54" t="s">
        <v>8549</v>
      </c>
      <c r="O23" s="41"/>
      <c r="P23" s="41"/>
      <c r="Q23" s="41"/>
      <c r="R23" s="41"/>
      <c r="S23" s="182"/>
      <c r="T23" s="182"/>
      <c r="U23" s="182"/>
      <c r="V23" s="182"/>
      <c r="W23" s="182"/>
      <c r="X23" s="182"/>
      <c r="Y23" s="182"/>
      <c r="Z23" s="182"/>
      <c r="AA23" s="182"/>
    </row>
    <row r="24" spans="1:50" ht="3" customHeight="1"/>
    <row r="25" spans="1:50" ht="14.1" customHeight="1">
      <c r="B25" s="54" t="s">
        <v>8550</v>
      </c>
      <c r="C25" s="41"/>
      <c r="D25" s="41"/>
      <c r="E25" s="41"/>
      <c r="F25" s="153"/>
      <c r="G25" s="153"/>
      <c r="H25" s="153"/>
      <c r="I25" s="153"/>
      <c r="J25" s="153"/>
      <c r="K25" s="153"/>
      <c r="L25" s="82"/>
      <c r="M25" s="51" t="s">
        <v>8553</v>
      </c>
      <c r="N25" s="158"/>
      <c r="O25" s="158"/>
      <c r="P25" s="158"/>
      <c r="Q25" s="158"/>
      <c r="R25" s="158"/>
      <c r="S25" s="157" t="s">
        <v>8551</v>
      </c>
      <c r="T25" s="157"/>
      <c r="U25" s="157"/>
      <c r="V25" s="166"/>
      <c r="W25" s="153"/>
      <c r="X25" s="153"/>
      <c r="Y25" s="153"/>
      <c r="Z25" s="153"/>
      <c r="AA25" s="153"/>
      <c r="AB25" s="153"/>
      <c r="AC25" s="153"/>
      <c r="AD25" s="153"/>
      <c r="AX25" s="52"/>
    </row>
    <row r="26" spans="1:50" ht="6.95" customHeight="1"/>
    <row r="27" spans="1:50" s="50" customFormat="1" ht="18.75">
      <c r="A27" s="49"/>
      <c r="B27" s="137" t="s">
        <v>8552</v>
      </c>
      <c r="C27" s="137"/>
      <c r="D27" s="137"/>
      <c r="E27" s="137"/>
      <c r="F27" s="137"/>
      <c r="G27" s="137"/>
      <c r="H27" s="137"/>
      <c r="I27" s="137"/>
      <c r="J27" s="137"/>
      <c r="K27" s="137"/>
      <c r="L27" s="137"/>
      <c r="M27" s="137"/>
      <c r="N27" s="137"/>
      <c r="O27" s="137"/>
      <c r="P27" s="137"/>
      <c r="Q27" s="137"/>
      <c r="R27" s="137"/>
      <c r="S27" s="137"/>
      <c r="T27" s="137"/>
      <c r="U27" s="137"/>
      <c r="V27" s="137"/>
      <c r="W27" s="137"/>
      <c r="X27" s="137"/>
      <c r="Y27" s="137"/>
      <c r="Z27" s="137"/>
      <c r="AA27" s="137"/>
      <c r="AB27" s="137"/>
      <c r="AC27" s="137"/>
      <c r="AD27" s="137"/>
    </row>
    <row r="28" spans="1:50" ht="6.75" customHeight="1"/>
    <row r="29" spans="1:50" ht="14.1" customHeight="1">
      <c r="B29" s="41" t="s">
        <v>8559</v>
      </c>
      <c r="E29" s="156"/>
      <c r="F29" s="156"/>
      <c r="G29" s="156"/>
      <c r="H29" s="156"/>
      <c r="I29" s="156"/>
      <c r="J29" s="156"/>
      <c r="K29" s="156"/>
      <c r="L29" s="156"/>
      <c r="M29" s="156"/>
      <c r="N29" s="156"/>
      <c r="O29" s="156"/>
      <c r="P29" s="156"/>
      <c r="Q29" s="156"/>
      <c r="R29" s="156"/>
      <c r="S29" s="156"/>
      <c r="T29" s="156"/>
      <c r="U29" s="156"/>
      <c r="V29" s="156"/>
      <c r="W29" s="42" t="s">
        <v>8561</v>
      </c>
      <c r="X29" s="178" t="str">
        <f>IF($E$40="Une structure mandatée par l'entreprise pour gérer ce dossier","→ Préciser structure",IF($E$40="Autre","→ Préciser structure",""))</f>
        <v/>
      </c>
      <c r="Y29" s="178"/>
      <c r="Z29" s="178"/>
      <c r="AA29" s="178"/>
      <c r="AB29" s="178"/>
      <c r="AC29" s="178"/>
      <c r="AD29" s="178"/>
      <c r="AH29" s="53"/>
    </row>
    <row r="30" spans="1:50" ht="6.95" customHeight="1"/>
    <row r="31" spans="1:50" ht="14.1" customHeight="1">
      <c r="B31" s="41" t="s">
        <v>8548</v>
      </c>
      <c r="C31" s="41"/>
      <c r="E31" s="153"/>
      <c r="F31" s="153"/>
      <c r="G31" s="153"/>
      <c r="H31" s="42" t="s">
        <v>8561</v>
      </c>
      <c r="I31" s="157" t="s">
        <v>8549</v>
      </c>
      <c r="J31" s="157"/>
      <c r="K31" s="157"/>
      <c r="L31" s="157"/>
      <c r="M31" s="157"/>
      <c r="N31" s="157"/>
      <c r="O31" s="153"/>
      <c r="P31" s="153"/>
      <c r="Q31" s="153"/>
      <c r="R31" s="153"/>
      <c r="S31" s="153"/>
      <c r="T31" s="153"/>
      <c r="U31" s="153"/>
      <c r="V31" s="153"/>
      <c r="W31" s="153"/>
      <c r="X31" s="153"/>
      <c r="Y31" s="153"/>
      <c r="Z31" s="153"/>
      <c r="AA31" s="153"/>
      <c r="AB31" s="153"/>
      <c r="AC31" s="153"/>
      <c r="AD31" s="153"/>
    </row>
    <row r="32" spans="1:50" ht="6.95" customHeight="1"/>
    <row r="33" spans="1:50" ht="14.1" customHeight="1">
      <c r="B33" s="41" t="s">
        <v>8550</v>
      </c>
      <c r="C33" s="41"/>
      <c r="D33" s="41"/>
      <c r="E33" s="41"/>
      <c r="F33" s="153"/>
      <c r="G33" s="153"/>
      <c r="H33" s="153"/>
      <c r="I33" s="153"/>
      <c r="J33" s="153"/>
      <c r="K33" s="153"/>
      <c r="L33" s="82"/>
      <c r="M33" s="51" t="s">
        <v>8553</v>
      </c>
      <c r="N33" s="158"/>
      <c r="O33" s="158"/>
      <c r="P33" s="158"/>
      <c r="Q33" s="158"/>
      <c r="R33" s="158"/>
      <c r="S33" s="157" t="s">
        <v>8551</v>
      </c>
      <c r="T33" s="157"/>
      <c r="U33" s="157"/>
      <c r="V33" s="153"/>
      <c r="W33" s="153"/>
      <c r="X33" s="153"/>
      <c r="Y33" s="153"/>
      <c r="Z33" s="153"/>
      <c r="AA33" s="153"/>
      <c r="AB33" s="153"/>
      <c r="AC33" s="153"/>
      <c r="AD33" s="153"/>
      <c r="AX33" s="52"/>
    </row>
    <row r="34" spans="1:50" ht="6.95" customHeight="1"/>
    <row r="35" spans="1:50" ht="14.1" customHeight="1">
      <c r="B35" s="54" t="s">
        <v>8580</v>
      </c>
      <c r="C35" s="54"/>
      <c r="D35" s="54"/>
      <c r="E35" s="54"/>
      <c r="F35" s="54"/>
      <c r="G35" s="54"/>
      <c r="H35" s="54"/>
      <c r="I35" s="54"/>
      <c r="J35" s="54"/>
      <c r="K35" s="54"/>
      <c r="L35" s="54"/>
      <c r="M35" s="54"/>
      <c r="N35" s="55"/>
      <c r="O35" s="177"/>
      <c r="P35" s="177"/>
      <c r="Q35" s="177"/>
      <c r="R35" s="177"/>
      <c r="S35" s="177"/>
      <c r="T35" s="177"/>
      <c r="U35" s="177"/>
      <c r="V35" s="177"/>
      <c r="W35" s="177"/>
      <c r="X35" s="177"/>
      <c r="Y35" s="177"/>
      <c r="Z35" s="177"/>
      <c r="AA35" s="177"/>
      <c r="AB35" s="177"/>
      <c r="AC35" s="177"/>
      <c r="AD35" s="177"/>
    </row>
    <row r="36" spans="1:50" ht="8.25" customHeight="1"/>
    <row r="37" spans="1:50" ht="6.95" customHeight="1"/>
    <row r="38" spans="1:50" s="50" customFormat="1" ht="18.75">
      <c r="A38" s="49"/>
      <c r="B38" s="137" t="s">
        <v>10700</v>
      </c>
      <c r="C38" s="137"/>
      <c r="D38" s="137"/>
      <c r="E38" s="137"/>
      <c r="F38" s="137"/>
      <c r="G38" s="137"/>
      <c r="H38" s="137"/>
      <c r="I38" s="137"/>
      <c r="J38" s="137"/>
      <c r="K38" s="137"/>
      <c r="L38" s="137"/>
      <c r="M38" s="137"/>
      <c r="N38" s="137"/>
      <c r="O38" s="137"/>
      <c r="P38" s="137"/>
      <c r="Q38" s="137"/>
      <c r="R38" s="137"/>
      <c r="S38" s="137"/>
      <c r="T38" s="137"/>
      <c r="U38" s="137"/>
      <c r="V38" s="137"/>
      <c r="W38" s="137"/>
      <c r="X38" s="137"/>
      <c r="Y38" s="137"/>
      <c r="Z38" s="137"/>
      <c r="AA38" s="137"/>
      <c r="AB38" s="137"/>
      <c r="AC38" s="137"/>
      <c r="AD38" s="137"/>
    </row>
    <row r="39" spans="1:50" ht="6.75" customHeight="1"/>
    <row r="40" spans="1:50" ht="14.1" customHeight="1">
      <c r="B40" s="41" t="s">
        <v>10703</v>
      </c>
      <c r="C40" s="41"/>
      <c r="D40" s="41"/>
      <c r="E40" s="41"/>
      <c r="K40" s="153"/>
      <c r="L40" s="153"/>
      <c r="M40" s="153"/>
      <c r="N40" s="153"/>
      <c r="O40" s="153"/>
      <c r="P40" s="153"/>
      <c r="W40" s="52"/>
    </row>
    <row r="41" spans="1:50" ht="6.95" customHeight="1"/>
    <row r="42" spans="1:50" ht="14.1" customHeight="1">
      <c r="B42" s="41" t="s">
        <v>10702</v>
      </c>
      <c r="C42" s="41"/>
      <c r="D42" s="41"/>
      <c r="E42" s="41"/>
      <c r="K42" s="159" t="s">
        <v>8555</v>
      </c>
      <c r="L42" s="159"/>
      <c r="M42" s="60" t="s">
        <v>8561</v>
      </c>
      <c r="Q42" s="36" t="s">
        <v>10701</v>
      </c>
      <c r="R42" s="153"/>
      <c r="S42" s="153"/>
      <c r="T42" s="153"/>
      <c r="U42" s="153"/>
      <c r="V42" s="153"/>
      <c r="W42" s="153"/>
      <c r="X42" s="36" t="s">
        <v>10849</v>
      </c>
      <c r="Y42" s="151"/>
      <c r="Z42" s="153"/>
      <c r="AA42" s="153"/>
      <c r="AB42" s="153"/>
      <c r="AC42" s="153"/>
      <c r="AD42" s="153"/>
      <c r="AK42" s="52"/>
    </row>
    <row r="43" spans="1:50" ht="6.95" customHeight="1"/>
    <row r="44" spans="1:50">
      <c r="B44" s="85" t="s">
        <v>10704</v>
      </c>
    </row>
    <row r="45" spans="1:50">
      <c r="B45" s="152"/>
      <c r="C45" s="152"/>
      <c r="D45" s="152"/>
      <c r="E45" s="152"/>
      <c r="F45" s="152"/>
      <c r="G45" s="152"/>
      <c r="H45" s="152"/>
      <c r="I45" s="152"/>
      <c r="J45" s="152"/>
      <c r="K45" s="152"/>
      <c r="L45" s="152"/>
      <c r="M45" s="152"/>
      <c r="N45" s="152"/>
      <c r="O45" s="152"/>
      <c r="P45" s="152"/>
      <c r="Q45" s="152"/>
      <c r="R45" s="152"/>
      <c r="S45" s="152"/>
      <c r="T45" s="152"/>
      <c r="U45" s="152"/>
      <c r="V45" s="152"/>
      <c r="W45" s="152"/>
      <c r="X45" s="152"/>
      <c r="Y45" s="152"/>
      <c r="Z45" s="152"/>
      <c r="AA45" s="152"/>
      <c r="AB45" s="152"/>
      <c r="AC45" s="152"/>
      <c r="AD45" s="152"/>
    </row>
    <row r="46" spans="1:50">
      <c r="B46" s="152"/>
      <c r="C46" s="152"/>
      <c r="D46" s="152"/>
      <c r="E46" s="152"/>
      <c r="F46" s="152"/>
      <c r="G46" s="152"/>
      <c r="H46" s="152"/>
      <c r="I46" s="152"/>
      <c r="J46" s="152"/>
      <c r="K46" s="152"/>
      <c r="L46" s="152"/>
      <c r="M46" s="152"/>
      <c r="N46" s="152"/>
      <c r="O46" s="152"/>
      <c r="P46" s="152"/>
      <c r="Q46" s="152"/>
      <c r="R46" s="152"/>
      <c r="S46" s="152"/>
      <c r="T46" s="152"/>
      <c r="U46" s="152"/>
      <c r="V46" s="152"/>
      <c r="W46" s="152"/>
      <c r="X46" s="152"/>
      <c r="Y46" s="152"/>
      <c r="Z46" s="152"/>
      <c r="AA46" s="152"/>
      <c r="AB46" s="152"/>
      <c r="AC46" s="152"/>
      <c r="AD46" s="152"/>
    </row>
    <row r="47" spans="1:50">
      <c r="B47" s="152"/>
      <c r="C47" s="152"/>
      <c r="D47" s="152"/>
      <c r="E47" s="152"/>
      <c r="F47" s="152"/>
      <c r="G47" s="152"/>
      <c r="H47" s="152"/>
      <c r="I47" s="152"/>
      <c r="J47" s="152"/>
      <c r="K47" s="152"/>
      <c r="L47" s="152"/>
      <c r="M47" s="152"/>
      <c r="N47" s="152"/>
      <c r="O47" s="152"/>
      <c r="P47" s="152"/>
      <c r="Q47" s="152"/>
      <c r="R47" s="152"/>
      <c r="S47" s="152"/>
      <c r="T47" s="152"/>
      <c r="U47" s="152"/>
      <c r="V47" s="152"/>
      <c r="W47" s="152"/>
      <c r="X47" s="152"/>
      <c r="Y47" s="152"/>
      <c r="Z47" s="152"/>
      <c r="AA47" s="152"/>
      <c r="AB47" s="152"/>
      <c r="AC47" s="152"/>
      <c r="AD47" s="152"/>
    </row>
    <row r="48" spans="1:50">
      <c r="B48" s="152"/>
      <c r="C48" s="152"/>
      <c r="D48" s="152"/>
      <c r="E48" s="152"/>
      <c r="F48" s="152"/>
      <c r="G48" s="152"/>
      <c r="H48" s="152"/>
      <c r="I48" s="152"/>
      <c r="J48" s="152"/>
      <c r="K48" s="152"/>
      <c r="L48" s="152"/>
      <c r="M48" s="152"/>
      <c r="N48" s="152"/>
      <c r="O48" s="152"/>
      <c r="P48" s="152"/>
      <c r="Q48" s="152"/>
      <c r="R48" s="152"/>
      <c r="S48" s="152"/>
      <c r="T48" s="152"/>
      <c r="U48" s="152"/>
      <c r="V48" s="152"/>
      <c r="W48" s="152"/>
      <c r="X48" s="152"/>
      <c r="Y48" s="152"/>
      <c r="Z48" s="152"/>
      <c r="AA48" s="152"/>
      <c r="AB48" s="152"/>
      <c r="AC48" s="152"/>
      <c r="AD48" s="152"/>
    </row>
    <row r="49" spans="2:30" ht="9.75" customHeight="1"/>
    <row r="50" spans="2:30" s="56" customFormat="1">
      <c r="B50" s="85" t="s">
        <v>10706</v>
      </c>
      <c r="R50" s="56" t="s">
        <v>10705</v>
      </c>
      <c r="Z50" s="179"/>
      <c r="AA50" s="179"/>
      <c r="AB50" s="179"/>
      <c r="AC50" s="179"/>
      <c r="AD50" s="179"/>
    </row>
    <row r="51" spans="2:30" ht="4.5" customHeight="1">
      <c r="B51" s="56"/>
    </row>
    <row r="52" spans="2:30" ht="14.25" customHeight="1">
      <c r="B52" s="152"/>
      <c r="C52" s="152"/>
      <c r="D52" s="152"/>
      <c r="E52" s="152"/>
      <c r="F52" s="152"/>
      <c r="G52" s="152"/>
      <c r="H52" s="152"/>
      <c r="I52" s="152"/>
      <c r="J52" s="152"/>
      <c r="K52" s="152"/>
      <c r="L52" s="152"/>
      <c r="M52" s="152"/>
      <c r="N52" s="152"/>
      <c r="O52" s="152"/>
      <c r="P52" s="152"/>
      <c r="Q52" s="152"/>
      <c r="R52" s="152"/>
      <c r="S52" s="152"/>
      <c r="T52" s="152"/>
      <c r="U52" s="152"/>
      <c r="V52" s="152"/>
      <c r="W52" s="152"/>
      <c r="X52" s="152"/>
      <c r="Y52" s="152"/>
      <c r="Z52" s="152"/>
      <c r="AA52" s="152"/>
      <c r="AB52" s="152"/>
      <c r="AC52" s="152"/>
      <c r="AD52" s="152"/>
    </row>
    <row r="53" spans="2:30" ht="14.25" customHeight="1">
      <c r="B53" s="152"/>
      <c r="C53" s="152"/>
      <c r="D53" s="152"/>
      <c r="E53" s="152"/>
      <c r="F53" s="152"/>
      <c r="G53" s="152"/>
      <c r="H53" s="152"/>
      <c r="I53" s="152"/>
      <c r="J53" s="152"/>
      <c r="K53" s="152"/>
      <c r="L53" s="152"/>
      <c r="M53" s="152"/>
      <c r="N53" s="152"/>
      <c r="O53" s="152"/>
      <c r="P53" s="152"/>
      <c r="Q53" s="152"/>
      <c r="R53" s="152"/>
      <c r="S53" s="152"/>
      <c r="T53" s="152"/>
      <c r="U53" s="152"/>
      <c r="V53" s="152"/>
      <c r="W53" s="152"/>
      <c r="X53" s="152"/>
      <c r="Y53" s="152"/>
      <c r="Z53" s="152"/>
      <c r="AA53" s="152"/>
      <c r="AB53" s="152"/>
      <c r="AC53" s="152"/>
      <c r="AD53" s="152"/>
    </row>
    <row r="54" spans="2:30" ht="14.25" customHeight="1">
      <c r="B54" s="152"/>
      <c r="C54" s="152"/>
      <c r="D54" s="152"/>
      <c r="E54" s="152"/>
      <c r="F54" s="152"/>
      <c r="G54" s="152"/>
      <c r="H54" s="152"/>
      <c r="I54" s="152"/>
      <c r="J54" s="152"/>
      <c r="K54" s="152"/>
      <c r="L54" s="152"/>
      <c r="M54" s="152"/>
      <c r="N54" s="152"/>
      <c r="O54" s="152"/>
      <c r="P54" s="152"/>
      <c r="Q54" s="152"/>
      <c r="R54" s="152"/>
      <c r="S54" s="152"/>
      <c r="T54" s="152"/>
      <c r="U54" s="152"/>
      <c r="V54" s="152"/>
      <c r="W54" s="152"/>
      <c r="X54" s="152"/>
      <c r="Y54" s="152"/>
      <c r="Z54" s="152"/>
      <c r="AA54" s="152"/>
      <c r="AB54" s="152"/>
      <c r="AC54" s="152"/>
      <c r="AD54" s="152"/>
    </row>
    <row r="55" spans="2:30" ht="9" customHeight="1">
      <c r="B55" s="152"/>
      <c r="C55" s="152"/>
      <c r="D55" s="152"/>
      <c r="E55" s="152"/>
      <c r="F55" s="152"/>
      <c r="G55" s="152"/>
      <c r="H55" s="152"/>
      <c r="I55" s="152"/>
      <c r="J55" s="152"/>
      <c r="K55" s="152"/>
      <c r="L55" s="152"/>
      <c r="M55" s="152"/>
      <c r="N55" s="152"/>
      <c r="O55" s="152"/>
      <c r="P55" s="152"/>
      <c r="Q55" s="152"/>
      <c r="R55" s="152"/>
      <c r="S55" s="152"/>
      <c r="T55" s="152"/>
      <c r="U55" s="152"/>
      <c r="V55" s="152"/>
      <c r="W55" s="152"/>
      <c r="X55" s="152"/>
      <c r="Y55" s="152"/>
      <c r="Z55" s="152"/>
      <c r="AA55" s="152"/>
      <c r="AB55" s="152"/>
      <c r="AC55" s="152"/>
      <c r="AD55" s="152"/>
    </row>
    <row r="56" spans="2:30" ht="9.75" customHeight="1"/>
    <row r="57" spans="2:30" s="56" customFormat="1">
      <c r="B57" s="85" t="s">
        <v>10707</v>
      </c>
      <c r="R57" s="56" t="s">
        <v>10705</v>
      </c>
      <c r="Z57" s="179"/>
      <c r="AA57" s="179"/>
      <c r="AB57" s="179"/>
      <c r="AC57" s="179"/>
      <c r="AD57" s="179"/>
    </row>
    <row r="58" spans="2:30" ht="4.5" customHeight="1">
      <c r="B58" s="56"/>
    </row>
    <row r="59" spans="2:30" ht="14.25" customHeight="1">
      <c r="B59" s="152"/>
      <c r="C59" s="152"/>
      <c r="D59" s="152"/>
      <c r="E59" s="152"/>
      <c r="F59" s="152"/>
      <c r="G59" s="152"/>
      <c r="H59" s="152"/>
      <c r="I59" s="152"/>
      <c r="J59" s="152"/>
      <c r="K59" s="152"/>
      <c r="L59" s="152"/>
      <c r="M59" s="152"/>
      <c r="N59" s="152"/>
      <c r="O59" s="152"/>
      <c r="P59" s="152"/>
      <c r="Q59" s="152"/>
      <c r="R59" s="152"/>
      <c r="S59" s="152"/>
      <c r="T59" s="152"/>
      <c r="U59" s="152"/>
      <c r="V59" s="152"/>
      <c r="W59" s="152"/>
      <c r="X59" s="152"/>
      <c r="Y59" s="152"/>
      <c r="Z59" s="152"/>
      <c r="AA59" s="152"/>
      <c r="AB59" s="152"/>
      <c r="AC59" s="152"/>
      <c r="AD59" s="152"/>
    </row>
    <row r="60" spans="2:30" ht="14.25" customHeight="1">
      <c r="B60" s="152"/>
      <c r="C60" s="152"/>
      <c r="D60" s="152"/>
      <c r="E60" s="152"/>
      <c r="F60" s="152"/>
      <c r="G60" s="152"/>
      <c r="H60" s="152"/>
      <c r="I60" s="152"/>
      <c r="J60" s="152"/>
      <c r="K60" s="152"/>
      <c r="L60" s="152"/>
      <c r="M60" s="152"/>
      <c r="N60" s="152"/>
      <c r="O60" s="152"/>
      <c r="P60" s="152"/>
      <c r="Q60" s="152"/>
      <c r="R60" s="152"/>
      <c r="S60" s="152"/>
      <c r="T60" s="152"/>
      <c r="U60" s="152"/>
      <c r="V60" s="152"/>
      <c r="W60" s="152"/>
      <c r="X60" s="152"/>
      <c r="Y60" s="152"/>
      <c r="Z60" s="152"/>
      <c r="AA60" s="152"/>
      <c r="AB60" s="152"/>
      <c r="AC60" s="152"/>
      <c r="AD60" s="152"/>
    </row>
    <row r="61" spans="2:30" ht="14.25" customHeight="1">
      <c r="B61" s="152"/>
      <c r="C61" s="152"/>
      <c r="D61" s="152"/>
      <c r="E61" s="152"/>
      <c r="F61" s="152"/>
      <c r="G61" s="152"/>
      <c r="H61" s="152"/>
      <c r="I61" s="152"/>
      <c r="J61" s="152"/>
      <c r="K61" s="152"/>
      <c r="L61" s="152"/>
      <c r="M61" s="152"/>
      <c r="N61" s="152"/>
      <c r="O61" s="152"/>
      <c r="P61" s="152"/>
      <c r="Q61" s="152"/>
      <c r="R61" s="152"/>
      <c r="S61" s="152"/>
      <c r="T61" s="152"/>
      <c r="U61" s="152"/>
      <c r="V61" s="152"/>
      <c r="W61" s="152"/>
      <c r="X61" s="152"/>
      <c r="Y61" s="152"/>
      <c r="Z61" s="152"/>
      <c r="AA61" s="152"/>
      <c r="AB61" s="152"/>
      <c r="AC61" s="152"/>
      <c r="AD61" s="152"/>
    </row>
    <row r="62" spans="2:30" ht="7.5" customHeight="1">
      <c r="B62" s="152"/>
      <c r="C62" s="152"/>
      <c r="D62" s="152"/>
      <c r="E62" s="152"/>
      <c r="F62" s="152"/>
      <c r="G62" s="152"/>
      <c r="H62" s="152"/>
      <c r="I62" s="152"/>
      <c r="J62" s="152"/>
      <c r="K62" s="152"/>
      <c r="L62" s="152"/>
      <c r="M62" s="152"/>
      <c r="N62" s="152"/>
      <c r="O62" s="152"/>
      <c r="P62" s="152"/>
      <c r="Q62" s="152"/>
      <c r="R62" s="152"/>
      <c r="S62" s="152"/>
      <c r="T62" s="152"/>
      <c r="U62" s="152"/>
      <c r="V62" s="152"/>
      <c r="W62" s="152"/>
      <c r="X62" s="152"/>
      <c r="Y62" s="152"/>
      <c r="Z62" s="152"/>
      <c r="AA62" s="152"/>
      <c r="AB62" s="152"/>
      <c r="AC62" s="152"/>
      <c r="AD62" s="152"/>
    </row>
    <row r="63" spans="2:30" ht="9.75" customHeight="1"/>
    <row r="64" spans="2:30" s="56" customFormat="1">
      <c r="B64" s="85" t="s">
        <v>10708</v>
      </c>
      <c r="R64" s="56" t="s">
        <v>10705</v>
      </c>
      <c r="Z64" s="179"/>
      <c r="AA64" s="179"/>
      <c r="AB64" s="179"/>
      <c r="AC64" s="179"/>
      <c r="AD64" s="179"/>
    </row>
    <row r="65" spans="1:42" ht="4.5" customHeight="1">
      <c r="B65" s="56"/>
    </row>
    <row r="66" spans="1:42" ht="14.25" customHeight="1">
      <c r="B66" s="152"/>
      <c r="C66" s="152"/>
      <c r="D66" s="152"/>
      <c r="E66" s="152"/>
      <c r="F66" s="152"/>
      <c r="G66" s="152"/>
      <c r="H66" s="152"/>
      <c r="I66" s="152"/>
      <c r="J66" s="152"/>
      <c r="K66" s="152"/>
      <c r="L66" s="152"/>
      <c r="M66" s="152"/>
      <c r="N66" s="152"/>
      <c r="O66" s="152"/>
      <c r="P66" s="152"/>
      <c r="Q66" s="152"/>
      <c r="R66" s="152"/>
      <c r="S66" s="152"/>
      <c r="T66" s="152"/>
      <c r="U66" s="152"/>
      <c r="V66" s="152"/>
      <c r="W66" s="152"/>
      <c r="X66" s="152"/>
      <c r="Y66" s="152"/>
      <c r="Z66" s="152"/>
      <c r="AA66" s="152"/>
      <c r="AB66" s="152"/>
      <c r="AC66" s="152"/>
      <c r="AD66" s="152"/>
    </row>
    <row r="67" spans="1:42" ht="14.25" customHeight="1">
      <c r="B67" s="152"/>
      <c r="C67" s="152"/>
      <c r="D67" s="152"/>
      <c r="E67" s="152"/>
      <c r="F67" s="152"/>
      <c r="G67" s="152"/>
      <c r="H67" s="152"/>
      <c r="I67" s="152"/>
      <c r="J67" s="152"/>
      <c r="K67" s="152"/>
      <c r="L67" s="152"/>
      <c r="M67" s="152"/>
      <c r="N67" s="152"/>
      <c r="O67" s="152"/>
      <c r="P67" s="152"/>
      <c r="Q67" s="152"/>
      <c r="R67" s="152"/>
      <c r="S67" s="152"/>
      <c r="T67" s="152"/>
      <c r="U67" s="152"/>
      <c r="V67" s="152"/>
      <c r="W67" s="152"/>
      <c r="X67" s="152"/>
      <c r="Y67" s="152"/>
      <c r="Z67" s="152"/>
      <c r="AA67" s="152"/>
      <c r="AB67" s="152"/>
      <c r="AC67" s="152"/>
      <c r="AD67" s="152"/>
    </row>
    <row r="68" spans="1:42" ht="14.25" customHeight="1">
      <c r="B68" s="152"/>
      <c r="C68" s="152"/>
      <c r="D68" s="152"/>
      <c r="E68" s="152"/>
      <c r="F68" s="152"/>
      <c r="G68" s="152"/>
      <c r="H68" s="152"/>
      <c r="I68" s="152"/>
      <c r="J68" s="152"/>
      <c r="K68" s="152"/>
      <c r="L68" s="152"/>
      <c r="M68" s="152"/>
      <c r="N68" s="152"/>
      <c r="O68" s="152"/>
      <c r="P68" s="152"/>
      <c r="Q68" s="152"/>
      <c r="R68" s="152"/>
      <c r="S68" s="152"/>
      <c r="T68" s="152"/>
      <c r="U68" s="152"/>
      <c r="V68" s="152"/>
      <c r="W68" s="152"/>
      <c r="X68" s="152"/>
      <c r="Y68" s="152"/>
      <c r="Z68" s="152"/>
      <c r="AA68" s="152"/>
      <c r="AB68" s="152"/>
      <c r="AC68" s="152"/>
      <c r="AD68" s="152"/>
    </row>
    <row r="69" spans="1:42" ht="9.75" customHeight="1">
      <c r="B69" s="152"/>
      <c r="C69" s="152"/>
      <c r="D69" s="152"/>
      <c r="E69" s="152"/>
      <c r="F69" s="152"/>
      <c r="G69" s="152"/>
      <c r="H69" s="152"/>
      <c r="I69" s="152"/>
      <c r="J69" s="152"/>
      <c r="K69" s="152"/>
      <c r="L69" s="152"/>
      <c r="M69" s="152"/>
      <c r="N69" s="152"/>
      <c r="O69" s="152"/>
      <c r="P69" s="152"/>
      <c r="Q69" s="152"/>
      <c r="R69" s="152"/>
      <c r="S69" s="152"/>
      <c r="T69" s="152"/>
      <c r="U69" s="152"/>
      <c r="V69" s="152"/>
      <c r="W69" s="152"/>
      <c r="X69" s="152"/>
      <c r="Y69" s="152"/>
      <c r="Z69" s="152"/>
      <c r="AA69" s="152"/>
      <c r="AB69" s="152"/>
      <c r="AC69" s="152"/>
      <c r="AD69" s="152"/>
    </row>
    <row r="70" spans="1:42" ht="9.75" customHeight="1"/>
    <row r="71" spans="1:42" s="50" customFormat="1" ht="18.75">
      <c r="A71" s="49"/>
      <c r="B71" s="137" t="s">
        <v>10696</v>
      </c>
      <c r="C71" s="137"/>
      <c r="D71" s="137"/>
      <c r="E71" s="137"/>
      <c r="F71" s="137"/>
      <c r="G71" s="137"/>
      <c r="H71" s="137"/>
      <c r="I71" s="137"/>
      <c r="J71" s="137"/>
      <c r="K71" s="137"/>
      <c r="L71" s="137"/>
      <c r="M71" s="137"/>
      <c r="N71" s="137"/>
      <c r="O71" s="137"/>
      <c r="P71" s="137"/>
      <c r="Q71" s="137"/>
      <c r="R71" s="137"/>
      <c r="S71" s="137"/>
      <c r="T71" s="137"/>
      <c r="U71" s="137"/>
      <c r="V71" s="137"/>
      <c r="W71" s="137"/>
      <c r="X71" s="137"/>
      <c r="Y71" s="137"/>
      <c r="Z71" s="137"/>
      <c r="AA71" s="137"/>
      <c r="AB71" s="137"/>
      <c r="AC71" s="137"/>
      <c r="AD71" s="137"/>
    </row>
    <row r="72" spans="1:42" ht="4.5" customHeight="1"/>
    <row r="73" spans="1:42" ht="12.75" customHeight="1">
      <c r="B73" s="41" t="s">
        <v>10698</v>
      </c>
      <c r="I73" s="182"/>
      <c r="J73" s="182"/>
      <c r="K73" s="182"/>
      <c r="L73" s="182"/>
      <c r="M73" s="182"/>
      <c r="N73" s="182"/>
      <c r="O73" s="182"/>
      <c r="P73" s="182"/>
      <c r="Q73" s="182"/>
      <c r="S73" s="41" t="s">
        <v>10697</v>
      </c>
      <c r="X73" s="183"/>
      <c r="Y73" s="183"/>
      <c r="Z73" s="183"/>
      <c r="AA73" s="183"/>
      <c r="AB73" s="183"/>
      <c r="AC73" s="183"/>
      <c r="AD73" s="183"/>
    </row>
    <row r="74" spans="1:42" ht="4.5" customHeight="1"/>
    <row r="75" spans="1:42" ht="14.1" customHeight="1">
      <c r="B75" s="41" t="s">
        <v>10699</v>
      </c>
      <c r="C75" s="41"/>
      <c r="D75" s="41"/>
      <c r="E75" s="41"/>
      <c r="F75" s="41"/>
      <c r="K75" s="182"/>
      <c r="L75" s="182"/>
      <c r="M75" s="182"/>
      <c r="N75" s="182"/>
      <c r="O75" s="182"/>
      <c r="P75" s="182"/>
      <c r="Q75" s="182"/>
      <c r="R75" s="182"/>
      <c r="S75" s="182"/>
      <c r="T75" s="182"/>
      <c r="U75" s="182"/>
      <c r="V75" s="182"/>
      <c r="W75" s="182"/>
      <c r="X75" s="182"/>
      <c r="Y75" s="182"/>
      <c r="Z75" s="182"/>
      <c r="AA75" s="182"/>
      <c r="AB75" s="182"/>
      <c r="AC75" s="182"/>
      <c r="AD75" s="182"/>
    </row>
    <row r="76" spans="1:42" ht="4.5" customHeight="1"/>
    <row r="77" spans="1:42" ht="14.1" customHeight="1">
      <c r="B77" s="51" t="s">
        <v>8553</v>
      </c>
      <c r="C77" s="158"/>
      <c r="D77" s="158"/>
      <c r="E77" s="158"/>
      <c r="F77" s="158"/>
      <c r="G77" s="158"/>
      <c r="H77" s="158"/>
      <c r="I77" s="158"/>
      <c r="J77" s="158"/>
      <c r="K77" s="157" t="s">
        <v>8551</v>
      </c>
      <c r="L77" s="157"/>
      <c r="M77" s="157"/>
      <c r="N77" s="166"/>
      <c r="O77" s="153"/>
      <c r="P77" s="153"/>
      <c r="Q77" s="153"/>
      <c r="R77" s="153"/>
      <c r="S77" s="153"/>
      <c r="T77" s="153"/>
      <c r="U77" s="153"/>
      <c r="V77" s="153"/>
      <c r="AP77" s="52"/>
    </row>
    <row r="78" spans="1:42" s="44" customFormat="1" ht="3.75" customHeight="1">
      <c r="L78" s="46"/>
      <c r="M78" s="46"/>
      <c r="N78" s="46"/>
      <c r="O78" s="46"/>
      <c r="P78" s="46"/>
      <c r="Q78" s="46"/>
      <c r="R78" s="46"/>
      <c r="S78" s="46"/>
      <c r="T78" s="46"/>
      <c r="U78" s="46"/>
      <c r="V78" s="46"/>
      <c r="W78" s="46"/>
      <c r="X78" s="46"/>
      <c r="Y78" s="46"/>
      <c r="Z78" s="46"/>
      <c r="AA78" s="46"/>
      <c r="AB78" s="46"/>
      <c r="AC78" s="46"/>
      <c r="AD78" s="46"/>
    </row>
    <row r="79" spans="1:42" s="44" customFormat="1" ht="67.5" customHeight="1">
      <c r="B79" s="186" t="s">
        <v>10850</v>
      </c>
      <c r="C79" s="186"/>
      <c r="D79" s="186"/>
      <c r="E79" s="186"/>
      <c r="F79" s="186"/>
      <c r="G79" s="186"/>
      <c r="H79" s="186"/>
      <c r="I79" s="186"/>
      <c r="J79" s="186"/>
      <c r="K79" s="186"/>
      <c r="L79" s="186"/>
      <c r="M79" s="186"/>
      <c r="N79" s="186"/>
      <c r="O79" s="186"/>
      <c r="P79" s="186"/>
      <c r="Q79" s="186"/>
      <c r="R79" s="186"/>
      <c r="S79" s="186"/>
      <c r="T79" s="186"/>
      <c r="U79" s="186"/>
      <c r="V79" s="186"/>
      <c r="W79" s="186"/>
      <c r="X79" s="186"/>
      <c r="Y79" s="186"/>
      <c r="Z79" s="186"/>
      <c r="AA79" s="186"/>
      <c r="AB79" s="186"/>
      <c r="AC79" s="186"/>
      <c r="AD79" s="186"/>
    </row>
    <row r="80" spans="1:42" s="44" customFormat="1" ht="6" customHeight="1">
      <c r="L80" s="46"/>
      <c r="M80" s="46"/>
      <c r="N80" s="46"/>
      <c r="O80" s="46"/>
      <c r="P80" s="46"/>
      <c r="Q80" s="46"/>
      <c r="R80" s="46"/>
      <c r="S80" s="46"/>
      <c r="T80" s="46"/>
      <c r="U80" s="46"/>
      <c r="V80" s="46"/>
      <c r="W80" s="46"/>
      <c r="X80" s="46"/>
      <c r="Y80" s="46"/>
      <c r="Z80" s="46"/>
      <c r="AA80" s="46"/>
      <c r="AB80" s="46"/>
      <c r="AC80" s="46"/>
      <c r="AD80" s="46"/>
    </row>
    <row r="81" spans="1:30" ht="18.75">
      <c r="A81" s="49"/>
      <c r="B81" s="137" t="s">
        <v>10714</v>
      </c>
      <c r="C81" s="137"/>
      <c r="D81" s="137"/>
      <c r="E81" s="137"/>
      <c r="F81" s="137"/>
      <c r="G81" s="137"/>
      <c r="H81" s="137"/>
      <c r="I81" s="137"/>
      <c r="J81" s="137"/>
      <c r="K81" s="137"/>
      <c r="L81" s="137"/>
      <c r="M81" s="137"/>
      <c r="N81" s="137"/>
      <c r="O81" s="137"/>
      <c r="P81" s="137"/>
      <c r="Q81" s="137"/>
      <c r="R81" s="137"/>
      <c r="S81" s="137"/>
      <c r="T81" s="137"/>
      <c r="U81" s="137"/>
      <c r="V81" s="137"/>
      <c r="W81" s="137"/>
      <c r="X81" s="137"/>
      <c r="Y81" s="137"/>
      <c r="Z81" s="137"/>
      <c r="AA81" s="137"/>
      <c r="AB81" s="137"/>
      <c r="AC81" s="137"/>
      <c r="AD81" s="137"/>
    </row>
    <row r="82" spans="1:30" s="61" customFormat="1" ht="5.25" customHeight="1">
      <c r="D82" s="169"/>
      <c r="E82" s="169"/>
      <c r="F82" s="169"/>
      <c r="G82" s="169"/>
      <c r="H82" s="169"/>
      <c r="I82" s="169"/>
      <c r="J82" s="169"/>
      <c r="K82" s="169"/>
      <c r="L82" s="169"/>
      <c r="M82" s="169"/>
      <c r="N82" s="169"/>
      <c r="O82" s="169"/>
      <c r="P82" s="169"/>
      <c r="Q82" s="169"/>
      <c r="R82" s="169"/>
      <c r="S82" s="169"/>
      <c r="T82" s="169"/>
      <c r="U82" s="169"/>
      <c r="V82" s="169"/>
      <c r="W82" s="169"/>
      <c r="X82" s="169"/>
      <c r="Y82" s="169"/>
      <c r="Z82" s="169"/>
      <c r="AA82" s="169"/>
      <c r="AB82" s="169"/>
      <c r="AC82" s="169"/>
      <c r="AD82" s="169"/>
    </row>
    <row r="83" spans="1:30" s="58" customFormat="1" ht="11.25">
      <c r="B83" s="86" t="s">
        <v>10715</v>
      </c>
      <c r="C83" s="86"/>
      <c r="D83" s="86"/>
      <c r="E83" s="139" t="s">
        <v>10669</v>
      </c>
      <c r="F83" s="139"/>
      <c r="G83" s="139"/>
      <c r="H83" s="139"/>
      <c r="I83" s="139"/>
      <c r="J83" s="139"/>
      <c r="K83" s="139"/>
      <c r="L83" s="139"/>
      <c r="M83" s="139"/>
      <c r="N83" s="139"/>
      <c r="O83" s="139" t="s">
        <v>10670</v>
      </c>
      <c r="P83" s="139"/>
      <c r="Q83" s="139"/>
      <c r="R83" s="139"/>
      <c r="S83" s="139"/>
      <c r="T83" s="139"/>
      <c r="U83" s="139"/>
      <c r="V83" s="139" t="s">
        <v>10672</v>
      </c>
      <c r="W83" s="139"/>
      <c r="X83" s="139"/>
      <c r="Y83" s="139"/>
      <c r="Z83" s="139"/>
      <c r="AA83" s="192" t="s">
        <v>10716</v>
      </c>
      <c r="AB83" s="193"/>
      <c r="AC83" s="193"/>
    </row>
    <row r="84" spans="1:30" s="44" customFormat="1">
      <c r="B84" s="191"/>
      <c r="C84" s="191"/>
      <c r="D84" s="191"/>
      <c r="E84" s="147"/>
      <c r="F84" s="147"/>
      <c r="G84" s="147"/>
      <c r="H84" s="147"/>
      <c r="I84" s="147"/>
      <c r="J84" s="147"/>
      <c r="K84" s="147"/>
      <c r="L84" s="147"/>
      <c r="M84" s="147"/>
      <c r="N84" s="147"/>
      <c r="O84" s="147"/>
      <c r="P84" s="147"/>
      <c r="Q84" s="147"/>
      <c r="R84" s="147"/>
      <c r="S84" s="147"/>
      <c r="T84" s="147"/>
      <c r="U84" s="147"/>
      <c r="V84" s="181"/>
      <c r="W84" s="181"/>
      <c r="X84" s="181"/>
      <c r="Y84" s="181"/>
      <c r="Z84" s="181"/>
      <c r="AA84" s="191"/>
      <c r="AB84" s="191"/>
      <c r="AC84" s="191"/>
    </row>
    <row r="85" spans="1:30" s="44" customFormat="1">
      <c r="B85" s="191"/>
      <c r="C85" s="191"/>
      <c r="D85" s="191"/>
      <c r="E85" s="147"/>
      <c r="F85" s="147"/>
      <c r="G85" s="147"/>
      <c r="H85" s="147"/>
      <c r="I85" s="147"/>
      <c r="J85" s="147"/>
      <c r="K85" s="147"/>
      <c r="L85" s="147"/>
      <c r="M85" s="147"/>
      <c r="N85" s="147"/>
      <c r="O85" s="147"/>
      <c r="P85" s="147"/>
      <c r="Q85" s="147"/>
      <c r="R85" s="147"/>
      <c r="S85" s="147"/>
      <c r="T85" s="147"/>
      <c r="U85" s="147"/>
      <c r="V85" s="181"/>
      <c r="W85" s="181"/>
      <c r="X85" s="181"/>
      <c r="Y85" s="181"/>
      <c r="Z85" s="181"/>
      <c r="AA85" s="191"/>
      <c r="AB85" s="191"/>
      <c r="AC85" s="191"/>
    </row>
    <row r="86" spans="1:30" s="44" customFormat="1">
      <c r="B86" s="191"/>
      <c r="C86" s="191"/>
      <c r="D86" s="191"/>
      <c r="E86" s="147"/>
      <c r="F86" s="147"/>
      <c r="G86" s="147"/>
      <c r="H86" s="147"/>
      <c r="I86" s="147"/>
      <c r="J86" s="147"/>
      <c r="K86" s="147"/>
      <c r="L86" s="147"/>
      <c r="M86" s="147"/>
      <c r="N86" s="147"/>
      <c r="O86" s="147"/>
      <c r="P86" s="147"/>
      <c r="Q86" s="147"/>
      <c r="R86" s="147"/>
      <c r="S86" s="147"/>
      <c r="T86" s="147"/>
      <c r="U86" s="147"/>
      <c r="V86" s="181"/>
      <c r="W86" s="181"/>
      <c r="X86" s="181"/>
      <c r="Y86" s="181"/>
      <c r="Z86" s="181"/>
      <c r="AA86" s="191"/>
      <c r="AB86" s="191"/>
      <c r="AC86" s="191"/>
    </row>
    <row r="87" spans="1:30" s="44" customFormat="1" ht="6.75" customHeight="1">
      <c r="L87" s="46"/>
      <c r="M87" s="46"/>
      <c r="N87" s="46"/>
      <c r="O87" s="46"/>
      <c r="P87" s="46"/>
      <c r="Q87" s="46"/>
      <c r="R87" s="46"/>
      <c r="S87" s="46"/>
      <c r="T87" s="46"/>
      <c r="U87" s="46"/>
      <c r="V87" s="46"/>
      <c r="W87" s="46"/>
      <c r="X87" s="46"/>
      <c r="Y87" s="46"/>
      <c r="Z87" s="46"/>
      <c r="AA87" s="46"/>
      <c r="AB87" s="46"/>
      <c r="AC87" s="46"/>
      <c r="AD87" s="46"/>
    </row>
    <row r="88" spans="1:30" ht="18.75">
      <c r="A88" s="49"/>
      <c r="B88" s="137" t="s">
        <v>10668</v>
      </c>
      <c r="C88" s="137"/>
      <c r="D88" s="137"/>
      <c r="E88" s="137"/>
      <c r="F88" s="137"/>
      <c r="G88" s="137"/>
      <c r="H88" s="137"/>
      <c r="I88" s="137"/>
      <c r="J88" s="137"/>
      <c r="K88" s="137"/>
      <c r="L88" s="137"/>
      <c r="M88" s="137"/>
      <c r="N88" s="137"/>
      <c r="O88" s="137"/>
      <c r="P88" s="137"/>
      <c r="Q88" s="137"/>
      <c r="R88" s="137"/>
      <c r="S88" s="137"/>
      <c r="T88" s="137"/>
      <c r="U88" s="137"/>
      <c r="V88" s="137"/>
      <c r="W88" s="137"/>
      <c r="X88" s="137"/>
      <c r="Y88" s="137"/>
      <c r="Z88" s="137"/>
      <c r="AA88" s="137"/>
      <c r="AB88" s="137"/>
      <c r="AC88" s="137"/>
      <c r="AD88" s="137"/>
    </row>
    <row r="89" spans="1:30" s="44" customFormat="1" ht="15" customHeight="1">
      <c r="B89" s="170" t="s">
        <v>10688</v>
      </c>
      <c r="C89" s="171"/>
      <c r="D89" s="171"/>
      <c r="E89" s="171"/>
      <c r="F89" s="171"/>
      <c r="G89" s="171"/>
      <c r="H89" s="171"/>
      <c r="I89" s="171"/>
      <c r="J89" s="171"/>
      <c r="K89" s="171"/>
      <c r="L89" s="171"/>
      <c r="M89" s="171"/>
      <c r="N89" s="171"/>
      <c r="O89" s="171"/>
      <c r="P89" s="171"/>
      <c r="Q89" s="171"/>
      <c r="R89" s="171"/>
      <c r="S89" s="171"/>
      <c r="T89" s="171"/>
      <c r="U89" s="171"/>
      <c r="V89" s="171"/>
      <c r="W89" s="171"/>
      <c r="X89" s="171"/>
      <c r="Y89" s="171"/>
      <c r="Z89" s="171"/>
      <c r="AA89" s="171"/>
      <c r="AB89" s="171"/>
      <c r="AC89" s="171"/>
      <c r="AD89" s="171"/>
    </row>
    <row r="90" spans="1:30" s="44" customFormat="1" ht="5.25" customHeight="1">
      <c r="B90" s="80"/>
      <c r="C90" s="81"/>
      <c r="D90" s="81"/>
      <c r="E90" s="81"/>
      <c r="F90" s="81"/>
      <c r="G90" s="81"/>
      <c r="H90" s="81"/>
      <c r="I90" s="81"/>
      <c r="J90" s="81"/>
      <c r="K90" s="81"/>
      <c r="L90" s="81"/>
      <c r="M90" s="81"/>
      <c r="N90" s="81"/>
      <c r="O90" s="81"/>
      <c r="P90" s="81"/>
      <c r="Q90" s="81"/>
      <c r="R90" s="81"/>
      <c r="S90" s="81"/>
      <c r="T90" s="81"/>
      <c r="U90" s="81"/>
      <c r="V90" s="81"/>
      <c r="W90" s="81"/>
      <c r="X90" s="81"/>
      <c r="Y90" s="81"/>
      <c r="Z90" s="81"/>
      <c r="AA90" s="81"/>
      <c r="AB90" s="81"/>
      <c r="AC90" s="81"/>
      <c r="AD90" s="81"/>
    </row>
    <row r="91" spans="1:30" s="61" customFormat="1" ht="11.25" customHeight="1">
      <c r="B91" s="130" t="b">
        <v>0</v>
      </c>
      <c r="C91" s="167" t="s">
        <v>10687</v>
      </c>
      <c r="D91" s="168"/>
      <c r="E91" s="168"/>
      <c r="F91" s="168"/>
      <c r="G91" s="168"/>
      <c r="H91" s="168"/>
      <c r="I91" s="168"/>
      <c r="J91" s="168"/>
      <c r="K91" s="168"/>
      <c r="L91" s="168"/>
      <c r="M91" s="168"/>
      <c r="N91" s="168"/>
      <c r="O91" s="168"/>
      <c r="P91" s="168"/>
      <c r="Q91" s="168"/>
      <c r="R91" s="168"/>
      <c r="S91" s="168"/>
      <c r="T91" s="168"/>
      <c r="U91" s="168"/>
      <c r="V91" s="168"/>
      <c r="W91" s="168"/>
      <c r="X91" s="168"/>
      <c r="Y91" s="168"/>
      <c r="Z91" s="168"/>
      <c r="AA91" s="168"/>
      <c r="AB91" s="168"/>
      <c r="AC91" s="168"/>
    </row>
    <row r="92" spans="1:30" s="61" customFormat="1" ht="6.75" customHeight="1">
      <c r="L92" s="62"/>
      <c r="M92" s="62"/>
      <c r="N92" s="62"/>
      <c r="O92" s="62"/>
      <c r="P92" s="62"/>
      <c r="Q92" s="62"/>
      <c r="R92" s="62"/>
      <c r="S92" s="62"/>
      <c r="T92" s="62"/>
      <c r="U92" s="62"/>
      <c r="V92" s="62"/>
      <c r="W92" s="62"/>
      <c r="X92" s="62"/>
      <c r="Y92" s="62"/>
      <c r="Z92" s="62"/>
      <c r="AA92" s="62"/>
      <c r="AB92" s="62"/>
      <c r="AC92" s="62"/>
      <c r="AD92" s="62"/>
    </row>
    <row r="93" spans="1:30" s="61" customFormat="1" ht="11.25" customHeight="1">
      <c r="B93" s="130" t="b">
        <v>0</v>
      </c>
      <c r="C93" s="133" t="s">
        <v>10689</v>
      </c>
      <c r="K93" s="62"/>
      <c r="L93" s="62"/>
      <c r="M93" s="62"/>
      <c r="N93" s="62"/>
      <c r="O93" s="62"/>
      <c r="P93" s="62"/>
      <c r="Q93" s="62"/>
      <c r="R93" s="62"/>
      <c r="S93" s="62"/>
      <c r="T93" s="62"/>
      <c r="U93" s="62"/>
      <c r="V93" s="62"/>
      <c r="W93" s="62"/>
      <c r="X93" s="62"/>
      <c r="Y93" s="62"/>
      <c r="Z93" s="62"/>
      <c r="AA93" s="62"/>
      <c r="AB93" s="62"/>
      <c r="AC93" s="62"/>
    </row>
    <row r="94" spans="1:30" s="61" customFormat="1" ht="5.25" customHeight="1">
      <c r="D94" s="169"/>
      <c r="E94" s="169"/>
      <c r="F94" s="169"/>
      <c r="G94" s="169"/>
      <c r="H94" s="169"/>
      <c r="I94" s="169"/>
      <c r="J94" s="169"/>
      <c r="K94" s="169"/>
      <c r="L94" s="169"/>
      <c r="M94" s="169"/>
      <c r="N94" s="169"/>
      <c r="O94" s="169"/>
      <c r="P94" s="169"/>
      <c r="Q94" s="169"/>
      <c r="R94" s="169"/>
      <c r="S94" s="169"/>
      <c r="T94" s="169"/>
      <c r="U94" s="169"/>
      <c r="V94" s="169"/>
      <c r="W94" s="169"/>
      <c r="X94" s="169"/>
      <c r="Y94" s="169"/>
      <c r="Z94" s="169"/>
      <c r="AA94" s="169"/>
      <c r="AB94" s="169"/>
      <c r="AC94" s="169"/>
      <c r="AD94" s="169"/>
    </row>
    <row r="95" spans="1:30" s="58" customFormat="1" ht="11.25">
      <c r="C95" s="139" t="s">
        <v>10669</v>
      </c>
      <c r="D95" s="139"/>
      <c r="E95" s="139"/>
      <c r="F95" s="139"/>
      <c r="G95" s="139"/>
      <c r="H95" s="139"/>
      <c r="I95" s="139"/>
      <c r="J95" s="139"/>
      <c r="K95" s="139"/>
      <c r="L95" s="139"/>
      <c r="M95" s="139" t="s">
        <v>10670</v>
      </c>
      <c r="N95" s="139"/>
      <c r="O95" s="139"/>
      <c r="P95" s="139"/>
      <c r="Q95" s="139"/>
      <c r="R95" s="139"/>
      <c r="S95" s="139"/>
      <c r="T95" s="139" t="s">
        <v>10671</v>
      </c>
      <c r="U95" s="139"/>
      <c r="V95" s="139"/>
      <c r="W95" s="139"/>
      <c r="X95" s="139"/>
      <c r="Y95" s="139" t="s">
        <v>10672</v>
      </c>
      <c r="Z95" s="139"/>
      <c r="AA95" s="139"/>
      <c r="AB95" s="139"/>
      <c r="AC95" s="139"/>
      <c r="AD95" s="59"/>
    </row>
    <row r="96" spans="1:30" s="44" customFormat="1">
      <c r="C96" s="147"/>
      <c r="D96" s="147"/>
      <c r="E96" s="147"/>
      <c r="F96" s="147"/>
      <c r="G96" s="147"/>
      <c r="H96" s="147"/>
      <c r="I96" s="147"/>
      <c r="J96" s="147"/>
      <c r="K96" s="147"/>
      <c r="L96" s="147"/>
      <c r="M96" s="147"/>
      <c r="N96" s="147"/>
      <c r="O96" s="147"/>
      <c r="P96" s="147"/>
      <c r="Q96" s="147"/>
      <c r="R96" s="147"/>
      <c r="S96" s="147"/>
      <c r="T96" s="148"/>
      <c r="U96" s="148"/>
      <c r="V96" s="148"/>
      <c r="W96" s="148"/>
      <c r="X96" s="148"/>
      <c r="Y96" s="144"/>
      <c r="Z96" s="145"/>
      <c r="AA96" s="145"/>
      <c r="AB96" s="145"/>
      <c r="AC96" s="146"/>
      <c r="AD96" s="46"/>
    </row>
    <row r="97" spans="1:31" s="44" customFormat="1">
      <c r="C97" s="147"/>
      <c r="D97" s="147"/>
      <c r="E97" s="147"/>
      <c r="F97" s="147"/>
      <c r="G97" s="147"/>
      <c r="H97" s="147"/>
      <c r="I97" s="147"/>
      <c r="J97" s="147"/>
      <c r="K97" s="147"/>
      <c r="L97" s="147"/>
      <c r="M97" s="147"/>
      <c r="N97" s="147"/>
      <c r="O97" s="147"/>
      <c r="P97" s="147"/>
      <c r="Q97" s="147"/>
      <c r="R97" s="147"/>
      <c r="S97" s="147"/>
      <c r="T97" s="148"/>
      <c r="U97" s="148"/>
      <c r="V97" s="148"/>
      <c r="W97" s="148"/>
      <c r="X97" s="148"/>
      <c r="Y97" s="144"/>
      <c r="Z97" s="145"/>
      <c r="AA97" s="145"/>
      <c r="AB97" s="145"/>
      <c r="AC97" s="146"/>
      <c r="AD97" s="46"/>
    </row>
    <row r="98" spans="1:31" s="44" customFormat="1">
      <c r="C98" s="147"/>
      <c r="D98" s="147"/>
      <c r="E98" s="147"/>
      <c r="F98" s="147"/>
      <c r="G98" s="147"/>
      <c r="H98" s="147"/>
      <c r="I98" s="147"/>
      <c r="J98" s="147"/>
      <c r="K98" s="147"/>
      <c r="L98" s="147"/>
      <c r="M98" s="147"/>
      <c r="N98" s="147"/>
      <c r="O98" s="147"/>
      <c r="P98" s="147"/>
      <c r="Q98" s="147"/>
      <c r="R98" s="147"/>
      <c r="S98" s="147"/>
      <c r="T98" s="148"/>
      <c r="U98" s="148"/>
      <c r="V98" s="148"/>
      <c r="W98" s="148"/>
      <c r="X98" s="148"/>
      <c r="Y98" s="144"/>
      <c r="Z98" s="145"/>
      <c r="AA98" s="145"/>
      <c r="AB98" s="145"/>
      <c r="AC98" s="146"/>
      <c r="AD98" s="46"/>
    </row>
    <row r="99" spans="1:31" s="44" customFormat="1">
      <c r="C99" s="63"/>
      <c r="D99" s="63"/>
      <c r="E99" s="63"/>
      <c r="F99" s="63"/>
      <c r="G99" s="63"/>
      <c r="H99" s="63"/>
      <c r="I99" s="63"/>
      <c r="J99" s="63"/>
      <c r="K99" s="63"/>
      <c r="L99" s="63"/>
      <c r="M99" s="63"/>
      <c r="N99" s="63"/>
      <c r="O99" s="63"/>
      <c r="P99" s="63"/>
      <c r="Q99" s="63"/>
      <c r="R99" s="63"/>
      <c r="S99" s="63"/>
      <c r="T99" s="184" t="s">
        <v>10673</v>
      </c>
      <c r="U99" s="184"/>
      <c r="V99" s="184"/>
      <c r="W99" s="184"/>
      <c r="X99" s="184"/>
      <c r="Y99" s="172">
        <f>SUM(Y96:AC98)</f>
        <v>0</v>
      </c>
      <c r="Z99" s="173"/>
      <c r="AA99" s="173"/>
      <c r="AB99" s="173"/>
      <c r="AC99" s="174"/>
      <c r="AD99" s="46"/>
    </row>
    <row r="100" spans="1:31" s="44" customFormat="1" ht="9.75" customHeight="1">
      <c r="L100" s="46"/>
      <c r="M100" s="46"/>
      <c r="N100" s="46"/>
      <c r="O100" s="46"/>
      <c r="P100" s="46"/>
      <c r="Q100" s="46"/>
      <c r="R100" s="46"/>
      <c r="S100" s="46"/>
      <c r="T100" s="46"/>
      <c r="U100" s="46"/>
      <c r="V100" s="46"/>
      <c r="W100" s="46"/>
      <c r="X100" s="46"/>
      <c r="Y100" s="46"/>
      <c r="Z100" s="46"/>
      <c r="AA100" s="46"/>
      <c r="AB100" s="46"/>
      <c r="AC100" s="46"/>
      <c r="AD100" s="46"/>
    </row>
    <row r="101" spans="1:31" ht="18.75">
      <c r="A101" s="49"/>
      <c r="B101" s="137" t="s">
        <v>8586</v>
      </c>
      <c r="C101" s="137"/>
      <c r="D101" s="137"/>
      <c r="E101" s="137"/>
      <c r="F101" s="137"/>
      <c r="G101" s="137"/>
      <c r="H101" s="137"/>
      <c r="I101" s="137"/>
      <c r="J101" s="137"/>
      <c r="K101" s="137"/>
      <c r="L101" s="137"/>
      <c r="M101" s="137"/>
      <c r="N101" s="137"/>
      <c r="O101" s="137"/>
      <c r="P101" s="137"/>
      <c r="Q101" s="137"/>
      <c r="R101" s="137"/>
      <c r="S101" s="137"/>
      <c r="T101" s="137"/>
      <c r="U101" s="137"/>
      <c r="V101" s="137"/>
      <c r="W101" s="137"/>
      <c r="X101" s="137"/>
      <c r="Y101" s="137"/>
      <c r="Z101" s="137"/>
      <c r="AA101" s="137"/>
      <c r="AB101" s="137"/>
      <c r="AC101" s="137"/>
      <c r="AD101" s="137"/>
    </row>
    <row r="102" spans="1:31" ht="6" customHeight="1"/>
    <row r="103" spans="1:31" ht="11.25" customHeight="1">
      <c r="B103" s="185" t="s">
        <v>11200</v>
      </c>
      <c r="C103" s="185"/>
      <c r="D103" s="185"/>
      <c r="E103" s="185"/>
      <c r="F103" s="185"/>
      <c r="G103" s="185"/>
      <c r="H103" s="185"/>
      <c r="I103" s="185"/>
      <c r="J103" s="185"/>
      <c r="K103" s="185"/>
      <c r="L103" s="185"/>
      <c r="M103" s="185"/>
      <c r="N103" s="185"/>
      <c r="O103" s="185"/>
      <c r="P103" s="185"/>
      <c r="Q103" s="185"/>
      <c r="R103" s="185"/>
      <c r="S103" s="185"/>
      <c r="T103" s="185"/>
      <c r="U103" s="185"/>
      <c r="V103" s="185"/>
      <c r="W103" s="185"/>
      <c r="X103" s="185"/>
      <c r="Y103" s="185"/>
      <c r="Z103" s="185"/>
      <c r="AA103" s="185"/>
      <c r="AB103" s="185"/>
      <c r="AC103" s="185"/>
      <c r="AD103" s="185"/>
    </row>
    <row r="104" spans="1:31" ht="11.25" customHeight="1">
      <c r="A104" s="64"/>
      <c r="B104" s="130" t="b">
        <v>0</v>
      </c>
      <c r="C104" s="134" t="s">
        <v>11201</v>
      </c>
      <c r="D104" s="65"/>
      <c r="E104" s="65"/>
      <c r="F104" s="65"/>
      <c r="G104" s="65"/>
      <c r="H104" s="65"/>
      <c r="I104" s="65"/>
      <c r="J104" s="65"/>
      <c r="K104" s="65"/>
      <c r="L104" s="65"/>
      <c r="M104" s="65"/>
      <c r="N104" s="65"/>
      <c r="O104" s="65"/>
      <c r="P104" s="65"/>
      <c r="Q104" s="65"/>
      <c r="R104" s="65"/>
      <c r="S104" s="65"/>
      <c r="T104" s="65"/>
      <c r="U104" s="65"/>
      <c r="V104" s="65"/>
      <c r="W104" s="65"/>
      <c r="X104" s="65"/>
      <c r="Y104" s="65"/>
      <c r="Z104" s="65"/>
      <c r="AA104" s="65"/>
      <c r="AB104" s="65"/>
      <c r="AC104" s="65"/>
      <c r="AD104" s="65"/>
      <c r="AE104" s="65"/>
    </row>
    <row r="105" spans="1:31" ht="3.75" customHeight="1">
      <c r="A105" s="64"/>
      <c r="B105" s="66"/>
      <c r="C105" s="134"/>
      <c r="D105" s="65"/>
      <c r="E105" s="65"/>
      <c r="F105" s="65"/>
      <c r="G105" s="65"/>
      <c r="H105" s="65"/>
      <c r="I105" s="65"/>
      <c r="J105" s="65"/>
      <c r="K105" s="65"/>
      <c r="L105" s="65"/>
      <c r="M105" s="65"/>
      <c r="N105" s="65"/>
      <c r="O105" s="65"/>
      <c r="P105" s="65"/>
      <c r="Q105" s="65"/>
      <c r="R105" s="65"/>
      <c r="S105" s="65"/>
      <c r="T105" s="65"/>
      <c r="U105" s="65"/>
      <c r="V105" s="65"/>
      <c r="W105" s="65"/>
      <c r="X105" s="65"/>
      <c r="Y105" s="65"/>
      <c r="Z105" s="65"/>
      <c r="AA105" s="65"/>
      <c r="AB105" s="65"/>
      <c r="AC105" s="65"/>
      <c r="AD105" s="65"/>
      <c r="AE105" s="65"/>
    </row>
    <row r="106" spans="1:31" ht="11.25" customHeight="1">
      <c r="A106" s="64"/>
      <c r="B106" s="130" t="b">
        <v>0</v>
      </c>
      <c r="C106" s="134" t="s">
        <v>10710</v>
      </c>
      <c r="D106" s="65"/>
      <c r="E106" s="65"/>
      <c r="F106" s="65"/>
      <c r="G106" s="65"/>
      <c r="H106" s="65"/>
      <c r="I106" s="65"/>
      <c r="J106" s="65"/>
      <c r="K106" s="65"/>
      <c r="L106" s="65"/>
      <c r="M106" s="65"/>
      <c r="N106" s="65"/>
      <c r="O106" s="65"/>
      <c r="P106" s="65"/>
      <c r="Q106" s="65"/>
      <c r="R106" s="65"/>
      <c r="S106" s="65"/>
      <c r="T106" s="65"/>
      <c r="U106" s="65"/>
      <c r="V106" s="65"/>
      <c r="W106" s="65"/>
      <c r="X106" s="65"/>
      <c r="Y106" s="65"/>
      <c r="Z106" s="65"/>
      <c r="AA106" s="65"/>
      <c r="AB106" s="65"/>
      <c r="AC106" s="65"/>
      <c r="AD106" s="65"/>
      <c r="AE106" s="65"/>
    </row>
    <row r="107" spans="1:31" ht="3.75" customHeight="1">
      <c r="A107" s="64"/>
      <c r="B107" s="66"/>
      <c r="C107" s="134"/>
      <c r="D107" s="65"/>
      <c r="E107" s="65"/>
      <c r="F107" s="65"/>
      <c r="G107" s="65"/>
      <c r="H107" s="65"/>
      <c r="I107" s="65"/>
      <c r="J107" s="65"/>
      <c r="K107" s="65"/>
      <c r="L107" s="65"/>
      <c r="M107" s="65"/>
      <c r="N107" s="65"/>
      <c r="O107" s="65"/>
      <c r="P107" s="65"/>
      <c r="Q107" s="65"/>
      <c r="R107" s="65"/>
      <c r="S107" s="65"/>
      <c r="T107" s="65"/>
      <c r="U107" s="65"/>
      <c r="V107" s="65"/>
      <c r="W107" s="65"/>
      <c r="X107" s="65"/>
      <c r="Y107" s="65"/>
      <c r="Z107" s="65"/>
      <c r="AA107" s="65"/>
      <c r="AB107" s="65"/>
      <c r="AC107" s="65"/>
      <c r="AD107" s="65"/>
      <c r="AE107" s="65"/>
    </row>
    <row r="108" spans="1:31" ht="11.25" customHeight="1">
      <c r="A108" s="64"/>
      <c r="B108" s="130" t="b">
        <v>0</v>
      </c>
      <c r="C108" s="134" t="s">
        <v>10846</v>
      </c>
      <c r="D108" s="65"/>
      <c r="E108" s="65"/>
      <c r="F108" s="65"/>
      <c r="G108" s="65"/>
      <c r="H108" s="65"/>
      <c r="I108" s="65"/>
      <c r="J108" s="65"/>
      <c r="K108" s="65"/>
      <c r="L108" s="65"/>
      <c r="M108" s="65"/>
      <c r="N108" s="65"/>
      <c r="O108" s="65"/>
      <c r="P108" s="65"/>
      <c r="Q108" s="65"/>
      <c r="R108" s="65"/>
      <c r="S108" s="65"/>
      <c r="T108" s="65"/>
      <c r="U108" s="65"/>
      <c r="V108" s="65"/>
      <c r="W108" s="65"/>
      <c r="X108" s="65"/>
      <c r="Y108" s="65"/>
      <c r="Z108" s="65"/>
    </row>
    <row r="109" spans="1:31" ht="3.75" customHeight="1">
      <c r="A109" s="64"/>
      <c r="B109" s="66"/>
      <c r="C109" s="134"/>
      <c r="D109" s="65"/>
      <c r="E109" s="65"/>
      <c r="F109" s="65"/>
      <c r="G109" s="65"/>
      <c r="H109" s="65"/>
      <c r="I109" s="65"/>
      <c r="J109" s="65"/>
      <c r="K109" s="65"/>
      <c r="L109" s="65"/>
      <c r="M109" s="65"/>
      <c r="N109" s="65"/>
      <c r="O109" s="65"/>
      <c r="P109" s="65"/>
      <c r="Q109" s="65"/>
      <c r="R109" s="65"/>
      <c r="S109" s="65"/>
      <c r="T109" s="65"/>
      <c r="U109" s="65"/>
      <c r="V109" s="65"/>
      <c r="W109" s="65"/>
      <c r="X109" s="65"/>
      <c r="Y109" s="65"/>
      <c r="Z109" s="65"/>
    </row>
    <row r="110" spans="1:31" ht="11.25" customHeight="1">
      <c r="A110" s="64"/>
      <c r="B110" s="130" t="b">
        <v>0</v>
      </c>
      <c r="C110" s="134" t="s">
        <v>10677</v>
      </c>
      <c r="D110" s="65"/>
      <c r="E110" s="65"/>
      <c r="F110" s="65"/>
      <c r="G110" s="65"/>
      <c r="H110" s="65"/>
      <c r="I110" s="65"/>
      <c r="J110" s="65"/>
      <c r="K110" s="65"/>
      <c r="L110" s="65"/>
      <c r="M110" s="65"/>
      <c r="N110" s="65"/>
      <c r="O110" s="65"/>
      <c r="P110" s="65"/>
      <c r="Q110" s="65"/>
      <c r="R110" s="65"/>
      <c r="S110" s="65"/>
      <c r="T110" s="65"/>
      <c r="U110" s="65"/>
      <c r="V110" s="65"/>
      <c r="W110" s="65"/>
      <c r="X110" s="65"/>
      <c r="Y110" s="65"/>
      <c r="Z110" s="65"/>
    </row>
    <row r="111" spans="1:31" ht="5.25" customHeight="1">
      <c r="V111" s="67"/>
    </row>
    <row r="112" spans="1:31" s="57" customFormat="1" ht="11.25">
      <c r="N112" s="57" t="s">
        <v>8577</v>
      </c>
      <c r="O112" s="161"/>
      <c r="P112" s="161"/>
      <c r="Q112" s="161"/>
      <c r="R112" s="161"/>
      <c r="S112" s="161"/>
      <c r="T112" s="161"/>
      <c r="U112" s="161"/>
      <c r="V112" s="161"/>
      <c r="W112" s="136" t="s">
        <v>8578</v>
      </c>
      <c r="X112" s="136"/>
      <c r="Y112" s="164"/>
      <c r="Z112" s="164"/>
      <c r="AA112" s="164"/>
      <c r="AB112" s="164"/>
      <c r="AC112" s="164"/>
      <c r="AD112" s="164"/>
    </row>
    <row r="113" spans="1:30" ht="6" customHeight="1"/>
    <row r="114" spans="1:30" ht="12" customHeight="1">
      <c r="B114" s="64"/>
      <c r="N114" s="160" t="s">
        <v>10684</v>
      </c>
      <c r="O114" s="160"/>
      <c r="P114" s="160"/>
      <c r="Q114" s="160"/>
      <c r="R114" s="160"/>
      <c r="S114" s="160"/>
      <c r="T114" s="160"/>
      <c r="U114" s="160"/>
      <c r="V114" s="160"/>
      <c r="W114" s="160"/>
      <c r="X114" s="160"/>
      <c r="Y114" s="160"/>
      <c r="Z114" s="160"/>
      <c r="AA114" s="160"/>
      <c r="AB114" s="160"/>
      <c r="AC114" s="160"/>
      <c r="AD114" s="160"/>
    </row>
    <row r="115" spans="1:30" ht="6" customHeight="1"/>
    <row r="116" spans="1:30">
      <c r="N116" s="165" t="s">
        <v>10685</v>
      </c>
      <c r="O116" s="165"/>
      <c r="P116" s="165"/>
      <c r="Q116" s="165"/>
      <c r="R116" s="165"/>
      <c r="S116" s="165"/>
      <c r="T116" s="165"/>
      <c r="U116" s="153"/>
      <c r="V116" s="153"/>
      <c r="W116" s="153"/>
      <c r="X116" s="153"/>
      <c r="Y116" s="153"/>
      <c r="Z116" s="153"/>
      <c r="AA116" s="153"/>
      <c r="AB116" s="153"/>
      <c r="AC116" s="153"/>
      <c r="AD116" s="153"/>
    </row>
    <row r="117" spans="1:30" s="77" customFormat="1" ht="6.75" customHeight="1">
      <c r="N117" s="76"/>
      <c r="O117" s="76"/>
      <c r="P117" s="76"/>
      <c r="Q117" s="76"/>
      <c r="R117" s="76"/>
      <c r="S117" s="76"/>
      <c r="T117" s="76"/>
      <c r="U117" s="78"/>
      <c r="V117" s="78"/>
      <c r="W117" s="78"/>
      <c r="X117" s="78"/>
      <c r="Y117" s="78"/>
      <c r="Z117" s="78"/>
      <c r="AA117" s="78"/>
      <c r="AB117" s="78"/>
      <c r="AC117" s="78"/>
      <c r="AD117" s="78"/>
    </row>
    <row r="118" spans="1:30">
      <c r="N118" s="165" t="s">
        <v>10686</v>
      </c>
      <c r="O118" s="165"/>
      <c r="P118" s="165"/>
      <c r="Q118" s="165"/>
      <c r="R118" s="165"/>
      <c r="S118" s="165"/>
      <c r="T118" s="165"/>
      <c r="U118" s="153"/>
      <c r="V118" s="153"/>
      <c r="W118" s="153"/>
      <c r="X118" s="153"/>
      <c r="Y118" s="153"/>
      <c r="Z118" s="153"/>
      <c r="AA118" s="153"/>
      <c r="AB118" s="153"/>
      <c r="AC118" s="153"/>
      <c r="AD118" s="153"/>
    </row>
    <row r="119" spans="1:30" ht="8.25" customHeight="1"/>
    <row r="120" spans="1:30" ht="15.75" customHeight="1">
      <c r="A120" s="70"/>
      <c r="B120" s="137" t="s">
        <v>8579</v>
      </c>
      <c r="C120" s="137"/>
      <c r="D120" s="137"/>
      <c r="E120" s="137"/>
      <c r="F120" s="137"/>
      <c r="G120" s="137"/>
      <c r="H120" s="137"/>
      <c r="I120" s="137"/>
      <c r="J120" s="137"/>
      <c r="K120" s="137"/>
      <c r="L120" s="137"/>
      <c r="M120" s="137"/>
      <c r="N120" s="137"/>
      <c r="O120" s="137"/>
      <c r="P120" s="137"/>
      <c r="Q120" s="137"/>
      <c r="R120" s="137"/>
      <c r="S120" s="137"/>
      <c r="T120" s="137"/>
      <c r="U120" s="137"/>
      <c r="V120" s="137"/>
      <c r="W120" s="137"/>
      <c r="X120" s="137"/>
      <c r="Y120" s="137"/>
      <c r="Z120" s="137"/>
      <c r="AA120" s="137"/>
      <c r="AB120" s="137"/>
      <c r="AC120" s="137"/>
      <c r="AD120" s="137"/>
    </row>
    <row r="121" spans="1:30" ht="6.75" customHeight="1">
      <c r="B121" s="131"/>
      <c r="U121" s="71"/>
      <c r="V121" s="71"/>
      <c r="W121" s="71"/>
      <c r="X121" s="71"/>
      <c r="Y121" s="71"/>
      <c r="Z121" s="71"/>
      <c r="AA121" s="71"/>
      <c r="AB121" s="71"/>
    </row>
    <row r="122" spans="1:30" ht="12" customHeight="1">
      <c r="B122" s="130" t="b">
        <v>1</v>
      </c>
      <c r="C122" s="69" t="s">
        <v>10681</v>
      </c>
      <c r="D122" s="69"/>
      <c r="E122" s="69"/>
      <c r="F122" s="69"/>
      <c r="G122" s="69"/>
      <c r="H122" s="69"/>
      <c r="I122" s="69"/>
      <c r="J122" s="69"/>
      <c r="K122" s="69"/>
      <c r="L122" s="72"/>
      <c r="M122" s="69"/>
      <c r="N122" s="69"/>
      <c r="R122" s="162" t="s">
        <v>10682</v>
      </c>
      <c r="S122" s="163"/>
      <c r="T122" s="163"/>
      <c r="U122" s="163"/>
      <c r="V122" s="163"/>
      <c r="W122" s="163"/>
      <c r="X122" s="163"/>
      <c r="Y122" s="163"/>
      <c r="Z122" s="163"/>
      <c r="AA122" s="163"/>
      <c r="AB122" s="163"/>
      <c r="AC122" s="163"/>
    </row>
    <row r="123" spans="1:30" ht="12" customHeight="1">
      <c r="B123" s="130" t="b">
        <v>1</v>
      </c>
      <c r="C123" s="140" t="s">
        <v>10609</v>
      </c>
      <c r="D123" s="140"/>
      <c r="E123" s="140"/>
      <c r="F123" s="140"/>
      <c r="G123" s="140"/>
      <c r="H123" s="140"/>
      <c r="I123" s="140"/>
      <c r="J123" s="140"/>
      <c r="K123" s="140"/>
      <c r="L123" s="140"/>
      <c r="M123" s="140"/>
      <c r="N123" s="140"/>
      <c r="U123" s="73"/>
      <c r="V123" s="73"/>
      <c r="W123" s="73"/>
      <c r="X123" s="73"/>
      <c r="Y123" s="73"/>
      <c r="Z123" s="73"/>
      <c r="AA123" s="73"/>
      <c r="AB123" s="73"/>
    </row>
    <row r="124" spans="1:30" ht="12" customHeight="1">
      <c r="B124" s="130" t="b">
        <v>1</v>
      </c>
      <c r="C124" s="140" t="s">
        <v>10711</v>
      </c>
      <c r="D124" s="140"/>
      <c r="E124" s="140"/>
      <c r="F124" s="140"/>
      <c r="G124" s="140"/>
      <c r="H124" s="140"/>
      <c r="I124" s="140"/>
      <c r="J124" s="140"/>
      <c r="K124" s="140"/>
      <c r="L124" s="140"/>
      <c r="M124" s="140"/>
      <c r="N124" s="140"/>
      <c r="O124" s="140"/>
      <c r="P124" s="140"/>
      <c r="Q124" s="140"/>
      <c r="R124" s="140"/>
      <c r="S124" s="140"/>
      <c r="T124" s="140"/>
      <c r="U124" s="140"/>
      <c r="V124" s="140"/>
      <c r="W124" s="140"/>
      <c r="X124" s="140"/>
      <c r="Y124" s="140"/>
      <c r="Z124" s="140"/>
      <c r="AA124" s="140"/>
      <c r="AB124" s="140"/>
      <c r="AC124" s="140"/>
      <c r="AD124" s="140"/>
    </row>
    <row r="125" spans="1:30" ht="12" customHeight="1">
      <c r="B125" s="130" t="b">
        <v>1</v>
      </c>
      <c r="C125" s="140" t="s">
        <v>10712</v>
      </c>
      <c r="D125" s="140"/>
      <c r="E125" s="140"/>
      <c r="F125" s="140"/>
      <c r="G125" s="140"/>
      <c r="H125" s="140"/>
      <c r="I125" s="140"/>
      <c r="J125" s="140"/>
      <c r="K125" s="140"/>
      <c r="L125" s="140"/>
      <c r="M125" s="140"/>
      <c r="N125" s="140"/>
      <c r="O125" s="140"/>
      <c r="P125" s="140"/>
      <c r="Q125" s="140"/>
      <c r="R125" s="140"/>
      <c r="S125" s="140"/>
      <c r="T125" s="140"/>
      <c r="U125" s="140"/>
      <c r="V125" s="140"/>
      <c r="W125" s="140"/>
      <c r="X125" s="140"/>
      <c r="Y125" s="140"/>
      <c r="Z125" s="140"/>
      <c r="AA125" s="140"/>
      <c r="AB125" s="140"/>
      <c r="AC125" s="140"/>
      <c r="AD125" s="140"/>
    </row>
    <row r="126" spans="1:30" ht="12" customHeight="1">
      <c r="B126" s="130" t="b">
        <v>1</v>
      </c>
      <c r="C126" s="140" t="s">
        <v>10847</v>
      </c>
      <c r="D126" s="140"/>
      <c r="E126" s="140"/>
      <c r="F126" s="140"/>
      <c r="G126" s="140"/>
      <c r="H126" s="140"/>
      <c r="I126" s="140"/>
      <c r="J126" s="140"/>
      <c r="K126" s="140"/>
      <c r="L126" s="140"/>
      <c r="M126" s="140"/>
      <c r="N126" s="140"/>
      <c r="O126" s="140"/>
      <c r="P126" s="140"/>
      <c r="Q126" s="140"/>
      <c r="R126" s="140"/>
      <c r="S126" s="140"/>
      <c r="T126" s="140"/>
      <c r="U126" s="140"/>
      <c r="V126" s="140"/>
      <c r="W126" s="140"/>
      <c r="X126" s="140"/>
      <c r="Y126" s="140"/>
      <c r="Z126" s="140"/>
      <c r="AA126" s="140"/>
      <c r="AB126" s="140"/>
      <c r="AC126" s="140"/>
      <c r="AD126" s="140"/>
    </row>
    <row r="127" spans="1:30" ht="14.25" customHeight="1">
      <c r="B127" s="130" t="b">
        <v>1</v>
      </c>
      <c r="C127" s="138" t="s">
        <v>10713</v>
      </c>
      <c r="D127" s="138"/>
      <c r="E127" s="138"/>
      <c r="F127" s="138"/>
      <c r="G127" s="138"/>
      <c r="H127" s="138"/>
      <c r="I127" s="138"/>
      <c r="J127" s="138"/>
      <c r="K127" s="138"/>
      <c r="L127" s="138"/>
      <c r="M127" s="138"/>
      <c r="N127" s="138"/>
      <c r="O127" s="138"/>
      <c r="P127" s="138"/>
      <c r="Q127" s="138"/>
      <c r="R127" s="138"/>
      <c r="S127" s="138"/>
      <c r="T127" s="138"/>
      <c r="U127" s="138"/>
      <c r="V127" s="138"/>
      <c r="W127" s="138"/>
      <c r="X127" s="138"/>
      <c r="Y127" s="138"/>
      <c r="Z127" s="138"/>
      <c r="AA127" s="138"/>
      <c r="AB127" s="138"/>
      <c r="AC127" s="138"/>
      <c r="AD127" s="138"/>
    </row>
    <row r="128" spans="1:30" ht="14.25" customHeight="1">
      <c r="B128" s="130" t="b">
        <v>1</v>
      </c>
      <c r="C128" s="138" t="s">
        <v>10678</v>
      </c>
      <c r="D128" s="138"/>
      <c r="E128" s="138"/>
      <c r="F128" s="138"/>
      <c r="G128" s="138"/>
      <c r="H128" s="138"/>
      <c r="I128" s="138"/>
      <c r="J128" s="138"/>
      <c r="K128" s="138"/>
      <c r="L128" s="138"/>
      <c r="M128" s="138"/>
      <c r="N128" s="138"/>
      <c r="O128" s="138"/>
      <c r="P128" s="138"/>
      <c r="Q128" s="138"/>
      <c r="R128" s="138"/>
      <c r="S128" s="138"/>
      <c r="T128" s="138"/>
      <c r="U128" s="138"/>
      <c r="V128" s="138"/>
      <c r="W128" s="138"/>
      <c r="X128" s="138"/>
      <c r="Y128" s="138"/>
      <c r="Z128" s="138"/>
      <c r="AA128" s="138"/>
      <c r="AB128" s="138"/>
      <c r="AC128" s="138"/>
      <c r="AD128" s="138"/>
    </row>
    <row r="129" spans="1:30" s="68" customFormat="1" ht="27.75" customHeight="1">
      <c r="A129" s="180" t="s">
        <v>10848</v>
      </c>
      <c r="B129" s="180"/>
      <c r="C129" s="180"/>
      <c r="D129" s="180"/>
      <c r="E129" s="180"/>
      <c r="F129" s="180"/>
      <c r="G129" s="180"/>
      <c r="H129" s="180"/>
      <c r="I129" s="180"/>
      <c r="J129" s="180"/>
      <c r="K129" s="180"/>
      <c r="L129" s="180"/>
      <c r="M129" s="180"/>
      <c r="N129" s="180"/>
      <c r="O129" s="180"/>
      <c r="P129" s="180"/>
      <c r="Q129" s="180"/>
      <c r="R129" s="180"/>
      <c r="S129" s="180"/>
      <c r="T129" s="180"/>
      <c r="U129" s="180"/>
      <c r="V129" s="180"/>
      <c r="W129" s="180"/>
      <c r="X129" s="180"/>
      <c r="Y129" s="180"/>
      <c r="Z129" s="180"/>
      <c r="AA129" s="180"/>
      <c r="AB129" s="180"/>
      <c r="AC129" s="180"/>
      <c r="AD129" s="180"/>
    </row>
    <row r="130" spans="1:30" s="75" customFormat="1" ht="15.75" customHeight="1">
      <c r="A130" s="74"/>
      <c r="B130" s="143" t="s">
        <v>10610</v>
      </c>
      <c r="C130" s="143"/>
      <c r="D130" s="143"/>
      <c r="E130" s="143"/>
      <c r="F130" s="143"/>
      <c r="G130" s="143"/>
      <c r="H130" s="143"/>
      <c r="I130" s="143"/>
      <c r="J130" s="143"/>
      <c r="K130" s="143"/>
      <c r="L130" s="143"/>
      <c r="M130" s="143"/>
      <c r="N130" s="143"/>
      <c r="O130" s="143"/>
      <c r="P130" s="143"/>
      <c r="Q130" s="143"/>
      <c r="R130" s="143"/>
      <c r="S130" s="143"/>
      <c r="T130" s="143"/>
      <c r="U130" s="143"/>
      <c r="V130" s="143"/>
      <c r="W130" s="143"/>
      <c r="X130" s="143"/>
      <c r="Y130" s="143"/>
      <c r="Z130" s="143"/>
      <c r="AA130" s="143"/>
      <c r="AB130" s="143"/>
      <c r="AC130" s="143"/>
      <c r="AD130" s="143"/>
    </row>
    <row r="131" spans="1:30" s="57" customFormat="1" ht="18.75" customHeight="1">
      <c r="A131" s="187" t="s">
        <v>10864</v>
      </c>
      <c r="B131" s="187"/>
      <c r="C131" s="187"/>
      <c r="D131" s="141">
        <f>F12</f>
        <v>0</v>
      </c>
      <c r="E131" s="141"/>
      <c r="F131" s="141"/>
      <c r="G131" s="141"/>
      <c r="H131" s="141"/>
      <c r="I131" s="126"/>
      <c r="J131" s="127" t="s">
        <v>10844</v>
      </c>
      <c r="K131" s="142" t="str">
        <f>IFERROR(VLOOKUP($F$12,Feuil2!$A$2:$K$14311,6,FALSE),"")</f>
        <v/>
      </c>
      <c r="L131" s="142"/>
      <c r="M131" s="142" t="str">
        <f>IFERROR(VLOOKUP($F$12,Feuil2!$A$2:$K$14311,7,FALSE),"")</f>
        <v/>
      </c>
      <c r="N131" s="142"/>
      <c r="O131" s="142" t="str">
        <f>IFERROR(VLOOKUP($F$12,Feuil2!$A$2:$K$14311,8,FALSE),"")</f>
        <v/>
      </c>
      <c r="P131" s="142"/>
      <c r="Q131" s="128"/>
      <c r="R131" s="188" t="s">
        <v>10717</v>
      </c>
      <c r="S131" s="188"/>
      <c r="T131" s="188"/>
      <c r="U131" s="188"/>
      <c r="V131" s="188"/>
      <c r="W131" s="188"/>
      <c r="X131" s="188"/>
      <c r="Y131" s="188"/>
      <c r="Z131" s="188"/>
      <c r="AA131" s="188"/>
      <c r="AB131" s="189" t="e">
        <f>VLOOKUP($F$12,Feuil2!$A$2:$L$14311,12,FALSE)</f>
        <v>#N/A</v>
      </c>
      <c r="AC131" s="189"/>
      <c r="AD131" s="189"/>
    </row>
    <row r="132" spans="1:30" ht="27" customHeight="1">
      <c r="A132" s="135" t="s">
        <v>10683</v>
      </c>
      <c r="B132" s="135"/>
      <c r="C132" s="135"/>
      <c r="D132" s="135"/>
      <c r="E132" s="135"/>
      <c r="F132" s="135"/>
      <c r="G132" s="135"/>
      <c r="H132" s="135"/>
      <c r="I132" s="135"/>
      <c r="J132" s="135"/>
      <c r="K132" s="135"/>
      <c r="L132" s="135"/>
      <c r="M132" s="135"/>
      <c r="N132" s="135"/>
      <c r="O132" s="135"/>
      <c r="P132" s="135"/>
      <c r="Q132" s="135"/>
      <c r="R132" s="135"/>
      <c r="S132" s="135"/>
      <c r="T132" s="135"/>
      <c r="U132" s="135"/>
      <c r="V132" s="135"/>
      <c r="W132" s="135"/>
      <c r="X132" s="135"/>
      <c r="Y132" s="135"/>
      <c r="Z132" s="135"/>
      <c r="AA132" s="135"/>
      <c r="AB132" s="135"/>
      <c r="AC132" s="135"/>
      <c r="AD132" s="135"/>
    </row>
  </sheetData>
  <sheetProtection algorithmName="SHA-512" hashValue="FNI0J2GizQBiBd3nGNwrh7JWQyl8rpQdz6y0BJqzAIgqvMbsNHXx8Z+C/ro4VA/NcVkhHKBC0ynS8MQFwNEfog==" saltValue="RfdiDar8ImoKQg7lEdzCFw==" spinCount="100000" sheet="1" objects="1" selectLockedCells="1" autoFilter="0"/>
  <mergeCells count="136">
    <mergeCell ref="H1:AD2"/>
    <mergeCell ref="H4:AD4"/>
    <mergeCell ref="B84:D84"/>
    <mergeCell ref="B85:D85"/>
    <mergeCell ref="B86:D86"/>
    <mergeCell ref="AA84:AC84"/>
    <mergeCell ref="AA85:AC85"/>
    <mergeCell ref="AA86:AC86"/>
    <mergeCell ref="S23:AA23"/>
    <mergeCell ref="B81:AD81"/>
    <mergeCell ref="D82:AD82"/>
    <mergeCell ref="E83:N83"/>
    <mergeCell ref="O83:U83"/>
    <mergeCell ref="V83:Z83"/>
    <mergeCell ref="AA83:AC83"/>
    <mergeCell ref="B52:AD55"/>
    <mergeCell ref="Z50:AD50"/>
    <mergeCell ref="Z57:AD57"/>
    <mergeCell ref="K75:AD75"/>
    <mergeCell ref="C77:J77"/>
    <mergeCell ref="Y95:AC95"/>
    <mergeCell ref="T99:X99"/>
    <mergeCell ref="B103:AD103"/>
    <mergeCell ref="B79:AD79"/>
    <mergeCell ref="A131:C131"/>
    <mergeCell ref="O131:P131"/>
    <mergeCell ref="R12:AD12"/>
    <mergeCell ref="R131:AA131"/>
    <mergeCell ref="AB131:AD131"/>
    <mergeCell ref="A129:AD129"/>
    <mergeCell ref="C124:AD124"/>
    <mergeCell ref="E84:N84"/>
    <mergeCell ref="O84:U84"/>
    <mergeCell ref="V84:Z84"/>
    <mergeCell ref="E85:N85"/>
    <mergeCell ref="O85:U85"/>
    <mergeCell ref="V85:Z85"/>
    <mergeCell ref="E86:N86"/>
    <mergeCell ref="O86:U86"/>
    <mergeCell ref="V86:Z86"/>
    <mergeCell ref="Y21:AA21"/>
    <mergeCell ref="AB21:AC21"/>
    <mergeCell ref="O35:AD35"/>
    <mergeCell ref="K40:P40"/>
    <mergeCell ref="M98:S98"/>
    <mergeCell ref="T98:X98"/>
    <mergeCell ref="B27:AD27"/>
    <mergeCell ref="E29:V29"/>
    <mergeCell ref="X29:AD29"/>
    <mergeCell ref="E31:G31"/>
    <mergeCell ref="I31:N31"/>
    <mergeCell ref="O31:AD31"/>
    <mergeCell ref="F33:K33"/>
    <mergeCell ref="N33:R33"/>
    <mergeCell ref="S33:U33"/>
    <mergeCell ref="V33:AD33"/>
    <mergeCell ref="B59:AD62"/>
    <mergeCell ref="Z64:AD64"/>
    <mergeCell ref="B66:AD69"/>
    <mergeCell ref="B71:AD71"/>
    <mergeCell ref="K77:M77"/>
    <mergeCell ref="N77:V77"/>
    <mergeCell ref="I73:Q73"/>
    <mergeCell ref="X73:AD73"/>
    <mergeCell ref="C128:AD128"/>
    <mergeCell ref="R122:AC122"/>
    <mergeCell ref="C126:AD126"/>
    <mergeCell ref="U118:AD118"/>
    <mergeCell ref="Y112:AD112"/>
    <mergeCell ref="N116:T116"/>
    <mergeCell ref="N118:T118"/>
    <mergeCell ref="N16:U16"/>
    <mergeCell ref="V25:AD25"/>
    <mergeCell ref="S25:U25"/>
    <mergeCell ref="F25:K25"/>
    <mergeCell ref="E18:G18"/>
    <mergeCell ref="B101:AD101"/>
    <mergeCell ref="B88:AD88"/>
    <mergeCell ref="C91:AC91"/>
    <mergeCell ref="D94:AD94"/>
    <mergeCell ref="B89:AD89"/>
    <mergeCell ref="Y99:AC99"/>
    <mergeCell ref="M95:S95"/>
    <mergeCell ref="T95:X95"/>
    <mergeCell ref="B21:J21"/>
    <mergeCell ref="P21:Q21"/>
    <mergeCell ref="M21:O21"/>
    <mergeCell ref="S21:U21"/>
    <mergeCell ref="I5:P5"/>
    <mergeCell ref="F14:K14"/>
    <mergeCell ref="V16:AD16"/>
    <mergeCell ref="B45:AD48"/>
    <mergeCell ref="J8:AD8"/>
    <mergeCell ref="B6:AD6"/>
    <mergeCell ref="E16:L16"/>
    <mergeCell ref="J10:AD10"/>
    <mergeCell ref="B16:D16"/>
    <mergeCell ref="B8:H8"/>
    <mergeCell ref="B12:E12"/>
    <mergeCell ref="F12:N12"/>
    <mergeCell ref="P12:Q12"/>
    <mergeCell ref="B14:E14"/>
    <mergeCell ref="R14:AD14"/>
    <mergeCell ref="I18:Q18"/>
    <mergeCell ref="N25:R25"/>
    <mergeCell ref="S18:Y18"/>
    <mergeCell ref="Z18:AB18"/>
    <mergeCell ref="B38:AD38"/>
    <mergeCell ref="R42:W42"/>
    <mergeCell ref="Y42:AD42"/>
    <mergeCell ref="K42:L42"/>
    <mergeCell ref="V21:W21"/>
    <mergeCell ref="A132:AD132"/>
    <mergeCell ref="W112:X112"/>
    <mergeCell ref="B120:AD120"/>
    <mergeCell ref="C127:AD127"/>
    <mergeCell ref="C95:L95"/>
    <mergeCell ref="C125:AD125"/>
    <mergeCell ref="D131:H131"/>
    <mergeCell ref="K131:L131"/>
    <mergeCell ref="M131:N131"/>
    <mergeCell ref="B130:AD130"/>
    <mergeCell ref="Y96:AC96"/>
    <mergeCell ref="Y98:AC98"/>
    <mergeCell ref="C97:L97"/>
    <mergeCell ref="M97:S97"/>
    <mergeCell ref="T97:X97"/>
    <mergeCell ref="Y97:AC97"/>
    <mergeCell ref="C96:L96"/>
    <mergeCell ref="M96:S96"/>
    <mergeCell ref="T96:X96"/>
    <mergeCell ref="C98:L98"/>
    <mergeCell ref="U116:AD116"/>
    <mergeCell ref="N114:AD114"/>
    <mergeCell ref="O112:V112"/>
    <mergeCell ref="C123:N123"/>
  </mergeCells>
  <conditionalFormatting sqref="N35:O35">
    <cfRule type="containsBlanks" priority="18">
      <formula>LEN(TRIM(N35))=0</formula>
    </cfRule>
    <cfRule type="expression" dxfId="12" priority="19">
      <formula>IF(#REF!="CIVILITE","")</formula>
    </cfRule>
  </conditionalFormatting>
  <conditionalFormatting sqref="AD8:AF11 AE12:AF12 AD13:AF19 AE35:AF35 AD74:AF74">
    <cfRule type="containsText" dxfId="11" priority="14" operator="containsText" text="Préciser le nom de la structure mandatée">
      <formula>NOT(ISERROR(SEARCH("Préciser le nom de la structure mandatée",AD8)))</formula>
    </cfRule>
  </conditionalFormatting>
  <conditionalFormatting sqref="AD22:AF34">
    <cfRule type="containsText" dxfId="10" priority="1" operator="containsText" text="Préciser le nom de la structure mandatée">
      <formula>NOT(ISERROR(SEARCH("Préciser le nom de la structure mandatée",AD22)))</formula>
    </cfRule>
  </conditionalFormatting>
  <conditionalFormatting sqref="AD36:AF39 AD41:AF41 AD71:AF72 AD76:AF76 V77:X77">
    <cfRule type="containsText" dxfId="9" priority="6" operator="containsText" text="Préciser le nom de la structure mandatée">
      <formula>NOT(ISERROR(SEARCH("Préciser le nom de la structure mandatée",V36)))</formula>
    </cfRule>
  </conditionalFormatting>
  <hyperlinks>
    <hyperlink ref="R122" r:id="rId1" xr:uid="{E0C8B115-AB05-4DF5-ADB4-19AA1A830A87}"/>
  </hyperlinks>
  <printOptions horizontalCentered="1"/>
  <pageMargins left="0.31496062992125984" right="0.31496062992125984" top="0.55118110236220474" bottom="0.15748031496062992" header="0.31496062992125984" footer="0.11811023622047245"/>
  <pageSetup paperSize="9" orientation="portrait" r:id="rId2"/>
  <headerFooter>
    <oddFooter>&amp;L&amp;6POLE DEE- DIRECTION ECONOMIE TERRITORIALE&amp;R&amp;"-,Gras"&amp;8&amp;P/&amp;N</oddFooter>
  </headerFooter>
  <rowBreaks count="1" manualBreakCount="1">
    <brk id="70" max="16383" man="1"/>
  </rowBreaks>
  <drawing r:id="rId3"/>
  <extLst>
    <ext xmlns:x14="http://schemas.microsoft.com/office/spreadsheetml/2009/9/main" uri="{CCE6A557-97BC-4b89-ADB6-D9C93CAAB3DF}">
      <x14:dataValidations xmlns:xm="http://schemas.microsoft.com/office/excel/2006/main" count="8">
        <x14:dataValidation type="list" allowBlank="1" showInputMessage="1" showErrorMessage="1" xr:uid="{E9C0A786-C310-4992-98C1-8FF8A4BDF20C}">
          <x14:formula1>
            <xm:f>Feuil2!$D$4312:$D$4314</xm:f>
          </x14:formula1>
          <xm:sqref>E31:G31</xm:sqref>
        </x14:dataValidation>
        <x14:dataValidation type="list" allowBlank="1" showInputMessage="1" showErrorMessage="1" xr:uid="{FFDA3771-EC61-450C-B6BF-66B6871CAEAA}">
          <x14:formula1>
            <xm:f>Feuil2!$E$4312:$E$4316</xm:f>
          </x14:formula1>
          <xm:sqref>E29:V29</xm:sqref>
        </x14:dataValidation>
        <x14:dataValidation type="list" allowBlank="1" showInputMessage="1" showErrorMessage="1" xr:uid="{F14FB1CB-438A-4BBA-A4A8-379AB7D4F403}">
          <x14:formula1>
            <xm:f>Feuil2!$F$4312:$F$4318</xm:f>
          </x14:formula1>
          <xm:sqref>Z19:AB19 Z22:AB22</xm:sqref>
        </x14:dataValidation>
        <x14:dataValidation type="list" allowBlank="1" showInputMessage="1" showErrorMessage="1" xr:uid="{ABE3C80C-ECA6-4090-9E6A-5A6F238F33FE}">
          <x14:formula1>
            <xm:f>Feuil2!$H$4312:$H$4322</xm:f>
          </x14:formula1>
          <xm:sqref>V21 P21 AB21</xm:sqref>
        </x14:dataValidation>
        <x14:dataValidation type="list" allowBlank="1" showInputMessage="1" xr:uid="{2EF495CD-D367-4EEC-80EB-D0AF9CC235F9}">
          <x14:formula1>
            <xm:f>_xlfn.ANCHORARRAY(Feuil2!$F$4353)</xm:f>
          </x14:formula1>
          <xm:sqref>E18:G18</xm:sqref>
        </x14:dataValidation>
        <x14:dataValidation type="list" allowBlank="1" showInputMessage="1" showErrorMessage="1" xr:uid="{D29E4418-FB83-4A37-AF79-B90B84F64005}">
          <x14:formula1>
            <xm:f>Feuil2!$I$4317:$I$4320</xm:f>
          </x14:formula1>
          <xm:sqref>K42:L42</xm:sqref>
        </x14:dataValidation>
        <x14:dataValidation type="list" allowBlank="1" showInputMessage="1" showErrorMessage="1" xr:uid="{85D1F08A-64D5-4946-BE3A-F6EEA55FF1CC}">
          <x14:formula1>
            <xm:f>Feuil2!$F$4312:$F$4319</xm:f>
          </x14:formula1>
          <xm:sqref>Z18:AB18</xm:sqref>
        </x14:dataValidation>
        <x14:dataValidation type="list" allowBlank="1" showInputMessage="1" xr:uid="{C61D08BD-4C24-4DC8-A731-5AB152623D04}">
          <x14:formula1>
            <xm:f>Feuil2!$A$2:$A$4311</xm:f>
          </x14:formula1>
          <xm:sqref>F12:N12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F38801-6AEA-4DA3-BF52-5FB560691D60}">
  <dimension ref="A1:BU4"/>
  <sheetViews>
    <sheetView zoomScale="55" zoomScaleNormal="55" workbookViewId="0">
      <selection activeCell="F24" sqref="F24"/>
    </sheetView>
  </sheetViews>
  <sheetFormatPr baseColWidth="10" defaultColWidth="40.140625" defaultRowHeight="19.5" customHeight="1"/>
  <cols>
    <col min="12" max="12" width="8.5703125" customWidth="1"/>
    <col min="18" max="18" width="8.5703125" customWidth="1"/>
    <col min="25" max="25" width="40.140625" customWidth="1"/>
    <col min="26" max="26" width="8.5703125" customWidth="1"/>
    <col min="34" max="34" width="8.5703125" customWidth="1"/>
    <col min="47" max="47" width="8.5703125" customWidth="1"/>
    <col min="48" max="48" width="52.5703125" customWidth="1"/>
    <col min="53" max="53" width="8.5703125" customWidth="1"/>
    <col min="64" max="64" width="10.85546875" customWidth="1"/>
    <col min="73" max="73" width="11.28515625" customWidth="1"/>
  </cols>
  <sheetData>
    <row r="1" spans="1:73" s="22" customFormat="1" ht="19.5" customHeight="1">
      <c r="A1" s="201" t="s">
        <v>10653</v>
      </c>
      <c r="B1" s="201"/>
      <c r="C1" s="201"/>
      <c r="D1" s="201"/>
      <c r="E1" s="201"/>
      <c r="F1" s="201"/>
      <c r="G1" s="201"/>
      <c r="H1" s="201"/>
      <c r="I1" s="201"/>
      <c r="J1" s="201"/>
      <c r="K1" s="201"/>
      <c r="L1" s="20"/>
      <c r="M1" s="201" t="s">
        <v>10652</v>
      </c>
      <c r="N1" s="201"/>
      <c r="O1" s="201"/>
      <c r="P1" s="201"/>
      <c r="Q1" s="201"/>
      <c r="R1" s="20"/>
      <c r="S1" s="201" t="s">
        <v>10651</v>
      </c>
      <c r="T1" s="201"/>
      <c r="U1" s="201"/>
      <c r="V1" s="201"/>
      <c r="W1" s="201"/>
      <c r="X1" s="201"/>
      <c r="Y1" s="201"/>
      <c r="Z1" s="20"/>
      <c r="AA1" s="195" t="s">
        <v>10650</v>
      </c>
      <c r="AB1" s="196"/>
      <c r="AC1" s="196"/>
      <c r="AD1" s="196"/>
      <c r="AE1" s="196"/>
      <c r="AF1" s="196"/>
      <c r="AG1" s="197"/>
      <c r="AH1" s="20"/>
      <c r="AI1" s="195" t="s">
        <v>10649</v>
      </c>
      <c r="AJ1" s="196"/>
      <c r="AK1" s="196"/>
      <c r="AL1" s="196"/>
      <c r="AM1" s="196"/>
      <c r="AN1" s="196"/>
      <c r="AO1" s="196"/>
      <c r="AP1" s="196"/>
      <c r="AQ1" s="196"/>
      <c r="AR1" s="196"/>
      <c r="AS1" s="196"/>
      <c r="AT1" s="197"/>
      <c r="AU1" s="20"/>
      <c r="AV1" s="195" t="s">
        <v>10648</v>
      </c>
      <c r="AW1" s="196"/>
      <c r="AX1" s="196"/>
      <c r="AY1" s="196"/>
      <c r="AZ1" s="196"/>
      <c r="BA1" s="20"/>
      <c r="BB1" s="198" t="s">
        <v>8581</v>
      </c>
      <c r="BC1" s="195" t="s">
        <v>10654</v>
      </c>
      <c r="BD1" s="196"/>
      <c r="BE1" s="196"/>
      <c r="BF1" s="196"/>
      <c r="BG1" s="196"/>
      <c r="BH1" s="196"/>
      <c r="BI1" s="196"/>
      <c r="BJ1" s="196"/>
      <c r="BK1" s="196"/>
      <c r="BL1" s="21"/>
      <c r="BM1" s="195" t="s">
        <v>10654</v>
      </c>
      <c r="BN1" s="196"/>
      <c r="BO1" s="196"/>
      <c r="BP1" s="196"/>
      <c r="BQ1" s="196"/>
      <c r="BR1" s="196"/>
      <c r="BS1" s="196"/>
      <c r="BT1" s="196"/>
      <c r="BU1" s="21"/>
    </row>
    <row r="2" spans="1:73" s="22" customFormat="1" ht="19.5" customHeight="1">
      <c r="A2" s="23"/>
      <c r="B2" s="23"/>
      <c r="C2" s="23"/>
      <c r="D2" s="23"/>
      <c r="E2" s="23"/>
      <c r="F2" s="23"/>
      <c r="G2" s="23"/>
      <c r="H2" s="23"/>
      <c r="I2" s="23"/>
      <c r="J2" s="23"/>
      <c r="K2" s="23"/>
      <c r="L2" s="20"/>
      <c r="M2" s="23"/>
      <c r="N2" s="23"/>
      <c r="O2" s="23"/>
      <c r="P2" s="23"/>
      <c r="Q2" s="23"/>
      <c r="R2" s="20"/>
      <c r="S2" s="23"/>
      <c r="T2" s="23"/>
      <c r="U2" s="23"/>
      <c r="V2" s="23"/>
      <c r="W2" s="23"/>
      <c r="X2" s="23"/>
      <c r="Y2" s="23"/>
      <c r="Z2" s="20"/>
      <c r="AA2" s="24" t="s">
        <v>8569</v>
      </c>
      <c r="AB2" s="194" t="s">
        <v>8570</v>
      </c>
      <c r="AC2" s="194"/>
      <c r="AD2" s="194"/>
      <c r="AE2" s="194"/>
      <c r="AF2" s="194" t="s">
        <v>10647</v>
      </c>
      <c r="AG2" s="194"/>
      <c r="AH2" s="20"/>
      <c r="AI2" s="194" t="s">
        <v>10646</v>
      </c>
      <c r="AJ2" s="194"/>
      <c r="AK2" s="194"/>
      <c r="AL2" s="194"/>
      <c r="AM2" s="194" t="s">
        <v>10645</v>
      </c>
      <c r="AN2" s="194"/>
      <c r="AO2" s="194"/>
      <c r="AP2" s="194"/>
      <c r="AQ2" s="194" t="s">
        <v>8574</v>
      </c>
      <c r="AR2" s="194"/>
      <c r="AS2" s="194"/>
      <c r="AT2" s="194"/>
      <c r="AU2" s="20"/>
      <c r="AV2" s="23" t="s">
        <v>10644</v>
      </c>
      <c r="AW2" s="23" t="s">
        <v>10643</v>
      </c>
      <c r="AX2" s="23" t="s">
        <v>10642</v>
      </c>
      <c r="AY2" s="23" t="s">
        <v>10641</v>
      </c>
      <c r="AZ2" s="23" t="s">
        <v>10612</v>
      </c>
      <c r="BA2" s="20"/>
      <c r="BB2" s="199"/>
      <c r="BC2" s="194" t="s">
        <v>10662</v>
      </c>
      <c r="BD2" s="194"/>
      <c r="BE2" s="194"/>
      <c r="BF2" s="194"/>
      <c r="BG2" s="194"/>
      <c r="BH2" s="194"/>
      <c r="BI2" s="194"/>
      <c r="BJ2" s="194"/>
      <c r="BK2" s="194"/>
      <c r="BL2" s="25"/>
      <c r="BM2" s="194" t="s">
        <v>10663</v>
      </c>
      <c r="BN2" s="194"/>
      <c r="BO2" s="194"/>
      <c r="BP2" s="194"/>
      <c r="BQ2" s="194"/>
      <c r="BR2" s="194"/>
      <c r="BS2" s="194"/>
      <c r="BT2" s="194"/>
      <c r="BU2" s="25"/>
    </row>
    <row r="3" spans="1:73" s="22" customFormat="1" ht="19.5" customHeight="1">
      <c r="A3" s="26" t="s">
        <v>10640</v>
      </c>
      <c r="B3" s="26" t="s">
        <v>10639</v>
      </c>
      <c r="C3" s="26" t="s">
        <v>10638</v>
      </c>
      <c r="D3" s="26" t="s">
        <v>10630</v>
      </c>
      <c r="E3" s="26" t="s">
        <v>10637</v>
      </c>
      <c r="F3" s="26" t="s">
        <v>10636</v>
      </c>
      <c r="G3" s="26" t="s">
        <v>10635</v>
      </c>
      <c r="H3" s="26" t="s">
        <v>10634</v>
      </c>
      <c r="I3" s="26" t="s">
        <v>10633</v>
      </c>
      <c r="J3" s="26" t="s">
        <v>10632</v>
      </c>
      <c r="K3" s="26" t="s">
        <v>10631</v>
      </c>
      <c r="L3" s="20"/>
      <c r="M3" s="26" t="s">
        <v>10628</v>
      </c>
      <c r="N3" s="26" t="s">
        <v>10627</v>
      </c>
      <c r="O3" s="26" t="s">
        <v>10626</v>
      </c>
      <c r="P3" s="26" t="s">
        <v>10630</v>
      </c>
      <c r="Q3" s="26" t="s">
        <v>10612</v>
      </c>
      <c r="R3" s="20"/>
      <c r="S3" s="26" t="s">
        <v>10629</v>
      </c>
      <c r="T3" s="26" t="s">
        <v>10628</v>
      </c>
      <c r="U3" s="26" t="s">
        <v>10627</v>
      </c>
      <c r="V3" s="26" t="s">
        <v>10626</v>
      </c>
      <c r="W3" s="26" t="s">
        <v>10625</v>
      </c>
      <c r="X3" s="26" t="s">
        <v>10612</v>
      </c>
      <c r="Y3" s="26" t="s">
        <v>8580</v>
      </c>
      <c r="Z3" s="20"/>
      <c r="AA3" s="26" t="s">
        <v>10624</v>
      </c>
      <c r="AB3" s="26" t="s">
        <v>10617</v>
      </c>
      <c r="AC3" s="26" t="s">
        <v>10611</v>
      </c>
      <c r="AD3" s="26" t="s">
        <v>10623</v>
      </c>
      <c r="AE3" s="26" t="s">
        <v>10615</v>
      </c>
      <c r="AF3" s="26" t="s">
        <v>10622</v>
      </c>
      <c r="AG3" s="26" t="s">
        <v>10621</v>
      </c>
      <c r="AH3" s="20"/>
      <c r="AI3" s="26" t="s">
        <v>10620</v>
      </c>
      <c r="AJ3" s="26" t="s">
        <v>10601</v>
      </c>
      <c r="AK3" s="26" t="s">
        <v>10619</v>
      </c>
      <c r="AL3" s="26" t="s">
        <v>10618</v>
      </c>
      <c r="AM3" s="26" t="s">
        <v>10617</v>
      </c>
      <c r="AN3" s="26" t="s">
        <v>10611</v>
      </c>
      <c r="AO3" s="26" t="s">
        <v>10616</v>
      </c>
      <c r="AP3" s="26" t="s">
        <v>10615</v>
      </c>
      <c r="AQ3" s="26" t="s">
        <v>10614</v>
      </c>
      <c r="AR3" s="26" t="s">
        <v>10613</v>
      </c>
      <c r="AS3" s="26" t="s">
        <v>8575</v>
      </c>
      <c r="AT3" s="26" t="s">
        <v>8576</v>
      </c>
      <c r="AU3" s="20"/>
      <c r="AV3" s="26"/>
      <c r="AW3" s="26"/>
      <c r="AX3" s="26"/>
      <c r="AY3" s="26"/>
      <c r="AZ3" s="26"/>
      <c r="BA3" s="20"/>
      <c r="BB3" s="200"/>
      <c r="BC3" s="27" t="s">
        <v>10655</v>
      </c>
      <c r="BD3" s="27" t="s">
        <v>8582</v>
      </c>
      <c r="BE3" s="27" t="s">
        <v>10656</v>
      </c>
      <c r="BF3" s="27" t="s">
        <v>10657</v>
      </c>
      <c r="BG3" s="27" t="s">
        <v>10658</v>
      </c>
      <c r="BH3" s="27" t="s">
        <v>10659</v>
      </c>
      <c r="BI3" s="27" t="s">
        <v>10660</v>
      </c>
      <c r="BJ3" s="27" t="s">
        <v>8585</v>
      </c>
      <c r="BK3" s="27" t="s">
        <v>10661</v>
      </c>
      <c r="BL3" s="25"/>
      <c r="BM3" s="28" t="s">
        <v>10602</v>
      </c>
      <c r="BN3" s="28" t="s">
        <v>10603</v>
      </c>
      <c r="BO3" s="28" t="s">
        <v>10664</v>
      </c>
      <c r="BP3" s="28" t="s">
        <v>10665</v>
      </c>
      <c r="BQ3" s="28" t="s">
        <v>10604</v>
      </c>
      <c r="BR3" s="28" t="s">
        <v>10605</v>
      </c>
      <c r="BS3" s="28" t="s">
        <v>10666</v>
      </c>
      <c r="BT3" s="28" t="s">
        <v>10667</v>
      </c>
      <c r="BU3" s="25"/>
    </row>
    <row r="4" spans="1:73" s="22" customFormat="1" ht="19.5" customHeight="1">
      <c r="A4" s="26">
        <f>'FORMULAIRE A COMPLETER'!J8</f>
        <v>0</v>
      </c>
      <c r="B4" s="26">
        <f>'FORMULAIRE A COMPLETER'!J10</f>
        <v>0</v>
      </c>
      <c r="C4" s="29">
        <f>'FORMULAIRE A COMPLETER'!F12</f>
        <v>0</v>
      </c>
      <c r="D4" s="26">
        <f>'FORMULAIRE A COMPLETER'!F14</f>
        <v>0</v>
      </c>
      <c r="E4" s="26">
        <f>'FORMULAIRE A COMPLETER'!R14</f>
        <v>0</v>
      </c>
      <c r="F4" s="30">
        <f>'FORMULAIRE A COMPLETER'!E16</f>
        <v>0</v>
      </c>
      <c r="G4" s="31">
        <f>'FORMULAIRE A COMPLETER'!V16</f>
        <v>0</v>
      </c>
      <c r="H4" s="26">
        <f>'FORMULAIRE A COMPLETER'!E18</f>
        <v>0</v>
      </c>
      <c r="I4" s="26">
        <f>'FORMULAIRE A COMPLETER'!Z18</f>
        <v>0</v>
      </c>
      <c r="J4" s="26" t="e">
        <f>'FORMULAIRE A COMPLETER'!#REF!</f>
        <v>#REF!</v>
      </c>
      <c r="K4" s="26" t="e">
        <f>'FORMULAIRE A COMPLETER'!#REF!</f>
        <v>#REF!</v>
      </c>
      <c r="L4" s="20"/>
      <c r="M4" s="26" t="e">
        <f>'FORMULAIRE A COMPLETER'!#REF!</f>
        <v>#REF!</v>
      </c>
      <c r="N4" s="26" t="e">
        <f>'FORMULAIRE A COMPLETER'!#REF!</f>
        <v>#REF!</v>
      </c>
      <c r="O4" s="26">
        <f>'FORMULAIRE A COMPLETER'!F25</f>
        <v>0</v>
      </c>
      <c r="P4" s="26">
        <f>'FORMULAIRE A COMPLETER'!N25</f>
        <v>0</v>
      </c>
      <c r="Q4" s="26">
        <f>'FORMULAIRE A COMPLETER'!V25</f>
        <v>0</v>
      </c>
      <c r="R4" s="20"/>
      <c r="S4" s="26">
        <f>'FORMULAIRE A COMPLETER'!E40</f>
        <v>0</v>
      </c>
      <c r="T4" s="29" t="e">
        <f>'FORMULAIRE A COMPLETER'!#REF!</f>
        <v>#REF!</v>
      </c>
      <c r="U4" s="26" t="e">
        <f>'FORMULAIRE A COMPLETER'!#REF!</f>
        <v>#REF!</v>
      </c>
      <c r="V4" s="26" t="e">
        <f>'FORMULAIRE A COMPLETER'!#REF!</f>
        <v>#REF!</v>
      </c>
      <c r="W4" s="26" t="e">
        <f>'FORMULAIRE A COMPLETER'!#REF!</f>
        <v>#REF!</v>
      </c>
      <c r="X4" s="26" t="e">
        <f>'FORMULAIRE A COMPLETER'!#REF!</f>
        <v>#REF!</v>
      </c>
      <c r="Y4" s="26" t="e">
        <f>'FORMULAIRE A COMPLETER'!#REF!</f>
        <v>#REF!</v>
      </c>
      <c r="Z4" s="20"/>
      <c r="AA4" s="26">
        <f>'FORMULAIRE A COMPLETER'!B45</f>
        <v>0</v>
      </c>
      <c r="AB4" s="26" t="e">
        <f>'FORMULAIRE A COMPLETER'!#REF!</f>
        <v>#REF!</v>
      </c>
      <c r="AC4" s="26" t="e">
        <f>'FORMULAIRE A COMPLETER'!#REF!</f>
        <v>#REF!</v>
      </c>
      <c r="AD4" s="26" t="e">
        <f>'FORMULAIRE A COMPLETER'!#REF!</f>
        <v>#REF!</v>
      </c>
      <c r="AE4" s="26" t="e">
        <f>'FORMULAIRE A COMPLETER'!#REF!</f>
        <v>#REF!</v>
      </c>
      <c r="AF4" s="32" t="e">
        <f>'FORMULAIRE A COMPLETER'!#REF!</f>
        <v>#REF!</v>
      </c>
      <c r="AG4" s="32" t="e">
        <f>'FORMULAIRE A COMPLETER'!#REF!</f>
        <v>#REF!</v>
      </c>
      <c r="AH4" s="20"/>
      <c r="AI4" s="29" t="e">
        <f>'FORMULAIRE A COMPLETER'!#REF!</f>
        <v>#REF!</v>
      </c>
      <c r="AJ4" s="31" t="e">
        <f>'FORMULAIRE A COMPLETER'!#REF!</f>
        <v>#REF!</v>
      </c>
      <c r="AK4" s="26" t="e">
        <f>'FORMULAIRE A COMPLETER'!#REF!</f>
        <v>#REF!</v>
      </c>
      <c r="AL4" s="26" t="e">
        <f>'FORMULAIRE A COMPLETER'!#REF!</f>
        <v>#REF!</v>
      </c>
      <c r="AM4" s="26" t="e">
        <f>'FORMULAIRE A COMPLETER'!#REF!</f>
        <v>#REF!</v>
      </c>
      <c r="AN4" s="26" t="e">
        <f>'FORMULAIRE A COMPLETER'!#REF!</f>
        <v>#REF!</v>
      </c>
      <c r="AO4" s="26" t="e">
        <f>'FORMULAIRE A COMPLETER'!#REF!</f>
        <v>#REF!</v>
      </c>
      <c r="AP4" s="26" t="e">
        <f>'FORMULAIRE A COMPLETER'!#REF!</f>
        <v>#REF!</v>
      </c>
      <c r="AQ4" s="29" t="e">
        <f>'FORMULAIRE A COMPLETER'!#REF!</f>
        <v>#REF!</v>
      </c>
      <c r="AR4" s="32" t="e">
        <f>'FORMULAIRE A COMPLETER'!#REF!</f>
        <v>#REF!</v>
      </c>
      <c r="AS4" s="33" t="e">
        <f>'FORMULAIRE A COMPLETER'!#REF!</f>
        <v>#REF!</v>
      </c>
      <c r="AT4" s="32" t="e">
        <f>'FORMULAIRE A COMPLETER'!#REF!</f>
        <v>#REF!</v>
      </c>
      <c r="AU4" s="20"/>
      <c r="AV4" s="26" t="e">
        <f>'FORMULAIRE A COMPLETER'!#REF!</f>
        <v>#REF!</v>
      </c>
      <c r="AW4" s="26" t="e">
        <f>'FORMULAIRE A COMPLETER'!#REF!</f>
        <v>#REF!</v>
      </c>
      <c r="AX4" s="26" t="e">
        <f>'FORMULAIRE A COMPLETER'!#REF!</f>
        <v>#REF!</v>
      </c>
      <c r="AY4" s="26" t="e">
        <f>'FORMULAIRE A COMPLETER'!#REF!</f>
        <v>#REF!</v>
      </c>
      <c r="AZ4" s="34" t="e">
        <f>'FORMULAIRE A COMPLETER'!#REF!</f>
        <v>#REF!</v>
      </c>
      <c r="BA4" s="20"/>
      <c r="BB4" s="35">
        <f>'FORMULAIRE A COMPLETER'!S108</f>
        <v>0</v>
      </c>
      <c r="BC4" s="26" t="e">
        <f>'FORMULAIRE A COMPLETER'!#REF!</f>
        <v>#REF!</v>
      </c>
      <c r="BD4" s="26" t="e">
        <f>'FORMULAIRE A COMPLETER'!#REF!</f>
        <v>#REF!</v>
      </c>
      <c r="BE4" s="26" t="e">
        <f>'FORMULAIRE A COMPLETER'!#REF!</f>
        <v>#REF!</v>
      </c>
      <c r="BF4" s="26" t="e">
        <f>'FORMULAIRE A COMPLETER'!#REF!</f>
        <v>#REF!</v>
      </c>
      <c r="BG4" s="26" t="e">
        <f>'FORMULAIRE A COMPLETER'!#REF!</f>
        <v>#REF!</v>
      </c>
      <c r="BH4" s="26" t="e">
        <f>'FORMULAIRE A COMPLETER'!#REF!</f>
        <v>#REF!</v>
      </c>
      <c r="BI4" s="26" t="e">
        <f>'FORMULAIRE A COMPLETER'!#REF!</f>
        <v>#REF!</v>
      </c>
      <c r="BJ4" s="26" t="e">
        <f>'FORMULAIRE A COMPLETER'!#REF!</f>
        <v>#REF!</v>
      </c>
      <c r="BK4" s="26" t="e">
        <f>'FORMULAIRE A COMPLETER'!#REF!</f>
        <v>#REF!</v>
      </c>
      <c r="BL4" s="20"/>
      <c r="BM4" s="26" t="e">
        <f>'FORMULAIRE A COMPLETER'!#REF!</f>
        <v>#REF!</v>
      </c>
      <c r="BN4" s="26" t="e">
        <f>'FORMULAIRE A COMPLETER'!#REF!</f>
        <v>#REF!</v>
      </c>
      <c r="BO4" s="26" t="e">
        <f>'FORMULAIRE A COMPLETER'!#REF!</f>
        <v>#REF!</v>
      </c>
      <c r="BP4" s="26" t="e">
        <f>'FORMULAIRE A COMPLETER'!#REF!</f>
        <v>#REF!</v>
      </c>
      <c r="BQ4" s="29" t="e">
        <f>'FORMULAIRE A COMPLETER'!#REF!</f>
        <v>#REF!</v>
      </c>
      <c r="BR4" s="26" t="e">
        <f>'FORMULAIRE A COMPLETER'!#REF!</f>
        <v>#REF!</v>
      </c>
      <c r="BS4" s="26" t="e">
        <f>'FORMULAIRE A COMPLETER'!#REF!</f>
        <v>#REF!</v>
      </c>
      <c r="BT4" s="26" t="e">
        <f>'FORMULAIRE A COMPLETER'!#REF!</f>
        <v>#REF!</v>
      </c>
      <c r="BU4" s="25"/>
    </row>
  </sheetData>
  <sheetProtection sheet="1" objects="1" scenarios="1"/>
  <mergeCells count="17">
    <mergeCell ref="AB2:AE2"/>
    <mergeCell ref="AF2:AG2"/>
    <mergeCell ref="AI2:AL2"/>
    <mergeCell ref="AM2:AP2"/>
    <mergeCell ref="A1:K1"/>
    <mergeCell ref="M1:Q1"/>
    <mergeCell ref="S1:W1"/>
    <mergeCell ref="X1:Y1"/>
    <mergeCell ref="AA1:AG1"/>
    <mergeCell ref="AQ2:AT2"/>
    <mergeCell ref="BM2:BT2"/>
    <mergeCell ref="BM1:BT1"/>
    <mergeCell ref="BC1:BK1"/>
    <mergeCell ref="BC2:BK2"/>
    <mergeCell ref="AI1:AT1"/>
    <mergeCell ref="AV1:AZ1"/>
    <mergeCell ref="BB1:BB3"/>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838A99-6D8C-4581-A353-42F248A0172B}">
  <dimension ref="A1:AC5084"/>
  <sheetViews>
    <sheetView workbookViewId="0"/>
  </sheetViews>
  <sheetFormatPr baseColWidth="10" defaultColWidth="11.42578125" defaultRowHeight="15"/>
  <cols>
    <col min="1" max="1" width="26" style="5" customWidth="1"/>
    <col min="2" max="2" width="6.5703125" style="5" customWidth="1"/>
    <col min="3" max="3" width="11.42578125" style="5" customWidth="1"/>
    <col min="4" max="4" width="32" style="6" customWidth="1"/>
    <col min="5" max="5" width="29" style="6" customWidth="1"/>
    <col min="6" max="7" width="12.7109375" style="6" customWidth="1"/>
    <col min="8" max="8" width="11.7109375" style="7" customWidth="1"/>
    <col min="9" max="9" width="15.28515625" style="5" customWidth="1"/>
    <col min="10" max="10" width="16.85546875" style="5" customWidth="1"/>
    <col min="11" max="11" width="10.85546875" style="5" customWidth="1"/>
    <col min="12" max="12" width="11.42578125" style="122"/>
    <col min="13" max="14" width="11.42578125" style="6"/>
    <col min="15" max="15" width="11.42578125" style="19"/>
    <col min="16" max="16384" width="11.42578125" style="6"/>
  </cols>
  <sheetData>
    <row r="1" spans="1:29" s="16" customFormat="1" ht="22.5">
      <c r="A1" s="113" t="s">
        <v>10719</v>
      </c>
      <c r="B1" s="113" t="s">
        <v>10720</v>
      </c>
      <c r="C1" s="114" t="s">
        <v>10721</v>
      </c>
      <c r="D1" s="113" t="s">
        <v>10722</v>
      </c>
      <c r="E1" s="113" t="s">
        <v>1</v>
      </c>
      <c r="F1" s="113" t="s">
        <v>10723</v>
      </c>
      <c r="G1" s="115" t="s">
        <v>10724</v>
      </c>
      <c r="H1" s="116" t="s">
        <v>10725</v>
      </c>
      <c r="I1" s="116" t="s">
        <v>10726</v>
      </c>
      <c r="J1" s="116" t="s">
        <v>10727</v>
      </c>
      <c r="K1" s="116" t="s">
        <v>10728</v>
      </c>
      <c r="L1" s="119" t="s">
        <v>10843</v>
      </c>
      <c r="M1" s="117"/>
      <c r="N1" s="117"/>
      <c r="O1" s="117"/>
      <c r="P1" s="117"/>
      <c r="Q1" s="117"/>
      <c r="R1" s="117"/>
      <c r="S1" s="117"/>
      <c r="T1" s="117"/>
      <c r="U1" s="117"/>
      <c r="V1" s="117"/>
      <c r="W1" s="117"/>
      <c r="X1" s="117"/>
      <c r="Y1" s="117"/>
      <c r="Z1" s="117"/>
      <c r="AA1" s="117"/>
      <c r="AB1" s="117"/>
      <c r="AC1" s="117"/>
    </row>
    <row r="2" spans="1:29" customFormat="1">
      <c r="A2" s="1" t="str">
        <f>CONCATENATE(Tableau4[[#This Row],[DPT2]]," - ",Tableau4[[#This Row],[COMMUNE]])</f>
        <v>16 - Abzac</v>
      </c>
      <c r="B2" s="2">
        <v>16</v>
      </c>
      <c r="C2" s="2" t="s">
        <v>2</v>
      </c>
      <c r="D2" s="3" t="s">
        <v>3</v>
      </c>
      <c r="E2" s="3" t="s">
        <v>10740</v>
      </c>
      <c r="F2" s="6" t="s">
        <v>8554</v>
      </c>
      <c r="G2" s="4">
        <v>503</v>
      </c>
      <c r="H2" s="2" t="s">
        <v>5</v>
      </c>
      <c r="I2" s="2" t="s">
        <v>6</v>
      </c>
      <c r="J2" s="2"/>
      <c r="K2" s="2" t="s">
        <v>8</v>
      </c>
      <c r="L2" s="132" t="s">
        <v>8555</v>
      </c>
    </row>
    <row r="3" spans="1:29" customFormat="1">
      <c r="A3" s="1" t="str">
        <f>CONCATENATE(Tableau4[[#This Row],[DPT2]]," - ",Tableau4[[#This Row],[COMMUNE]])</f>
        <v>16 - Agris</v>
      </c>
      <c r="B3" s="2">
        <v>16</v>
      </c>
      <c r="C3" s="5" t="s">
        <v>9</v>
      </c>
      <c r="D3" s="6" t="s">
        <v>10</v>
      </c>
      <c r="E3" s="6" t="s">
        <v>11</v>
      </c>
      <c r="F3" s="6" t="s">
        <v>8554</v>
      </c>
      <c r="G3" s="7">
        <v>857</v>
      </c>
      <c r="H3" s="5" t="s">
        <v>5</v>
      </c>
      <c r="I3" s="5" t="s">
        <v>12</v>
      </c>
      <c r="J3" s="5" t="s">
        <v>13</v>
      </c>
      <c r="K3" s="2" t="s">
        <v>8</v>
      </c>
      <c r="L3" s="132">
        <v>46077</v>
      </c>
      <c r="M3" s="87"/>
      <c r="N3" s="87"/>
      <c r="O3" s="87"/>
      <c r="P3" s="87"/>
      <c r="Q3" s="87"/>
      <c r="R3" s="87"/>
      <c r="S3" s="87"/>
      <c r="T3" s="87"/>
      <c r="U3" s="87"/>
      <c r="V3" s="87"/>
      <c r="W3" s="87"/>
    </row>
    <row r="4" spans="1:29" customFormat="1">
      <c r="A4" s="1" t="str">
        <f>CONCATENATE(Tableau4[[#This Row],[DPT2]]," - ",Tableau4[[#This Row],[COMMUNE]])</f>
        <v>16 - Aigre</v>
      </c>
      <c r="B4" s="2">
        <v>16</v>
      </c>
      <c r="C4" s="5" t="s">
        <v>7688</v>
      </c>
      <c r="D4" s="6" t="s">
        <v>17</v>
      </c>
      <c r="E4" s="6" t="s">
        <v>7689</v>
      </c>
      <c r="F4" s="6" t="s">
        <v>8554</v>
      </c>
      <c r="G4" s="7">
        <v>1579</v>
      </c>
      <c r="H4" s="5" t="s">
        <v>5</v>
      </c>
      <c r="I4" s="5" t="s">
        <v>12</v>
      </c>
      <c r="J4" s="5"/>
      <c r="K4" s="5" t="s">
        <v>5664</v>
      </c>
      <c r="L4" s="132">
        <v>46084</v>
      </c>
      <c r="M4" s="87"/>
      <c r="N4" s="87"/>
      <c r="O4" s="87"/>
      <c r="P4" s="87"/>
      <c r="Q4" s="87"/>
      <c r="R4" s="87"/>
      <c r="S4" s="87"/>
      <c r="T4" s="87"/>
      <c r="U4" s="87"/>
      <c r="V4" s="87"/>
      <c r="W4" s="87"/>
    </row>
    <row r="5" spans="1:29" s="87" customFormat="1">
      <c r="A5" s="1" t="str">
        <f>CONCATENATE(Tableau4[[#This Row],[DPT2]]," - ",Tableau4[[#This Row],[COMMUNE]])</f>
        <v>16 - Alloue</v>
      </c>
      <c r="B5" s="2">
        <v>16</v>
      </c>
      <c r="C5" s="2" t="s">
        <v>14</v>
      </c>
      <c r="D5" s="3" t="s">
        <v>3</v>
      </c>
      <c r="E5" s="3" t="s">
        <v>15</v>
      </c>
      <c r="F5" s="6" t="s">
        <v>8554</v>
      </c>
      <c r="G5" s="4">
        <v>463</v>
      </c>
      <c r="H5" s="2" t="s">
        <v>5</v>
      </c>
      <c r="I5" s="2" t="s">
        <v>6</v>
      </c>
      <c r="J5" s="2"/>
      <c r="K5" s="2" t="s">
        <v>8</v>
      </c>
      <c r="L5" s="132" t="s">
        <v>8555</v>
      </c>
      <c r="M5"/>
      <c r="N5"/>
      <c r="O5"/>
      <c r="P5"/>
      <c r="Q5"/>
      <c r="R5"/>
      <c r="S5"/>
      <c r="T5"/>
      <c r="U5"/>
      <c r="V5"/>
      <c r="W5"/>
    </row>
    <row r="6" spans="1:29" customFormat="1">
      <c r="A6" s="1" t="str">
        <f>CONCATENATE(Tableau4[[#This Row],[DPT2]]," - ",Tableau4[[#This Row],[COMMUNE]])</f>
        <v>16 - Ambérac</v>
      </c>
      <c r="B6" s="2">
        <v>16</v>
      </c>
      <c r="C6" s="5" t="s">
        <v>16</v>
      </c>
      <c r="D6" s="6" t="s">
        <v>17</v>
      </c>
      <c r="E6" s="6" t="s">
        <v>18</v>
      </c>
      <c r="F6" s="6" t="s">
        <v>8554</v>
      </c>
      <c r="G6" s="7">
        <v>310</v>
      </c>
      <c r="H6" s="5" t="s">
        <v>5</v>
      </c>
      <c r="I6" s="5" t="s">
        <v>12</v>
      </c>
      <c r="J6" s="5"/>
      <c r="K6" s="2" t="s">
        <v>8</v>
      </c>
      <c r="L6" s="132">
        <v>46084</v>
      </c>
      <c r="M6" s="87"/>
      <c r="N6" s="87"/>
      <c r="O6" s="87"/>
      <c r="P6" s="87"/>
      <c r="Q6" s="87"/>
      <c r="R6" s="87"/>
      <c r="S6" s="87"/>
      <c r="T6" s="87"/>
      <c r="U6" s="87"/>
      <c r="V6" s="87"/>
      <c r="W6" s="87"/>
    </row>
    <row r="7" spans="1:29" customFormat="1">
      <c r="A7" s="1" t="str">
        <f>CONCATENATE(Tableau4[[#This Row],[DPT2]]," - ",Tableau4[[#This Row],[COMMUNE]])</f>
        <v>16 - Ambernac</v>
      </c>
      <c r="B7" s="2">
        <v>16</v>
      </c>
      <c r="C7" s="2" t="s">
        <v>19</v>
      </c>
      <c r="D7" s="3" t="s">
        <v>3</v>
      </c>
      <c r="E7" s="3" t="s">
        <v>20</v>
      </c>
      <c r="F7" s="6" t="s">
        <v>8554</v>
      </c>
      <c r="G7" s="4">
        <v>380</v>
      </c>
      <c r="H7" s="2" t="s">
        <v>5</v>
      </c>
      <c r="I7" s="2" t="s">
        <v>6</v>
      </c>
      <c r="J7" s="2"/>
      <c r="K7" s="2" t="s">
        <v>8</v>
      </c>
      <c r="L7" s="132" t="s">
        <v>8555</v>
      </c>
    </row>
    <row r="8" spans="1:29" customFormat="1">
      <c r="A8" s="1" t="str">
        <f>CONCATENATE(Tableau4[[#This Row],[DPT2]]," - ",Tableau4[[#This Row],[COMMUNE]])</f>
        <v>16 - Anais</v>
      </c>
      <c r="B8" s="2">
        <v>16</v>
      </c>
      <c r="C8" s="5" t="s">
        <v>21</v>
      </c>
      <c r="D8" s="6" t="s">
        <v>17</v>
      </c>
      <c r="E8" s="6" t="s">
        <v>10749</v>
      </c>
      <c r="F8" s="6" t="s">
        <v>8554</v>
      </c>
      <c r="G8" s="7">
        <v>568</v>
      </c>
      <c r="H8" s="5" t="s">
        <v>5</v>
      </c>
      <c r="I8" s="5" t="s">
        <v>12</v>
      </c>
      <c r="J8" s="5"/>
      <c r="K8" s="2" t="s">
        <v>8</v>
      </c>
      <c r="L8" s="132" t="s">
        <v>8555</v>
      </c>
      <c r="M8" s="87"/>
      <c r="N8" s="87"/>
      <c r="O8" s="87"/>
      <c r="P8" s="87"/>
      <c r="Q8" s="87"/>
      <c r="R8" s="87"/>
      <c r="S8" s="87"/>
      <c r="T8" s="87"/>
      <c r="U8" s="87"/>
      <c r="V8" s="87"/>
      <c r="W8" s="87"/>
    </row>
    <row r="9" spans="1:29" s="87" customFormat="1">
      <c r="A9" s="1" t="str">
        <f>CONCATENATE(Tableau4[[#This Row],[DPT2]]," - ",Tableau4[[#This Row],[COMMUNE]])</f>
        <v>16 - Angeac-Champagne</v>
      </c>
      <c r="B9" s="2">
        <v>16</v>
      </c>
      <c r="C9" s="2" t="s">
        <v>22</v>
      </c>
      <c r="D9" s="3" t="s">
        <v>23</v>
      </c>
      <c r="E9" s="3" t="s">
        <v>24</v>
      </c>
      <c r="F9" s="6" t="s">
        <v>8554</v>
      </c>
      <c r="G9" s="4">
        <v>503</v>
      </c>
      <c r="H9" s="2" t="s">
        <v>5</v>
      </c>
      <c r="I9" s="2" t="s">
        <v>25</v>
      </c>
      <c r="J9" s="2" t="s">
        <v>13</v>
      </c>
      <c r="K9" s="2" t="s">
        <v>8</v>
      </c>
      <c r="L9" s="132" t="s">
        <v>8555</v>
      </c>
      <c r="M9"/>
      <c r="N9"/>
      <c r="O9"/>
      <c r="P9"/>
      <c r="Q9"/>
      <c r="R9"/>
      <c r="S9"/>
      <c r="T9"/>
      <c r="U9"/>
      <c r="V9"/>
      <c r="W9"/>
    </row>
    <row r="10" spans="1:29" customFormat="1">
      <c r="A10" s="1" t="str">
        <f>CONCATENATE(Tableau4[[#This Row],[DPT2]]," - ",Tableau4[[#This Row],[COMMUNE]])</f>
        <v>16 - Angeac-Charente</v>
      </c>
      <c r="B10" s="2">
        <v>16</v>
      </c>
      <c r="C10" s="2" t="s">
        <v>26</v>
      </c>
      <c r="D10" s="3" t="s">
        <v>23</v>
      </c>
      <c r="E10" s="3" t="s">
        <v>27</v>
      </c>
      <c r="F10" s="6" t="s">
        <v>8554</v>
      </c>
      <c r="G10" s="4">
        <v>319</v>
      </c>
      <c r="H10" s="2" t="s">
        <v>5</v>
      </c>
      <c r="I10" s="2" t="s">
        <v>25</v>
      </c>
      <c r="J10" s="2" t="s">
        <v>13</v>
      </c>
      <c r="K10" s="2" t="s">
        <v>8</v>
      </c>
      <c r="L10" s="132">
        <v>46084</v>
      </c>
    </row>
    <row r="11" spans="1:29" customFormat="1">
      <c r="A11" s="1" t="str">
        <f>CONCATENATE(Tableau4[[#This Row],[DPT2]]," - ",Tableau4[[#This Row],[COMMUNE]])</f>
        <v>16 - Angeduc</v>
      </c>
      <c r="B11" s="2">
        <v>16</v>
      </c>
      <c r="C11" s="5" t="s">
        <v>28</v>
      </c>
      <c r="D11" s="6" t="s">
        <v>29</v>
      </c>
      <c r="E11" s="6" t="s">
        <v>30</v>
      </c>
      <c r="F11" s="6" t="s">
        <v>8554</v>
      </c>
      <c r="G11" s="7">
        <v>128</v>
      </c>
      <c r="H11" s="5" t="s">
        <v>5</v>
      </c>
      <c r="I11" s="5" t="s">
        <v>12</v>
      </c>
      <c r="J11" s="2" t="s">
        <v>13</v>
      </c>
      <c r="K11" s="2" t="s">
        <v>8</v>
      </c>
      <c r="L11" s="132" t="s">
        <v>8555</v>
      </c>
      <c r="M11" s="87"/>
      <c r="N11" s="87"/>
      <c r="O11" s="87"/>
      <c r="P11" s="87"/>
      <c r="Q11" s="87"/>
      <c r="R11" s="87"/>
      <c r="S11" s="87"/>
      <c r="T11" s="87"/>
      <c r="U11" s="87"/>
      <c r="V11" s="87"/>
      <c r="W11" s="87"/>
    </row>
    <row r="12" spans="1:29" customFormat="1">
      <c r="A12" s="1" t="str">
        <f>CONCATENATE(Tableau4[[#This Row],[DPT2]]," - ",Tableau4[[#This Row],[COMMUNE]])</f>
        <v>16 - Angoulême</v>
      </c>
      <c r="B12" s="94">
        <v>16</v>
      </c>
      <c r="C12" s="11" t="s">
        <v>8471</v>
      </c>
      <c r="D12" s="95" t="s">
        <v>84</v>
      </c>
      <c r="E12" s="118" t="s">
        <v>8508</v>
      </c>
      <c r="F12" s="96" t="s">
        <v>10842</v>
      </c>
      <c r="G12" s="97">
        <v>41603</v>
      </c>
      <c r="H12" s="94" t="s">
        <v>859</v>
      </c>
      <c r="I12" s="94" t="s">
        <v>25</v>
      </c>
      <c r="J12" s="94" t="s">
        <v>13</v>
      </c>
      <c r="K12" s="94" t="s">
        <v>5847</v>
      </c>
      <c r="L12" s="132" t="s">
        <v>8555</v>
      </c>
    </row>
    <row r="13" spans="1:29" s="87" customFormat="1">
      <c r="A13" s="1" t="str">
        <f>CONCATENATE(Tableau4[[#This Row],[DPT2]]," - ",Tableau4[[#This Row],[COMMUNE]])</f>
        <v>16 - Ansac-sur-Vienne</v>
      </c>
      <c r="B13" s="2">
        <v>16</v>
      </c>
      <c r="C13" s="2" t="s">
        <v>31</v>
      </c>
      <c r="D13" s="3" t="s">
        <v>3</v>
      </c>
      <c r="E13" s="3" t="s">
        <v>32</v>
      </c>
      <c r="F13" s="6" t="s">
        <v>8554</v>
      </c>
      <c r="G13" s="4">
        <v>827</v>
      </c>
      <c r="H13" s="2" t="s">
        <v>5</v>
      </c>
      <c r="I13" s="2" t="s">
        <v>6</v>
      </c>
      <c r="J13" s="2"/>
      <c r="K13" s="2" t="s">
        <v>8</v>
      </c>
      <c r="L13" s="132" t="s">
        <v>8555</v>
      </c>
      <c r="M13"/>
      <c r="N13"/>
      <c r="O13"/>
      <c r="P13"/>
      <c r="Q13"/>
      <c r="R13"/>
      <c r="S13"/>
      <c r="T13"/>
      <c r="U13"/>
      <c r="V13"/>
      <c r="W13"/>
    </row>
    <row r="14" spans="1:29" customFormat="1">
      <c r="A14" s="1" t="str">
        <f>CONCATENATE(Tableau4[[#This Row],[DPT2]]," - ",Tableau4[[#This Row],[COMMUNE]])</f>
        <v>16 - Ars</v>
      </c>
      <c r="B14" s="2">
        <v>16</v>
      </c>
      <c r="C14" s="2" t="s">
        <v>33</v>
      </c>
      <c r="D14" s="3" t="s">
        <v>23</v>
      </c>
      <c r="E14" s="3" t="s">
        <v>10750</v>
      </c>
      <c r="F14" s="6" t="s">
        <v>8554</v>
      </c>
      <c r="G14" s="4">
        <v>709</v>
      </c>
      <c r="H14" s="2" t="s">
        <v>5</v>
      </c>
      <c r="I14" s="2" t="s">
        <v>25</v>
      </c>
      <c r="J14" s="2" t="s">
        <v>13</v>
      </c>
      <c r="K14" s="2" t="s">
        <v>8</v>
      </c>
      <c r="L14" s="132" t="s">
        <v>8555</v>
      </c>
    </row>
    <row r="15" spans="1:29" customFormat="1">
      <c r="A15" s="1" t="str">
        <f>CONCATENATE(Tableau4[[#This Row],[DPT2]]," - ",Tableau4[[#This Row],[COMMUNE]])</f>
        <v>16 - Asnières-sur-Nouère</v>
      </c>
      <c r="B15" s="2">
        <v>16</v>
      </c>
      <c r="C15" s="2" t="s">
        <v>5868</v>
      </c>
      <c r="D15" s="3" t="s">
        <v>84</v>
      </c>
      <c r="E15" s="3" t="s">
        <v>5869</v>
      </c>
      <c r="F15" s="6" t="s">
        <v>8554</v>
      </c>
      <c r="G15" s="4">
        <v>1248</v>
      </c>
      <c r="H15" s="2" t="s">
        <v>5</v>
      </c>
      <c r="I15" s="2" t="s">
        <v>25</v>
      </c>
      <c r="J15" s="2" t="s">
        <v>13</v>
      </c>
      <c r="K15" s="2" t="s">
        <v>5671</v>
      </c>
      <c r="L15" s="132" t="s">
        <v>8555</v>
      </c>
    </row>
    <row r="16" spans="1:29" customFormat="1">
      <c r="A16" s="1" t="str">
        <f>CONCATENATE(Tableau4[[#This Row],[DPT2]]," - ",Tableau4[[#This Row],[COMMUNE]])</f>
        <v>16 - Aubeterre-sur-Dronne</v>
      </c>
      <c r="B16" s="2">
        <v>16</v>
      </c>
      <c r="C16" s="2" t="s">
        <v>5870</v>
      </c>
      <c r="D16" s="3" t="s">
        <v>39</v>
      </c>
      <c r="E16" s="3" t="s">
        <v>5871</v>
      </c>
      <c r="F16" s="6" t="s">
        <v>8554</v>
      </c>
      <c r="G16" s="4">
        <v>347</v>
      </c>
      <c r="H16" s="2" t="s">
        <v>5</v>
      </c>
      <c r="I16" s="2" t="s">
        <v>6</v>
      </c>
      <c r="J16" s="2" t="s">
        <v>13</v>
      </c>
      <c r="K16" s="2" t="s">
        <v>5671</v>
      </c>
      <c r="L16" s="132">
        <v>46084</v>
      </c>
    </row>
    <row r="17" spans="1:23" customFormat="1">
      <c r="A17" s="1" t="str">
        <f>CONCATENATE(Tableau4[[#This Row],[DPT2]]," - ",Tableau4[[#This Row],[COMMUNE]])</f>
        <v>16 - Aunac-sur-Charente</v>
      </c>
      <c r="B17" s="2">
        <v>16</v>
      </c>
      <c r="C17" s="5" t="s">
        <v>5872</v>
      </c>
      <c r="D17" s="6" t="s">
        <v>17</v>
      </c>
      <c r="E17" s="6" t="s">
        <v>5873</v>
      </c>
      <c r="F17" s="6" t="s">
        <v>8554</v>
      </c>
      <c r="G17" s="7">
        <v>590</v>
      </c>
      <c r="H17" s="5" t="s">
        <v>5</v>
      </c>
      <c r="I17" s="5" t="s">
        <v>12</v>
      </c>
      <c r="J17" s="5"/>
      <c r="K17" s="2" t="s">
        <v>5671</v>
      </c>
      <c r="L17" s="132" t="s">
        <v>8555</v>
      </c>
    </row>
    <row r="18" spans="1:23" customFormat="1">
      <c r="A18" s="1" t="str">
        <f>CONCATENATE(Tableau4[[#This Row],[DPT2]]," - ",Tableau4[[#This Row],[COMMUNE]])</f>
        <v>16 - Aussac-Vadalle</v>
      </c>
      <c r="B18" s="2">
        <v>16</v>
      </c>
      <c r="C18" s="5" t="s">
        <v>34</v>
      </c>
      <c r="D18" s="6" t="s">
        <v>17</v>
      </c>
      <c r="E18" s="6" t="s">
        <v>35</v>
      </c>
      <c r="F18" s="6" t="s">
        <v>8554</v>
      </c>
      <c r="G18" s="7">
        <v>515</v>
      </c>
      <c r="H18" s="5" t="s">
        <v>5</v>
      </c>
      <c r="I18" s="5" t="s">
        <v>12</v>
      </c>
      <c r="J18" s="5"/>
      <c r="K18" s="2" t="s">
        <v>8</v>
      </c>
      <c r="L18" s="132" t="s">
        <v>8555</v>
      </c>
    </row>
    <row r="19" spans="1:23" customFormat="1">
      <c r="A19" s="1" t="str">
        <f>CONCATENATE(Tableau4[[#This Row],[DPT2]]," - ",Tableau4[[#This Row],[COMMUNE]])</f>
        <v>16 - Baignes-Sainte-Radegonde</v>
      </c>
      <c r="B19" s="2">
        <v>16</v>
      </c>
      <c r="C19" s="5" t="s">
        <v>5874</v>
      </c>
      <c r="D19" s="6" t="s">
        <v>29</v>
      </c>
      <c r="E19" s="6" t="s">
        <v>5875</v>
      </c>
      <c r="F19" s="6" t="s">
        <v>8554</v>
      </c>
      <c r="G19" s="7">
        <v>1237</v>
      </c>
      <c r="H19" s="5" t="s">
        <v>5</v>
      </c>
      <c r="I19" s="5" t="s">
        <v>12</v>
      </c>
      <c r="J19" s="2" t="s">
        <v>13</v>
      </c>
      <c r="K19" s="2" t="s">
        <v>5671</v>
      </c>
      <c r="L19" s="132" t="s">
        <v>8555</v>
      </c>
    </row>
    <row r="20" spans="1:23" customFormat="1">
      <c r="A20" s="1" t="str">
        <f>CONCATENATE(Tableau4[[#This Row],[DPT2]]," - ",Tableau4[[#This Row],[COMMUNE]])</f>
        <v>16 - Balzac</v>
      </c>
      <c r="B20" s="2">
        <v>16</v>
      </c>
      <c r="C20" s="2" t="s">
        <v>5876</v>
      </c>
      <c r="D20" s="3" t="s">
        <v>84</v>
      </c>
      <c r="E20" s="3" t="s">
        <v>5877</v>
      </c>
      <c r="F20" s="6" t="s">
        <v>8554</v>
      </c>
      <c r="G20" s="4">
        <v>1359</v>
      </c>
      <c r="H20" s="2" t="s">
        <v>5</v>
      </c>
      <c r="I20" s="2" t="s">
        <v>25</v>
      </c>
      <c r="J20" s="2" t="s">
        <v>13</v>
      </c>
      <c r="K20" s="2" t="s">
        <v>5671</v>
      </c>
      <c r="L20" s="132" t="s">
        <v>8555</v>
      </c>
      <c r="M20" s="87"/>
      <c r="N20" s="87"/>
      <c r="O20" s="87"/>
      <c r="P20" s="87"/>
      <c r="Q20" s="87"/>
      <c r="R20" s="87"/>
      <c r="S20" s="87"/>
      <c r="T20" s="87"/>
      <c r="U20" s="87"/>
      <c r="V20" s="87"/>
      <c r="W20" s="87"/>
    </row>
    <row r="21" spans="1:23" customFormat="1">
      <c r="A21" s="1" t="str">
        <f>CONCATENATE(Tableau4[[#This Row],[DPT2]]," - ",Tableau4[[#This Row],[COMMUNE]])</f>
        <v>16 - Barbezières</v>
      </c>
      <c r="B21" s="2">
        <v>16</v>
      </c>
      <c r="C21" s="5" t="s">
        <v>36</v>
      </c>
      <c r="D21" s="6" t="s">
        <v>17</v>
      </c>
      <c r="E21" s="6" t="s">
        <v>37</v>
      </c>
      <c r="F21" s="6" t="s">
        <v>8554</v>
      </c>
      <c r="G21" s="7">
        <v>126</v>
      </c>
      <c r="H21" s="5" t="s">
        <v>5</v>
      </c>
      <c r="I21" s="5" t="s">
        <v>12</v>
      </c>
      <c r="J21" s="5"/>
      <c r="K21" s="2" t="s">
        <v>8</v>
      </c>
      <c r="L21" s="132" t="s">
        <v>8555</v>
      </c>
      <c r="M21" s="87"/>
      <c r="N21" s="87"/>
      <c r="O21" s="87"/>
      <c r="P21" s="87"/>
      <c r="Q21" s="87"/>
      <c r="R21" s="87"/>
      <c r="S21" s="87"/>
      <c r="T21" s="87"/>
      <c r="U21" s="87"/>
      <c r="V21" s="87"/>
      <c r="W21" s="87"/>
    </row>
    <row r="22" spans="1:23" s="87" customFormat="1">
      <c r="A22" s="1" t="str">
        <f>CONCATENATE(Tableau4[[#This Row],[DPT2]]," - ",Tableau4[[#This Row],[COMMUNE]])</f>
        <v>16 - Barbezieux-Saint-Hilaire</v>
      </c>
      <c r="B22" s="2">
        <v>16</v>
      </c>
      <c r="C22" s="5" t="s">
        <v>8350</v>
      </c>
      <c r="D22" s="6" t="s">
        <v>29</v>
      </c>
      <c r="E22" s="6" t="s">
        <v>8351</v>
      </c>
      <c r="F22" s="6" t="s">
        <v>8554</v>
      </c>
      <c r="G22" s="7">
        <v>4714</v>
      </c>
      <c r="H22" s="5" t="s">
        <v>5</v>
      </c>
      <c r="I22" s="5" t="s">
        <v>12</v>
      </c>
      <c r="J22" s="2" t="s">
        <v>10732</v>
      </c>
      <c r="K22" s="5" t="s">
        <v>7657</v>
      </c>
      <c r="L22" s="132" t="s">
        <v>8555</v>
      </c>
    </row>
    <row r="23" spans="1:23" customFormat="1">
      <c r="A23" s="1" t="str">
        <f>CONCATENATE(Tableau4[[#This Row],[DPT2]]," - ",Tableau4[[#This Row],[COMMUNE]])</f>
        <v>16 - Bardenac</v>
      </c>
      <c r="B23" s="2">
        <v>16</v>
      </c>
      <c r="C23" s="2" t="s">
        <v>38</v>
      </c>
      <c r="D23" s="3" t="s">
        <v>39</v>
      </c>
      <c r="E23" s="3" t="s">
        <v>40</v>
      </c>
      <c r="F23" s="6" t="s">
        <v>8554</v>
      </c>
      <c r="G23" s="4">
        <v>226</v>
      </c>
      <c r="H23" s="2" t="s">
        <v>5</v>
      </c>
      <c r="I23" s="2" t="s">
        <v>6</v>
      </c>
      <c r="J23" s="2" t="s">
        <v>13</v>
      </c>
      <c r="K23" s="2" t="s">
        <v>8</v>
      </c>
      <c r="L23" s="132" t="s">
        <v>8555</v>
      </c>
    </row>
    <row r="24" spans="1:23" customFormat="1">
      <c r="A24" s="1" t="str">
        <f>CONCATENATE(Tableau4[[#This Row],[DPT2]]," - ",Tableau4[[#This Row],[COMMUNE]])</f>
        <v>16 - Barret</v>
      </c>
      <c r="B24" s="2">
        <v>16</v>
      </c>
      <c r="C24" s="5" t="s">
        <v>41</v>
      </c>
      <c r="D24" s="6" t="s">
        <v>29</v>
      </c>
      <c r="E24" s="6" t="s">
        <v>42</v>
      </c>
      <c r="F24" s="6" t="s">
        <v>8554</v>
      </c>
      <c r="G24" s="7">
        <v>1052</v>
      </c>
      <c r="H24" s="5" t="s">
        <v>5</v>
      </c>
      <c r="I24" s="5" t="s">
        <v>12</v>
      </c>
      <c r="J24" s="2" t="s">
        <v>13</v>
      </c>
      <c r="K24" s="2" t="s">
        <v>8</v>
      </c>
      <c r="L24" s="132" t="s">
        <v>8555</v>
      </c>
      <c r="M24" s="87"/>
      <c r="N24" s="87"/>
      <c r="O24" s="87"/>
      <c r="P24" s="87"/>
      <c r="Q24" s="87"/>
      <c r="R24" s="87"/>
      <c r="S24" s="87"/>
      <c r="T24" s="87"/>
      <c r="U24" s="87"/>
      <c r="V24" s="87"/>
      <c r="W24" s="87"/>
    </row>
    <row r="25" spans="1:23" customFormat="1">
      <c r="A25" s="1" t="str">
        <f>CONCATENATE(Tableau4[[#This Row],[DPT2]]," - ",Tableau4[[#This Row],[COMMUNE]])</f>
        <v>16 - Barro</v>
      </c>
      <c r="B25" s="2">
        <v>16</v>
      </c>
      <c r="C25" s="2" t="s">
        <v>43</v>
      </c>
      <c r="D25" s="3" t="s">
        <v>44</v>
      </c>
      <c r="E25" s="3" t="s">
        <v>45</v>
      </c>
      <c r="F25" s="6" t="s">
        <v>8554</v>
      </c>
      <c r="G25" s="4">
        <v>410</v>
      </c>
      <c r="H25" s="2" t="s">
        <v>5</v>
      </c>
      <c r="I25" s="2" t="s">
        <v>6</v>
      </c>
      <c r="J25" s="2"/>
      <c r="K25" s="2" t="s">
        <v>8</v>
      </c>
      <c r="L25" s="132" t="s">
        <v>8555</v>
      </c>
      <c r="M25" s="87"/>
      <c r="N25" s="87"/>
      <c r="O25" s="87"/>
      <c r="P25" s="87"/>
      <c r="Q25" s="87"/>
      <c r="R25" s="87"/>
      <c r="S25" s="87"/>
      <c r="T25" s="87"/>
      <c r="U25" s="87"/>
      <c r="V25" s="87"/>
      <c r="W25" s="87"/>
    </row>
    <row r="26" spans="1:23" customFormat="1">
      <c r="A26" s="1" t="str">
        <f>CONCATENATE(Tableau4[[#This Row],[DPT2]]," - ",Tableau4[[#This Row],[COMMUNE]])</f>
        <v>16 - Bassac</v>
      </c>
      <c r="B26" s="2">
        <v>16</v>
      </c>
      <c r="C26" s="2" t="s">
        <v>46</v>
      </c>
      <c r="D26" s="3" t="s">
        <v>23</v>
      </c>
      <c r="E26" s="3" t="s">
        <v>47</v>
      </c>
      <c r="F26" s="6" t="s">
        <v>8554</v>
      </c>
      <c r="G26" s="4">
        <v>517</v>
      </c>
      <c r="H26" s="2" t="s">
        <v>5</v>
      </c>
      <c r="I26" s="2" t="s">
        <v>25</v>
      </c>
      <c r="J26" s="2" t="s">
        <v>13</v>
      </c>
      <c r="K26" s="2" t="s">
        <v>8</v>
      </c>
      <c r="L26" s="132" t="s">
        <v>8555</v>
      </c>
    </row>
    <row r="27" spans="1:23" customFormat="1">
      <c r="A27" s="1" t="str">
        <f>CONCATENATE(Tableau4[[#This Row],[DPT2]]," - ",Tableau4[[#This Row],[COMMUNE]])</f>
        <v>16 - Bazac</v>
      </c>
      <c r="B27" s="2">
        <v>16</v>
      </c>
      <c r="C27" s="2" t="s">
        <v>48</v>
      </c>
      <c r="D27" s="3" t="s">
        <v>39</v>
      </c>
      <c r="E27" s="3" t="s">
        <v>49</v>
      </c>
      <c r="F27" s="6" t="s">
        <v>8554</v>
      </c>
      <c r="G27" s="4">
        <v>144</v>
      </c>
      <c r="H27" s="2" t="s">
        <v>5</v>
      </c>
      <c r="I27" s="2" t="s">
        <v>6</v>
      </c>
      <c r="J27" s="2" t="s">
        <v>13</v>
      </c>
      <c r="K27" s="2" t="s">
        <v>8</v>
      </c>
      <c r="L27" s="132" t="s">
        <v>8555</v>
      </c>
      <c r="M27" s="87"/>
      <c r="N27" s="87"/>
      <c r="O27" s="87"/>
      <c r="P27" s="87"/>
      <c r="Q27" s="87"/>
      <c r="R27" s="87"/>
      <c r="S27" s="87"/>
      <c r="T27" s="87"/>
      <c r="U27" s="87"/>
      <c r="V27" s="87"/>
      <c r="W27" s="87"/>
    </row>
    <row r="28" spans="1:23" customFormat="1">
      <c r="A28" s="1" t="str">
        <f>CONCATENATE(Tableau4[[#This Row],[DPT2]]," - ",Tableau4[[#This Row],[COMMUNE]])</f>
        <v>16 - Beaulieu-sur-Sonnette</v>
      </c>
      <c r="B28" s="2">
        <v>16</v>
      </c>
      <c r="C28" s="2" t="s">
        <v>50</v>
      </c>
      <c r="D28" s="3" t="s">
        <v>3</v>
      </c>
      <c r="E28" s="3" t="s">
        <v>51</v>
      </c>
      <c r="F28" s="6" t="s">
        <v>8554</v>
      </c>
      <c r="G28" s="4">
        <v>199</v>
      </c>
      <c r="H28" s="2" t="s">
        <v>5</v>
      </c>
      <c r="I28" s="2" t="s">
        <v>6</v>
      </c>
      <c r="J28" s="2"/>
      <c r="K28" s="2" t="s">
        <v>8</v>
      </c>
      <c r="L28" s="132" t="s">
        <v>8555</v>
      </c>
    </row>
    <row r="29" spans="1:23" s="87" customFormat="1">
      <c r="A29" s="1" t="str">
        <f>CONCATENATE(Tableau4[[#This Row],[DPT2]]," - ",Tableau4[[#This Row],[COMMUNE]])</f>
        <v>16 - Bécheresse</v>
      </c>
      <c r="B29" s="2">
        <v>16</v>
      </c>
      <c r="C29" s="5" t="s">
        <v>52</v>
      </c>
      <c r="D29" s="6" t="s">
        <v>29</v>
      </c>
      <c r="E29" s="6" t="s">
        <v>53</v>
      </c>
      <c r="F29" s="6" t="s">
        <v>8554</v>
      </c>
      <c r="G29" s="7">
        <v>291</v>
      </c>
      <c r="H29" s="5" t="s">
        <v>5</v>
      </c>
      <c r="I29" s="5" t="s">
        <v>12</v>
      </c>
      <c r="J29" s="2" t="s">
        <v>13</v>
      </c>
      <c r="K29" s="2" t="s">
        <v>8</v>
      </c>
      <c r="L29" s="132" t="s">
        <v>8555</v>
      </c>
      <c r="M29"/>
      <c r="N29"/>
      <c r="O29"/>
      <c r="P29"/>
      <c r="Q29"/>
      <c r="R29"/>
      <c r="S29"/>
      <c r="T29"/>
      <c r="U29"/>
      <c r="V29"/>
      <c r="W29"/>
    </row>
    <row r="30" spans="1:23" s="87" customFormat="1">
      <c r="A30" s="1" t="str">
        <f>CONCATENATE(Tableau4[[#This Row],[DPT2]]," - ",Tableau4[[#This Row],[COMMUNE]])</f>
        <v>16 - Bellevigne</v>
      </c>
      <c r="B30" s="2">
        <v>16</v>
      </c>
      <c r="C30" s="2" t="s">
        <v>54</v>
      </c>
      <c r="D30" s="3" t="s">
        <v>23</v>
      </c>
      <c r="E30" s="3" t="s">
        <v>55</v>
      </c>
      <c r="F30" s="6" t="s">
        <v>8554</v>
      </c>
      <c r="G30" s="4">
        <v>1298</v>
      </c>
      <c r="H30" s="2" t="s">
        <v>5</v>
      </c>
      <c r="I30" s="2" t="s">
        <v>25</v>
      </c>
      <c r="J30" s="2" t="s">
        <v>13</v>
      </c>
      <c r="K30" s="2" t="s">
        <v>8</v>
      </c>
      <c r="L30" s="132" t="s">
        <v>8555</v>
      </c>
      <c r="M30"/>
      <c r="N30"/>
      <c r="O30"/>
      <c r="P30"/>
      <c r="Q30"/>
      <c r="R30"/>
      <c r="S30"/>
      <c r="T30"/>
      <c r="U30"/>
      <c r="V30"/>
      <c r="W30"/>
    </row>
    <row r="31" spans="1:23" customFormat="1">
      <c r="A31" s="1" t="str">
        <f>CONCATENATE(Tableau4[[#This Row],[DPT2]]," - ",Tableau4[[#This Row],[COMMUNE]])</f>
        <v>16 - Bellon</v>
      </c>
      <c r="B31" s="2">
        <v>16</v>
      </c>
      <c r="C31" s="2" t="s">
        <v>56</v>
      </c>
      <c r="D31" s="3" t="s">
        <v>39</v>
      </c>
      <c r="E31" s="3" t="s">
        <v>57</v>
      </c>
      <c r="F31" s="6" t="s">
        <v>8554</v>
      </c>
      <c r="G31" s="4">
        <v>141</v>
      </c>
      <c r="H31" s="2" t="s">
        <v>5</v>
      </c>
      <c r="I31" s="2" t="s">
        <v>6</v>
      </c>
      <c r="J31" s="2" t="s">
        <v>13</v>
      </c>
      <c r="K31" s="2" t="s">
        <v>8</v>
      </c>
      <c r="L31" s="132" t="s">
        <v>8555</v>
      </c>
    </row>
    <row r="32" spans="1:23" customFormat="1">
      <c r="A32" s="1" t="str">
        <f>CONCATENATE(Tableau4[[#This Row],[DPT2]]," - ",Tableau4[[#This Row],[COMMUNE]])</f>
        <v>16 - Benest</v>
      </c>
      <c r="B32" s="2">
        <v>16</v>
      </c>
      <c r="C32" s="2" t="s">
        <v>58</v>
      </c>
      <c r="D32" s="3" t="s">
        <v>3</v>
      </c>
      <c r="E32" s="3" t="s">
        <v>59</v>
      </c>
      <c r="F32" s="6" t="s">
        <v>8554</v>
      </c>
      <c r="G32" s="4">
        <v>310</v>
      </c>
      <c r="H32" s="2" t="s">
        <v>5</v>
      </c>
      <c r="I32" s="2" t="s">
        <v>6</v>
      </c>
      <c r="J32" s="2"/>
      <c r="K32" s="2" t="s">
        <v>8</v>
      </c>
      <c r="L32" s="132" t="s">
        <v>8555</v>
      </c>
      <c r="M32" s="87"/>
      <c r="N32" s="87"/>
      <c r="O32" s="87"/>
      <c r="P32" s="87"/>
      <c r="Q32" s="87"/>
      <c r="R32" s="87"/>
      <c r="S32" s="87"/>
      <c r="T32" s="87"/>
      <c r="U32" s="87"/>
      <c r="V32" s="87"/>
      <c r="W32" s="87"/>
    </row>
    <row r="33" spans="1:23" customFormat="1">
      <c r="A33" s="1" t="str">
        <f>CONCATENATE(Tableau4[[#This Row],[DPT2]]," - ",Tableau4[[#This Row],[COMMUNE]])</f>
        <v>16 - Bernac</v>
      </c>
      <c r="B33" s="2">
        <v>16</v>
      </c>
      <c r="C33" s="2" t="s">
        <v>60</v>
      </c>
      <c r="D33" s="3" t="s">
        <v>44</v>
      </c>
      <c r="E33" s="3" t="s">
        <v>61</v>
      </c>
      <c r="F33" s="6" t="s">
        <v>8554</v>
      </c>
      <c r="G33" s="4">
        <v>474</v>
      </c>
      <c r="H33" s="2" t="s">
        <v>5</v>
      </c>
      <c r="I33" s="2" t="s">
        <v>6</v>
      </c>
      <c r="J33" s="2"/>
      <c r="K33" s="2" t="s">
        <v>8</v>
      </c>
      <c r="L33" s="132" t="s">
        <v>8555</v>
      </c>
    </row>
    <row r="34" spans="1:23" customFormat="1">
      <c r="A34" s="1" t="str">
        <f>CONCATENATE(Tableau4[[#This Row],[DPT2]]," - ",Tableau4[[#This Row],[COMMUNE]])</f>
        <v>16 - Berneuil</v>
      </c>
      <c r="B34" s="2">
        <v>16</v>
      </c>
      <c r="C34" s="5" t="s">
        <v>62</v>
      </c>
      <c r="D34" s="6" t="s">
        <v>29</v>
      </c>
      <c r="E34" s="6" t="s">
        <v>10734</v>
      </c>
      <c r="F34" s="6" t="s">
        <v>8554</v>
      </c>
      <c r="G34" s="7">
        <v>305</v>
      </c>
      <c r="H34" s="5" t="s">
        <v>5</v>
      </c>
      <c r="I34" s="5" t="s">
        <v>12</v>
      </c>
      <c r="J34" s="2" t="s">
        <v>13</v>
      </c>
      <c r="K34" s="2" t="s">
        <v>8</v>
      </c>
      <c r="L34" s="132" t="s">
        <v>8555</v>
      </c>
    </row>
    <row r="35" spans="1:23" customFormat="1">
      <c r="A35" s="1" t="str">
        <f>CONCATENATE(Tableau4[[#This Row],[DPT2]]," - ",Tableau4[[#This Row],[COMMUNE]])</f>
        <v>16 - Bessac</v>
      </c>
      <c r="B35" s="2">
        <v>16</v>
      </c>
      <c r="C35" s="2" t="s">
        <v>63</v>
      </c>
      <c r="D35" s="3" t="s">
        <v>39</v>
      </c>
      <c r="E35" s="3" t="s">
        <v>64</v>
      </c>
      <c r="F35" s="6" t="s">
        <v>8554</v>
      </c>
      <c r="G35" s="4">
        <v>111</v>
      </c>
      <c r="H35" s="2" t="s">
        <v>5</v>
      </c>
      <c r="I35" s="2" t="s">
        <v>6</v>
      </c>
      <c r="J35" s="2" t="s">
        <v>13</v>
      </c>
      <c r="K35" s="2" t="s">
        <v>8</v>
      </c>
      <c r="L35" s="132" t="s">
        <v>8555</v>
      </c>
    </row>
    <row r="36" spans="1:23" customFormat="1">
      <c r="A36" s="1" t="str">
        <f>CONCATENATE(Tableau4[[#This Row],[DPT2]]," - ",Tableau4[[#This Row],[COMMUNE]])</f>
        <v>16 - Bessé</v>
      </c>
      <c r="B36" s="2">
        <v>16</v>
      </c>
      <c r="C36" s="5" t="s">
        <v>65</v>
      </c>
      <c r="D36" s="6" t="s">
        <v>17</v>
      </c>
      <c r="E36" s="6" t="s">
        <v>66</v>
      </c>
      <c r="F36" s="6" t="s">
        <v>8554</v>
      </c>
      <c r="G36" s="7">
        <v>110</v>
      </c>
      <c r="H36" s="5" t="s">
        <v>5</v>
      </c>
      <c r="I36" s="5" t="s">
        <v>12</v>
      </c>
      <c r="J36" s="5"/>
      <c r="K36" s="2" t="s">
        <v>8</v>
      </c>
      <c r="L36" s="132" t="s">
        <v>8555</v>
      </c>
    </row>
    <row r="37" spans="1:23" customFormat="1">
      <c r="A37" s="1" t="str">
        <f>CONCATENATE(Tableau4[[#This Row],[DPT2]]," - ",Tableau4[[#This Row],[COMMUNE]])</f>
        <v>16 - Bioussac</v>
      </c>
      <c r="B37" s="2">
        <v>16</v>
      </c>
      <c r="C37" s="2" t="s">
        <v>67</v>
      </c>
      <c r="D37" s="3" t="s">
        <v>44</v>
      </c>
      <c r="E37" s="3" t="s">
        <v>68</v>
      </c>
      <c r="F37" s="6" t="s">
        <v>8554</v>
      </c>
      <c r="G37" s="4">
        <v>215</v>
      </c>
      <c r="H37" s="2" t="s">
        <v>5</v>
      </c>
      <c r="I37" s="2" t="s">
        <v>6</v>
      </c>
      <c r="J37" s="2"/>
      <c r="K37" s="2" t="s">
        <v>8</v>
      </c>
      <c r="L37" s="132" t="s">
        <v>8555</v>
      </c>
      <c r="M37" s="87"/>
      <c r="N37" s="87"/>
      <c r="O37" s="87"/>
      <c r="P37" s="87"/>
      <c r="Q37" s="87"/>
      <c r="R37" s="87"/>
      <c r="S37" s="87"/>
      <c r="T37" s="87"/>
      <c r="U37" s="87"/>
      <c r="V37" s="87"/>
      <c r="W37" s="87"/>
    </row>
    <row r="38" spans="1:23" customFormat="1">
      <c r="A38" s="1" t="str">
        <f>CONCATENATE(Tableau4[[#This Row],[DPT2]]," - ",Tableau4[[#This Row],[COMMUNE]])</f>
        <v>16 - Birac</v>
      </c>
      <c r="B38" s="2">
        <v>16</v>
      </c>
      <c r="C38" s="2" t="s">
        <v>69</v>
      </c>
      <c r="D38" s="3" t="s">
        <v>23</v>
      </c>
      <c r="E38" s="3" t="s">
        <v>10751</v>
      </c>
      <c r="F38" s="6" t="s">
        <v>8554</v>
      </c>
      <c r="G38" s="4">
        <v>366</v>
      </c>
      <c r="H38" s="2" t="s">
        <v>5</v>
      </c>
      <c r="I38" s="2" t="s">
        <v>25</v>
      </c>
      <c r="J38" s="2" t="s">
        <v>13</v>
      </c>
      <c r="K38" s="2" t="s">
        <v>8</v>
      </c>
      <c r="L38" s="132" t="s">
        <v>8555</v>
      </c>
    </row>
    <row r="39" spans="1:23" s="87" customFormat="1">
      <c r="A39" s="1" t="str">
        <f>CONCATENATE(Tableau4[[#This Row],[DPT2]]," - ",Tableau4[[#This Row],[COMMUNE]])</f>
        <v>16 - Blanzaguet-Saint-Cybard</v>
      </c>
      <c r="B39" s="2">
        <v>16</v>
      </c>
      <c r="C39" s="2" t="s">
        <v>70</v>
      </c>
      <c r="D39" s="3" t="s">
        <v>39</v>
      </c>
      <c r="E39" s="3" t="s">
        <v>71</v>
      </c>
      <c r="F39" s="6" t="s">
        <v>8554</v>
      </c>
      <c r="G39" s="4">
        <v>295</v>
      </c>
      <c r="H39" s="2" t="s">
        <v>5</v>
      </c>
      <c r="I39" s="2" t="s">
        <v>6</v>
      </c>
      <c r="J39" s="2" t="s">
        <v>13</v>
      </c>
      <c r="K39" s="2" t="s">
        <v>8</v>
      </c>
      <c r="L39" s="132" t="s">
        <v>8555</v>
      </c>
    </row>
    <row r="40" spans="1:23" s="87" customFormat="1">
      <c r="A40" s="1" t="str">
        <f>CONCATENATE(Tableau4[[#This Row],[DPT2]]," - ",Tableau4[[#This Row],[COMMUNE]])</f>
        <v>16 - Boisbreteau</v>
      </c>
      <c r="B40" s="2">
        <v>16</v>
      </c>
      <c r="C40" s="5" t="s">
        <v>72</v>
      </c>
      <c r="D40" s="6" t="s">
        <v>29</v>
      </c>
      <c r="E40" s="6" t="s">
        <v>73</v>
      </c>
      <c r="F40" s="6" t="s">
        <v>8554</v>
      </c>
      <c r="G40" s="7">
        <v>129</v>
      </c>
      <c r="H40" s="5" t="s">
        <v>5</v>
      </c>
      <c r="I40" s="5" t="s">
        <v>12</v>
      </c>
      <c r="J40" s="2" t="s">
        <v>13</v>
      </c>
      <c r="K40" s="2" t="s">
        <v>8</v>
      </c>
      <c r="L40" s="132" t="s">
        <v>8555</v>
      </c>
      <c r="M40"/>
      <c r="N40"/>
      <c r="O40"/>
      <c r="P40"/>
      <c r="Q40"/>
      <c r="R40"/>
      <c r="S40"/>
      <c r="T40"/>
      <c r="U40"/>
      <c r="V40"/>
      <c r="W40"/>
    </row>
    <row r="41" spans="1:23" customFormat="1">
      <c r="A41" s="1" t="str">
        <f>CONCATENATE(Tableau4[[#This Row],[DPT2]]," - ",Tableau4[[#This Row],[COMMUNE]])</f>
        <v>16 - Boisné-La Tude</v>
      </c>
      <c r="B41" s="2">
        <v>16</v>
      </c>
      <c r="C41" s="2" t="s">
        <v>74</v>
      </c>
      <c r="D41" s="3" t="s">
        <v>39</v>
      </c>
      <c r="E41" s="3" t="s">
        <v>75</v>
      </c>
      <c r="F41" s="6" t="s">
        <v>8554</v>
      </c>
      <c r="G41" s="4">
        <v>673</v>
      </c>
      <c r="H41" s="2" t="s">
        <v>5</v>
      </c>
      <c r="I41" s="2" t="s">
        <v>6</v>
      </c>
      <c r="J41" s="2" t="s">
        <v>13</v>
      </c>
      <c r="K41" s="2" t="s">
        <v>8</v>
      </c>
      <c r="L41" s="132" t="s">
        <v>8555</v>
      </c>
    </row>
    <row r="42" spans="1:23" customFormat="1">
      <c r="A42" s="1" t="str">
        <f>CONCATENATE(Tableau4[[#This Row],[DPT2]]," - ",Tableau4[[#This Row],[COMMUNE]])</f>
        <v>16 - Bonnes</v>
      </c>
      <c r="B42" s="2">
        <v>16</v>
      </c>
      <c r="C42" s="2" t="s">
        <v>76</v>
      </c>
      <c r="D42" s="3" t="s">
        <v>39</v>
      </c>
      <c r="E42" s="3" t="s">
        <v>10752</v>
      </c>
      <c r="F42" s="6" t="s">
        <v>8554</v>
      </c>
      <c r="G42" s="4">
        <v>375</v>
      </c>
      <c r="H42" s="2" t="s">
        <v>5</v>
      </c>
      <c r="I42" s="2" t="s">
        <v>6</v>
      </c>
      <c r="J42" s="2" t="s">
        <v>13</v>
      </c>
      <c r="K42" s="2" t="s">
        <v>8</v>
      </c>
      <c r="L42" s="132" t="s">
        <v>8555</v>
      </c>
    </row>
    <row r="43" spans="1:23" customFormat="1">
      <c r="A43" s="1" t="str">
        <f>CONCATENATE(Tableau4[[#This Row],[DPT2]]," - ",Tableau4[[#This Row],[COMMUNE]])</f>
        <v>16 - Bonneuil</v>
      </c>
      <c r="B43" s="2">
        <v>16</v>
      </c>
      <c r="C43" s="2" t="s">
        <v>77</v>
      </c>
      <c r="D43" s="3" t="s">
        <v>23</v>
      </c>
      <c r="E43" s="3" t="s">
        <v>78</v>
      </c>
      <c r="F43" s="6" t="s">
        <v>8554</v>
      </c>
      <c r="G43" s="4">
        <v>251</v>
      </c>
      <c r="H43" s="2" t="s">
        <v>5</v>
      </c>
      <c r="I43" s="2" t="s">
        <v>25</v>
      </c>
      <c r="J43" s="2" t="s">
        <v>13</v>
      </c>
      <c r="K43" s="2" t="s">
        <v>8</v>
      </c>
      <c r="L43" s="132" t="s">
        <v>8555</v>
      </c>
      <c r="M43" s="87"/>
      <c r="N43" s="87"/>
      <c r="O43" s="87"/>
      <c r="P43" s="87"/>
      <c r="Q43" s="87"/>
      <c r="R43" s="87"/>
      <c r="S43" s="87"/>
      <c r="T43" s="87"/>
      <c r="U43" s="87"/>
      <c r="V43" s="87"/>
      <c r="W43" s="87"/>
    </row>
    <row r="44" spans="1:23" customFormat="1">
      <c r="A44" s="1" t="str">
        <f>CONCATENATE(Tableau4[[#This Row],[DPT2]]," - ",Tableau4[[#This Row],[COMMUNE]])</f>
        <v>16 - Bors (Canton de Charente-Sud)</v>
      </c>
      <c r="B44" s="2">
        <v>16</v>
      </c>
      <c r="C44" s="5" t="s">
        <v>79</v>
      </c>
      <c r="D44" s="6" t="s">
        <v>29</v>
      </c>
      <c r="E44" s="6" t="s">
        <v>80</v>
      </c>
      <c r="F44" s="6" t="s">
        <v>8554</v>
      </c>
      <c r="G44" s="7">
        <v>119</v>
      </c>
      <c r="H44" s="5" t="s">
        <v>5</v>
      </c>
      <c r="I44" s="5" t="s">
        <v>12</v>
      </c>
      <c r="J44" s="2" t="s">
        <v>13</v>
      </c>
      <c r="K44" s="2" t="s">
        <v>8</v>
      </c>
      <c r="L44" s="132" t="s">
        <v>8555</v>
      </c>
    </row>
    <row r="45" spans="1:23" s="87" customFormat="1">
      <c r="A45" s="1" t="str">
        <f>CONCATENATE(Tableau4[[#This Row],[DPT2]]," - ",Tableau4[[#This Row],[COMMUNE]])</f>
        <v>16 - Bors (Canton de Tude-et-Lavalette)</v>
      </c>
      <c r="B45" s="2">
        <v>16</v>
      </c>
      <c r="C45" s="2" t="s">
        <v>81</v>
      </c>
      <c r="D45" s="3" t="s">
        <v>39</v>
      </c>
      <c r="E45" s="3" t="s">
        <v>82</v>
      </c>
      <c r="F45" s="6" t="s">
        <v>8554</v>
      </c>
      <c r="G45" s="4">
        <v>246</v>
      </c>
      <c r="H45" s="2" t="s">
        <v>5</v>
      </c>
      <c r="I45" s="2" t="s">
        <v>6</v>
      </c>
      <c r="J45" s="2" t="s">
        <v>13</v>
      </c>
      <c r="K45" s="2" t="s">
        <v>8</v>
      </c>
      <c r="L45" s="132" t="s">
        <v>8555</v>
      </c>
      <c r="M45"/>
      <c r="N45"/>
      <c r="O45"/>
      <c r="P45"/>
      <c r="Q45"/>
      <c r="R45"/>
      <c r="S45"/>
      <c r="T45"/>
      <c r="U45"/>
      <c r="V45"/>
      <c r="W45"/>
    </row>
    <row r="46" spans="1:23" customFormat="1">
      <c r="A46" s="1" t="str">
        <f>CONCATENATE(Tableau4[[#This Row],[DPT2]]," - ",Tableau4[[#This Row],[COMMUNE]])</f>
        <v>16 - Bouëx</v>
      </c>
      <c r="B46" s="2">
        <v>16</v>
      </c>
      <c r="C46" s="2" t="s">
        <v>83</v>
      </c>
      <c r="D46" s="3" t="s">
        <v>84</v>
      </c>
      <c r="E46" s="3" t="s">
        <v>85</v>
      </c>
      <c r="F46" s="6" t="s">
        <v>8554</v>
      </c>
      <c r="G46" s="4">
        <v>892</v>
      </c>
      <c r="H46" s="2" t="s">
        <v>5</v>
      </c>
      <c r="I46" s="2" t="s">
        <v>25</v>
      </c>
      <c r="J46" s="2" t="s">
        <v>13</v>
      </c>
      <c r="K46" s="2" t="s">
        <v>8</v>
      </c>
      <c r="L46" s="132" t="s">
        <v>8555</v>
      </c>
    </row>
    <row r="47" spans="1:23" customFormat="1">
      <c r="A47" s="1" t="str">
        <f>CONCATENATE(Tableau4[[#This Row],[DPT2]]," - ",Tableau4[[#This Row],[COMMUNE]])</f>
        <v>16 - Bourg-Charente</v>
      </c>
      <c r="B47" s="2">
        <v>16</v>
      </c>
      <c r="C47" s="2" t="s">
        <v>5878</v>
      </c>
      <c r="D47" s="3" t="s">
        <v>23</v>
      </c>
      <c r="E47" s="3" t="s">
        <v>5879</v>
      </c>
      <c r="F47" s="6" t="s">
        <v>8554</v>
      </c>
      <c r="G47" s="4">
        <v>891</v>
      </c>
      <c r="H47" s="2" t="s">
        <v>5</v>
      </c>
      <c r="I47" s="2" t="s">
        <v>25</v>
      </c>
      <c r="J47" s="2" t="s">
        <v>13</v>
      </c>
      <c r="K47" s="2" t="s">
        <v>5671</v>
      </c>
      <c r="L47" s="132">
        <v>46084</v>
      </c>
      <c r="M47" s="87"/>
      <c r="N47" s="87"/>
      <c r="O47" s="87"/>
      <c r="P47" s="87"/>
      <c r="Q47" s="87"/>
      <c r="R47" s="87"/>
      <c r="S47" s="87"/>
      <c r="T47" s="87"/>
      <c r="U47" s="87"/>
      <c r="V47" s="87"/>
      <c r="W47" s="87"/>
    </row>
    <row r="48" spans="1:23" customFormat="1">
      <c r="A48" s="1" t="str">
        <f>CONCATENATE(Tableau4[[#This Row],[DPT2]]," - ",Tableau4[[#This Row],[COMMUNE]])</f>
        <v>16 - Bouteville</v>
      </c>
      <c r="B48" s="2">
        <v>16</v>
      </c>
      <c r="C48" s="2" t="s">
        <v>86</v>
      </c>
      <c r="D48" s="3" t="s">
        <v>23</v>
      </c>
      <c r="E48" s="3" t="s">
        <v>87</v>
      </c>
      <c r="F48" s="6" t="s">
        <v>8554</v>
      </c>
      <c r="G48" s="4">
        <v>320</v>
      </c>
      <c r="H48" s="2" t="s">
        <v>5</v>
      </c>
      <c r="I48" s="2" t="s">
        <v>25</v>
      </c>
      <c r="J48" s="2" t="s">
        <v>13</v>
      </c>
      <c r="K48" s="2" t="s">
        <v>8</v>
      </c>
      <c r="L48" s="132" t="s">
        <v>8555</v>
      </c>
    </row>
    <row r="49" spans="1:23" customFormat="1">
      <c r="A49" s="1" t="str">
        <f>CONCATENATE(Tableau4[[#This Row],[DPT2]]," - ",Tableau4[[#This Row],[COMMUNE]])</f>
        <v>16 - Boutiers-Saint-Trojan</v>
      </c>
      <c r="B49" s="2">
        <v>16</v>
      </c>
      <c r="C49" s="2" t="s">
        <v>88</v>
      </c>
      <c r="D49" s="3" t="s">
        <v>23</v>
      </c>
      <c r="E49" s="3" t="s">
        <v>89</v>
      </c>
      <c r="F49" s="6" t="s">
        <v>8554</v>
      </c>
      <c r="G49" s="4">
        <v>1410</v>
      </c>
      <c r="H49" s="2" t="s">
        <v>5</v>
      </c>
      <c r="I49" s="2" t="s">
        <v>25</v>
      </c>
      <c r="J49" s="2" t="s">
        <v>13</v>
      </c>
      <c r="K49" s="2" t="s">
        <v>8</v>
      </c>
      <c r="L49" s="132">
        <v>46077</v>
      </c>
    </row>
    <row r="50" spans="1:23" customFormat="1">
      <c r="A50" s="1" t="str">
        <f>CONCATENATE(Tableau4[[#This Row],[DPT2]]," - ",Tableau4[[#This Row],[COMMUNE]])</f>
        <v>16 - Brettes</v>
      </c>
      <c r="B50" s="2">
        <v>16</v>
      </c>
      <c r="C50" s="2" t="s">
        <v>90</v>
      </c>
      <c r="D50" s="3" t="s">
        <v>44</v>
      </c>
      <c r="E50" s="3" t="s">
        <v>91</v>
      </c>
      <c r="F50" s="6" t="s">
        <v>8554</v>
      </c>
      <c r="G50" s="4">
        <v>176</v>
      </c>
      <c r="H50" s="2" t="s">
        <v>5</v>
      </c>
      <c r="I50" s="2" t="s">
        <v>6</v>
      </c>
      <c r="J50" s="2"/>
      <c r="K50" s="2" t="s">
        <v>8</v>
      </c>
      <c r="L50" s="132" t="s">
        <v>8555</v>
      </c>
    </row>
    <row r="51" spans="1:23" customFormat="1">
      <c r="A51" s="1" t="str">
        <f>CONCATENATE(Tableau4[[#This Row],[DPT2]]," - ",Tableau4[[#This Row],[COMMUNE]])</f>
        <v>16 - Bréville</v>
      </c>
      <c r="B51" s="2">
        <v>16</v>
      </c>
      <c r="C51" s="2" t="s">
        <v>92</v>
      </c>
      <c r="D51" s="3" t="s">
        <v>23</v>
      </c>
      <c r="E51" s="3" t="s">
        <v>93</v>
      </c>
      <c r="F51" s="6" t="s">
        <v>8554</v>
      </c>
      <c r="G51" s="4">
        <v>454</v>
      </c>
      <c r="H51" s="2" t="s">
        <v>5</v>
      </c>
      <c r="I51" s="2" t="s">
        <v>25</v>
      </c>
      <c r="J51" s="2" t="s">
        <v>13</v>
      </c>
      <c r="K51" s="2" t="s">
        <v>8</v>
      </c>
      <c r="L51" s="132" t="s">
        <v>8555</v>
      </c>
    </row>
    <row r="52" spans="1:23" customFormat="1">
      <c r="A52" s="1" t="str">
        <f>CONCATENATE(Tableau4[[#This Row],[DPT2]]," - ",Tableau4[[#This Row],[COMMUNE]])</f>
        <v>16 - Brie</v>
      </c>
      <c r="B52" s="2">
        <v>16</v>
      </c>
      <c r="C52" s="2" t="s">
        <v>5880</v>
      </c>
      <c r="D52" s="3" t="s">
        <v>84</v>
      </c>
      <c r="E52" s="3" t="s">
        <v>5881</v>
      </c>
      <c r="F52" s="6" t="s">
        <v>8554</v>
      </c>
      <c r="G52" s="4">
        <v>4233</v>
      </c>
      <c r="H52" s="2" t="s">
        <v>5</v>
      </c>
      <c r="I52" s="2" t="s">
        <v>25</v>
      </c>
      <c r="J52" s="2" t="s">
        <v>13</v>
      </c>
      <c r="K52" s="2" t="s">
        <v>5671</v>
      </c>
      <c r="L52" s="132" t="s">
        <v>8555</v>
      </c>
    </row>
    <row r="53" spans="1:23" customFormat="1">
      <c r="A53" s="1" t="str">
        <f>CONCATENATE(Tableau4[[#This Row],[DPT2]]," - ",Tableau4[[#This Row],[COMMUNE]])</f>
        <v>16 - Brie-sous-Barbezieux</v>
      </c>
      <c r="B53" s="2">
        <v>16</v>
      </c>
      <c r="C53" s="5" t="s">
        <v>94</v>
      </c>
      <c r="D53" s="6" t="s">
        <v>29</v>
      </c>
      <c r="E53" s="6" t="s">
        <v>95</v>
      </c>
      <c r="F53" s="6" t="s">
        <v>8554</v>
      </c>
      <c r="G53" s="7">
        <v>137</v>
      </c>
      <c r="H53" s="5" t="s">
        <v>5</v>
      </c>
      <c r="I53" s="5" t="s">
        <v>12</v>
      </c>
      <c r="J53" s="2" t="s">
        <v>13</v>
      </c>
      <c r="K53" s="2" t="s">
        <v>8</v>
      </c>
      <c r="L53" s="132" t="s">
        <v>8555</v>
      </c>
    </row>
    <row r="54" spans="1:23" s="87" customFormat="1">
      <c r="A54" s="1" t="str">
        <f>CONCATENATE(Tableau4[[#This Row],[DPT2]]," - ",Tableau4[[#This Row],[COMMUNE]])</f>
        <v>16 - Brie-sous-Chalais</v>
      </c>
      <c r="B54" s="2">
        <v>16</v>
      </c>
      <c r="C54" s="2" t="s">
        <v>96</v>
      </c>
      <c r="D54" s="3" t="s">
        <v>39</v>
      </c>
      <c r="E54" s="3" t="s">
        <v>97</v>
      </c>
      <c r="F54" s="6" t="s">
        <v>8554</v>
      </c>
      <c r="G54" s="4">
        <v>159</v>
      </c>
      <c r="H54" s="2" t="s">
        <v>5</v>
      </c>
      <c r="I54" s="2" t="s">
        <v>6</v>
      </c>
      <c r="J54" s="2" t="s">
        <v>13</v>
      </c>
      <c r="K54" s="2" t="s">
        <v>8</v>
      </c>
      <c r="L54" s="132" t="s">
        <v>8555</v>
      </c>
      <c r="M54"/>
      <c r="N54"/>
      <c r="O54"/>
      <c r="P54"/>
      <c r="Q54"/>
      <c r="R54"/>
      <c r="S54"/>
      <c r="T54"/>
      <c r="U54"/>
      <c r="V54"/>
      <c r="W54"/>
    </row>
    <row r="55" spans="1:23" s="87" customFormat="1">
      <c r="A55" s="1" t="str">
        <f>CONCATENATE(Tableau4[[#This Row],[DPT2]]," - ",Tableau4[[#This Row],[COMMUNE]])</f>
        <v>16 - Brigueuil</v>
      </c>
      <c r="B55" s="2">
        <v>16</v>
      </c>
      <c r="C55" s="2" t="s">
        <v>5882</v>
      </c>
      <c r="D55" s="3" t="s">
        <v>3</v>
      </c>
      <c r="E55" s="3" t="s">
        <v>5883</v>
      </c>
      <c r="F55" s="6" t="s">
        <v>8554</v>
      </c>
      <c r="G55" s="4">
        <v>1115</v>
      </c>
      <c r="H55" s="2" t="s">
        <v>5</v>
      </c>
      <c r="I55" s="2" t="s">
        <v>6</v>
      </c>
      <c r="J55" s="2"/>
      <c r="K55" s="2" t="s">
        <v>5671</v>
      </c>
      <c r="L55" s="132" t="s">
        <v>8555</v>
      </c>
      <c r="M55"/>
      <c r="N55"/>
      <c r="O55"/>
      <c r="P55"/>
      <c r="Q55"/>
      <c r="R55"/>
      <c r="S55"/>
      <c r="T55"/>
      <c r="U55"/>
      <c r="V55"/>
      <c r="W55"/>
    </row>
    <row r="56" spans="1:23" customFormat="1">
      <c r="A56" s="1" t="str">
        <f>CONCATENATE(Tableau4[[#This Row],[DPT2]]," - ",Tableau4[[#This Row],[COMMUNE]])</f>
        <v>16 - Brillac</v>
      </c>
      <c r="B56" s="2">
        <v>16</v>
      </c>
      <c r="C56" s="2" t="s">
        <v>98</v>
      </c>
      <c r="D56" s="3" t="s">
        <v>3</v>
      </c>
      <c r="E56" s="3" t="s">
        <v>99</v>
      </c>
      <c r="F56" s="6" t="s">
        <v>8554</v>
      </c>
      <c r="G56" s="4">
        <v>621</v>
      </c>
      <c r="H56" s="2" t="s">
        <v>5</v>
      </c>
      <c r="I56" s="2" t="s">
        <v>6</v>
      </c>
      <c r="J56" s="2"/>
      <c r="K56" s="2" t="s">
        <v>8</v>
      </c>
      <c r="L56" s="132" t="s">
        <v>8555</v>
      </c>
      <c r="M56" s="87"/>
      <c r="N56" s="87"/>
      <c r="O56" s="87"/>
      <c r="P56" s="87"/>
      <c r="Q56" s="87"/>
      <c r="R56" s="87"/>
      <c r="S56" s="87"/>
      <c r="T56" s="87"/>
      <c r="U56" s="87"/>
      <c r="V56" s="87"/>
      <c r="W56" s="87"/>
    </row>
    <row r="57" spans="1:23" customFormat="1">
      <c r="A57" s="1" t="str">
        <f>CONCATENATE(Tableau4[[#This Row],[DPT2]]," - ",Tableau4[[#This Row],[COMMUNE]])</f>
        <v>16 - Brossac</v>
      </c>
      <c r="B57" s="2">
        <v>16</v>
      </c>
      <c r="C57" s="5" t="s">
        <v>5884</v>
      </c>
      <c r="D57" s="6" t="s">
        <v>29</v>
      </c>
      <c r="E57" s="6" t="s">
        <v>5885</v>
      </c>
      <c r="F57" s="6" t="s">
        <v>8554</v>
      </c>
      <c r="G57" s="7">
        <v>464</v>
      </c>
      <c r="H57" s="5" t="s">
        <v>5</v>
      </c>
      <c r="I57" s="5" t="s">
        <v>12</v>
      </c>
      <c r="J57" s="2" t="s">
        <v>13</v>
      </c>
      <c r="K57" s="2" t="s">
        <v>5671</v>
      </c>
      <c r="L57" s="132" t="s">
        <v>8555</v>
      </c>
    </row>
    <row r="58" spans="1:23" s="87" customFormat="1">
      <c r="A58" s="1" t="str">
        <f>CONCATENATE(Tableau4[[#This Row],[DPT2]]," - ",Tableau4[[#This Row],[COMMUNE]])</f>
        <v>16 - Bunzac</v>
      </c>
      <c r="B58" s="2">
        <v>16</v>
      </c>
      <c r="C58" s="5" t="s">
        <v>100</v>
      </c>
      <c r="D58" s="6" t="s">
        <v>10</v>
      </c>
      <c r="E58" s="6" t="s">
        <v>101</v>
      </c>
      <c r="F58" s="6" t="s">
        <v>8554</v>
      </c>
      <c r="G58" s="7">
        <v>465</v>
      </c>
      <c r="H58" s="5" t="s">
        <v>5</v>
      </c>
      <c r="I58" s="5" t="s">
        <v>12</v>
      </c>
      <c r="J58" s="2" t="s">
        <v>13</v>
      </c>
      <c r="K58" s="2" t="s">
        <v>8</v>
      </c>
      <c r="L58" s="132" t="s">
        <v>8555</v>
      </c>
      <c r="M58"/>
      <c r="N58"/>
      <c r="O58"/>
      <c r="P58"/>
      <c r="Q58"/>
      <c r="R58"/>
      <c r="S58"/>
      <c r="T58"/>
      <c r="U58"/>
      <c r="V58"/>
      <c r="W58"/>
    </row>
    <row r="59" spans="1:23" customFormat="1">
      <c r="A59" s="1" t="str">
        <f>CONCATENATE(Tableau4[[#This Row],[DPT2]]," - ",Tableau4[[#This Row],[COMMUNE]])</f>
        <v>16 - Cellefrouin</v>
      </c>
      <c r="B59" s="2">
        <v>16</v>
      </c>
      <c r="C59" s="5" t="s">
        <v>102</v>
      </c>
      <c r="D59" s="6" t="s">
        <v>17</v>
      </c>
      <c r="E59" s="6" t="s">
        <v>103</v>
      </c>
      <c r="F59" s="6" t="s">
        <v>8554</v>
      </c>
      <c r="G59" s="7">
        <v>565</v>
      </c>
      <c r="H59" s="5" t="s">
        <v>5</v>
      </c>
      <c r="I59" s="5" t="s">
        <v>12</v>
      </c>
      <c r="J59" s="5"/>
      <c r="K59" s="2" t="s">
        <v>8</v>
      </c>
      <c r="L59" s="132">
        <v>46099</v>
      </c>
    </row>
    <row r="60" spans="1:23" s="87" customFormat="1">
      <c r="A60" s="1" t="str">
        <f>CONCATENATE(Tableau4[[#This Row],[DPT2]]," - ",Tableau4[[#This Row],[COMMUNE]])</f>
        <v>16 - Cellettes</v>
      </c>
      <c r="B60" s="2">
        <v>16</v>
      </c>
      <c r="C60" s="5" t="s">
        <v>104</v>
      </c>
      <c r="D60" s="6" t="s">
        <v>17</v>
      </c>
      <c r="E60" s="6" t="s">
        <v>105</v>
      </c>
      <c r="F60" s="6" t="s">
        <v>8554</v>
      </c>
      <c r="G60" s="7">
        <v>388</v>
      </c>
      <c r="H60" s="5" t="s">
        <v>5</v>
      </c>
      <c r="I60" s="5" t="s">
        <v>12</v>
      </c>
      <c r="J60" s="5"/>
      <c r="K60" s="2" t="s">
        <v>8</v>
      </c>
      <c r="L60" s="132" t="s">
        <v>8555</v>
      </c>
    </row>
    <row r="61" spans="1:23" customFormat="1">
      <c r="A61" s="1" t="str">
        <f>CONCATENATE(Tableau4[[#This Row],[DPT2]]," - ",Tableau4[[#This Row],[COMMUNE]])</f>
        <v>16 - Chabanais</v>
      </c>
      <c r="B61" s="2">
        <v>16</v>
      </c>
      <c r="C61" s="2" t="s">
        <v>7690</v>
      </c>
      <c r="D61" s="3" t="s">
        <v>3</v>
      </c>
      <c r="E61" s="3" t="s">
        <v>7691</v>
      </c>
      <c r="F61" s="6" t="s">
        <v>8554</v>
      </c>
      <c r="G61" s="4">
        <v>1568</v>
      </c>
      <c r="H61" s="2" t="s">
        <v>5</v>
      </c>
      <c r="I61" s="2" t="s">
        <v>6</v>
      </c>
      <c r="J61" s="2"/>
      <c r="K61" s="5" t="s">
        <v>5664</v>
      </c>
      <c r="L61" s="132" t="s">
        <v>8555</v>
      </c>
      <c r="M61" s="87"/>
      <c r="N61" s="87"/>
      <c r="O61" s="87"/>
      <c r="P61" s="87"/>
      <c r="Q61" s="87"/>
      <c r="R61" s="87"/>
      <c r="S61" s="87"/>
      <c r="T61" s="87"/>
      <c r="U61" s="87"/>
      <c r="V61" s="87"/>
      <c r="W61" s="87"/>
    </row>
    <row r="62" spans="1:23" customFormat="1">
      <c r="A62" s="1" t="str">
        <f>CONCATENATE(Tableau4[[#This Row],[DPT2]]," - ",Tableau4[[#This Row],[COMMUNE]])</f>
        <v>16 - Chabrac</v>
      </c>
      <c r="B62" s="2">
        <v>16</v>
      </c>
      <c r="C62" s="2" t="s">
        <v>106</v>
      </c>
      <c r="D62" s="3" t="s">
        <v>3</v>
      </c>
      <c r="E62" s="3" t="s">
        <v>107</v>
      </c>
      <c r="F62" s="6" t="s">
        <v>8554</v>
      </c>
      <c r="G62" s="4">
        <v>591</v>
      </c>
      <c r="H62" s="2" t="s">
        <v>5</v>
      </c>
      <c r="I62" s="2" t="s">
        <v>6</v>
      </c>
      <c r="J62" s="2"/>
      <c r="K62" s="2" t="s">
        <v>8</v>
      </c>
      <c r="L62" s="132" t="s">
        <v>8555</v>
      </c>
      <c r="M62" s="87"/>
      <c r="N62" s="87"/>
      <c r="O62" s="87"/>
      <c r="P62" s="87"/>
      <c r="Q62" s="87"/>
      <c r="R62" s="87"/>
      <c r="S62" s="87"/>
      <c r="T62" s="87"/>
      <c r="U62" s="87"/>
      <c r="V62" s="87"/>
      <c r="W62" s="87"/>
    </row>
    <row r="63" spans="1:23" customFormat="1">
      <c r="A63" s="1" t="str">
        <f>CONCATENATE(Tableau4[[#This Row],[DPT2]]," - ",Tableau4[[#This Row],[COMMUNE]])</f>
        <v>16 - Chadurie</v>
      </c>
      <c r="B63" s="2">
        <v>16</v>
      </c>
      <c r="C63" s="2" t="s">
        <v>108</v>
      </c>
      <c r="D63" s="3" t="s">
        <v>39</v>
      </c>
      <c r="E63" s="3" t="s">
        <v>109</v>
      </c>
      <c r="F63" s="6" t="s">
        <v>8554</v>
      </c>
      <c r="G63" s="4">
        <v>511</v>
      </c>
      <c r="H63" s="2" t="s">
        <v>5</v>
      </c>
      <c r="I63" s="2" t="s">
        <v>6</v>
      </c>
      <c r="J63" s="2" t="s">
        <v>13</v>
      </c>
      <c r="K63" s="2" t="s">
        <v>8</v>
      </c>
      <c r="L63" s="132" t="s">
        <v>8555</v>
      </c>
      <c r="M63" s="87"/>
      <c r="N63" s="87"/>
      <c r="O63" s="87"/>
      <c r="P63" s="87"/>
      <c r="Q63" s="87"/>
      <c r="R63" s="87"/>
      <c r="S63" s="87"/>
      <c r="T63" s="87"/>
      <c r="U63" s="87"/>
      <c r="V63" s="87"/>
      <c r="W63" s="87"/>
    </row>
    <row r="64" spans="1:23" customFormat="1">
      <c r="A64" s="1" t="str">
        <f>CONCATENATE(Tableau4[[#This Row],[DPT2]]," - ",Tableau4[[#This Row],[COMMUNE]])</f>
        <v>16 - Chalais</v>
      </c>
      <c r="B64" s="2">
        <v>16</v>
      </c>
      <c r="C64" s="2" t="s">
        <v>7692</v>
      </c>
      <c r="D64" s="3" t="s">
        <v>39</v>
      </c>
      <c r="E64" s="3" t="s">
        <v>10731</v>
      </c>
      <c r="F64" s="6" t="s">
        <v>8554</v>
      </c>
      <c r="G64" s="4">
        <v>1776</v>
      </c>
      <c r="H64" s="2" t="s">
        <v>5</v>
      </c>
      <c r="I64" s="2" t="s">
        <v>6</v>
      </c>
      <c r="J64" s="2" t="s">
        <v>13</v>
      </c>
      <c r="K64" s="5" t="s">
        <v>5664</v>
      </c>
      <c r="L64" s="132">
        <v>46084</v>
      </c>
    </row>
    <row r="65" spans="1:23" customFormat="1">
      <c r="A65" s="1" t="str">
        <f>CONCATENATE(Tableau4[[#This Row],[DPT2]]," - ",Tableau4[[#This Row],[COMMUNE]])</f>
        <v>16 - Challignac</v>
      </c>
      <c r="B65" s="2">
        <v>16</v>
      </c>
      <c r="C65" s="5" t="s">
        <v>110</v>
      </c>
      <c r="D65" s="6" t="s">
        <v>29</v>
      </c>
      <c r="E65" s="6" t="s">
        <v>111</v>
      </c>
      <c r="F65" s="6" t="s">
        <v>8554</v>
      </c>
      <c r="G65" s="7">
        <v>333</v>
      </c>
      <c r="H65" s="5" t="s">
        <v>5</v>
      </c>
      <c r="I65" s="5" t="s">
        <v>12</v>
      </c>
      <c r="J65" s="2" t="s">
        <v>13</v>
      </c>
      <c r="K65" s="2" t="s">
        <v>8</v>
      </c>
      <c r="L65" s="132" t="s">
        <v>8555</v>
      </c>
    </row>
    <row r="66" spans="1:23" customFormat="1">
      <c r="A66" s="1" t="str">
        <f>CONCATENATE(Tableau4[[#This Row],[DPT2]]," - ",Tableau4[[#This Row],[COMMUNE]])</f>
        <v>16 - Champagne-Mouton</v>
      </c>
      <c r="B66" s="2">
        <v>16</v>
      </c>
      <c r="C66" s="2" t="s">
        <v>5886</v>
      </c>
      <c r="D66" s="3" t="s">
        <v>3</v>
      </c>
      <c r="E66" s="3" t="s">
        <v>5887</v>
      </c>
      <c r="F66" s="6" t="s">
        <v>8554</v>
      </c>
      <c r="G66" s="4">
        <v>878</v>
      </c>
      <c r="H66" s="2" t="s">
        <v>5</v>
      </c>
      <c r="I66" s="2" t="s">
        <v>6</v>
      </c>
      <c r="J66" s="2"/>
      <c r="K66" s="2" t="s">
        <v>5671</v>
      </c>
      <c r="L66" s="132" t="s">
        <v>8555</v>
      </c>
    </row>
    <row r="67" spans="1:23" s="87" customFormat="1">
      <c r="A67" s="1" t="str">
        <f>CONCATENATE(Tableau4[[#This Row],[DPT2]]," - ",Tableau4[[#This Row],[COMMUNE]])</f>
        <v>16 - Champagne-Vigny</v>
      </c>
      <c r="B67" s="2">
        <v>16</v>
      </c>
      <c r="C67" s="5" t="s">
        <v>112</v>
      </c>
      <c r="D67" s="6" t="s">
        <v>29</v>
      </c>
      <c r="E67" s="6" t="s">
        <v>113</v>
      </c>
      <c r="F67" s="6" t="s">
        <v>8554</v>
      </c>
      <c r="G67" s="7">
        <v>244</v>
      </c>
      <c r="H67" s="5" t="s">
        <v>5</v>
      </c>
      <c r="I67" s="5" t="s">
        <v>12</v>
      </c>
      <c r="J67" s="2" t="s">
        <v>13</v>
      </c>
      <c r="K67" s="2" t="s">
        <v>8</v>
      </c>
      <c r="L67" s="132" t="s">
        <v>8555</v>
      </c>
      <c r="M67"/>
      <c r="N67"/>
      <c r="O67"/>
      <c r="P67"/>
      <c r="Q67"/>
      <c r="R67"/>
      <c r="S67"/>
      <c r="T67"/>
      <c r="U67"/>
      <c r="V67"/>
      <c r="W67"/>
    </row>
    <row r="68" spans="1:23" customFormat="1">
      <c r="A68" s="1" t="str">
        <f>CONCATENATE(Tableau4[[#This Row],[DPT2]]," - ",Tableau4[[#This Row],[COMMUNE]])</f>
        <v>16 - Champmillon</v>
      </c>
      <c r="B68" s="2">
        <v>16</v>
      </c>
      <c r="C68" s="2" t="s">
        <v>114</v>
      </c>
      <c r="D68" s="3" t="s">
        <v>23</v>
      </c>
      <c r="E68" s="3" t="s">
        <v>115</v>
      </c>
      <c r="F68" s="6" t="s">
        <v>8554</v>
      </c>
      <c r="G68" s="4">
        <v>491</v>
      </c>
      <c r="H68" s="2" t="s">
        <v>5</v>
      </c>
      <c r="I68" s="2" t="s">
        <v>25</v>
      </c>
      <c r="J68" s="2" t="s">
        <v>13</v>
      </c>
      <c r="K68" s="2" t="s">
        <v>8</v>
      </c>
      <c r="L68" s="132" t="s">
        <v>8555</v>
      </c>
      <c r="M68" s="87"/>
      <c r="N68" s="87"/>
      <c r="O68" s="87"/>
      <c r="P68" s="87"/>
      <c r="Q68" s="87"/>
      <c r="R68" s="87"/>
      <c r="S68" s="87"/>
      <c r="T68" s="87"/>
      <c r="U68" s="87"/>
      <c r="V68" s="87"/>
      <c r="W68" s="87"/>
    </row>
    <row r="69" spans="1:23" customFormat="1">
      <c r="A69" s="1" t="str">
        <f>CONCATENATE(Tableau4[[#This Row],[DPT2]]," - ",Tableau4[[#This Row],[COMMUNE]])</f>
        <v>16 - Champniers</v>
      </c>
      <c r="B69" s="2">
        <v>16</v>
      </c>
      <c r="C69" s="2" t="s">
        <v>7693</v>
      </c>
      <c r="D69" s="3" t="s">
        <v>84</v>
      </c>
      <c r="E69" s="3" t="s">
        <v>10753</v>
      </c>
      <c r="F69" s="6" t="s">
        <v>8554</v>
      </c>
      <c r="G69" s="4">
        <v>5149</v>
      </c>
      <c r="H69" s="2" t="s">
        <v>5</v>
      </c>
      <c r="I69" s="2" t="s">
        <v>25</v>
      </c>
      <c r="J69" s="2" t="s">
        <v>13</v>
      </c>
      <c r="K69" s="5" t="s">
        <v>5664</v>
      </c>
      <c r="L69" s="132" t="s">
        <v>8555</v>
      </c>
    </row>
    <row r="70" spans="1:23" customFormat="1">
      <c r="A70" s="1" t="str">
        <f>CONCATENATE(Tableau4[[#This Row],[DPT2]]," - ",Tableau4[[#This Row],[COMMUNE]])</f>
        <v>16 - Chantillac</v>
      </c>
      <c r="B70" s="2">
        <v>16</v>
      </c>
      <c r="C70" s="5" t="s">
        <v>116</v>
      </c>
      <c r="D70" s="6" t="s">
        <v>29</v>
      </c>
      <c r="E70" s="6" t="s">
        <v>117</v>
      </c>
      <c r="F70" s="6" t="s">
        <v>8554</v>
      </c>
      <c r="G70" s="7">
        <v>347</v>
      </c>
      <c r="H70" s="5" t="s">
        <v>5</v>
      </c>
      <c r="I70" s="5" t="s">
        <v>12</v>
      </c>
      <c r="J70" s="2" t="s">
        <v>13</v>
      </c>
      <c r="K70" s="2" t="s">
        <v>8</v>
      </c>
      <c r="L70" s="132" t="s">
        <v>8555</v>
      </c>
      <c r="M70" s="87"/>
      <c r="N70" s="87"/>
      <c r="O70" s="87"/>
      <c r="P70" s="87"/>
      <c r="Q70" s="87"/>
      <c r="R70" s="87"/>
      <c r="S70" s="87"/>
      <c r="T70" s="87"/>
      <c r="U70" s="87"/>
      <c r="V70" s="87"/>
      <c r="W70" s="87"/>
    </row>
    <row r="71" spans="1:23" s="87" customFormat="1">
      <c r="A71" s="1" t="str">
        <f>CONCATENATE(Tableau4[[#This Row],[DPT2]]," - ",Tableau4[[#This Row],[COMMUNE]])</f>
        <v>16 - Charmé</v>
      </c>
      <c r="B71" s="2">
        <v>16</v>
      </c>
      <c r="C71" s="5" t="s">
        <v>118</v>
      </c>
      <c r="D71" s="6" t="s">
        <v>17</v>
      </c>
      <c r="E71" s="6" t="s">
        <v>119</v>
      </c>
      <c r="F71" s="6" t="s">
        <v>8554</v>
      </c>
      <c r="G71" s="7">
        <v>340</v>
      </c>
      <c r="H71" s="5" t="s">
        <v>5</v>
      </c>
      <c r="I71" s="5" t="s">
        <v>12</v>
      </c>
      <c r="J71" s="5"/>
      <c r="K71" s="2" t="s">
        <v>8</v>
      </c>
      <c r="L71" s="132" t="s">
        <v>8555</v>
      </c>
      <c r="M71"/>
      <c r="N71"/>
      <c r="O71"/>
      <c r="P71"/>
      <c r="Q71"/>
      <c r="R71"/>
      <c r="S71"/>
      <c r="T71"/>
      <c r="U71"/>
      <c r="V71"/>
      <c r="W71"/>
    </row>
    <row r="72" spans="1:23" customFormat="1">
      <c r="A72" s="1" t="str">
        <f>CONCATENATE(Tableau4[[#This Row],[DPT2]]," - ",Tableau4[[#This Row],[COMMUNE]])</f>
        <v>16 - Charras</v>
      </c>
      <c r="B72" s="2">
        <v>16</v>
      </c>
      <c r="C72" s="5" t="s">
        <v>120</v>
      </c>
      <c r="D72" s="6" t="s">
        <v>10</v>
      </c>
      <c r="E72" s="6" t="s">
        <v>121</v>
      </c>
      <c r="F72" s="6" t="s">
        <v>8554</v>
      </c>
      <c r="G72" s="7">
        <v>334</v>
      </c>
      <c r="H72" s="5" t="s">
        <v>5</v>
      </c>
      <c r="I72" s="5" t="s">
        <v>12</v>
      </c>
      <c r="J72" s="2" t="s">
        <v>13</v>
      </c>
      <c r="K72" s="2" t="s">
        <v>8</v>
      </c>
      <c r="L72" s="132" t="s">
        <v>8555</v>
      </c>
    </row>
    <row r="73" spans="1:23" customFormat="1">
      <c r="A73" s="1" t="str">
        <f>CONCATENATE(Tableau4[[#This Row],[DPT2]]," - ",Tableau4[[#This Row],[COMMUNE]])</f>
        <v>16 - Chasseneuil-sur-Bonnieure</v>
      </c>
      <c r="B73" s="2">
        <v>16</v>
      </c>
      <c r="C73" s="2" t="s">
        <v>7694</v>
      </c>
      <c r="D73" s="3" t="s">
        <v>3</v>
      </c>
      <c r="E73" s="3" t="s">
        <v>7695</v>
      </c>
      <c r="F73" s="6" t="s">
        <v>8554</v>
      </c>
      <c r="G73" s="4">
        <v>3083</v>
      </c>
      <c r="H73" s="2" t="s">
        <v>5</v>
      </c>
      <c r="I73" s="2" t="s">
        <v>6</v>
      </c>
      <c r="J73" s="2"/>
      <c r="K73" s="5" t="s">
        <v>5664</v>
      </c>
      <c r="L73" s="132">
        <v>46084</v>
      </c>
      <c r="M73" s="87"/>
      <c r="N73" s="87"/>
      <c r="O73" s="87"/>
      <c r="P73" s="87"/>
      <c r="Q73" s="87"/>
      <c r="R73" s="87"/>
      <c r="S73" s="87"/>
      <c r="T73" s="87"/>
      <c r="U73" s="87"/>
      <c r="V73" s="87"/>
      <c r="W73" s="87"/>
    </row>
    <row r="74" spans="1:23" customFormat="1">
      <c r="A74" s="1" t="str">
        <f>CONCATENATE(Tableau4[[#This Row],[DPT2]]," - ",Tableau4[[#This Row],[COMMUNE]])</f>
        <v>16 - Chassenon</v>
      </c>
      <c r="B74" s="2">
        <v>16</v>
      </c>
      <c r="C74" s="2" t="s">
        <v>122</v>
      </c>
      <c r="D74" s="3" t="s">
        <v>3</v>
      </c>
      <c r="E74" s="3" t="s">
        <v>123</v>
      </c>
      <c r="F74" s="6" t="s">
        <v>8554</v>
      </c>
      <c r="G74" s="4">
        <v>864</v>
      </c>
      <c r="H74" s="2" t="s">
        <v>5</v>
      </c>
      <c r="I74" s="2" t="s">
        <v>6</v>
      </c>
      <c r="J74" s="2"/>
      <c r="K74" s="2" t="s">
        <v>8</v>
      </c>
      <c r="L74" s="132" t="s">
        <v>8555</v>
      </c>
      <c r="M74" s="87"/>
      <c r="N74" s="87"/>
      <c r="O74" s="87"/>
      <c r="P74" s="87"/>
      <c r="Q74" s="87"/>
      <c r="R74" s="87"/>
      <c r="S74" s="87"/>
      <c r="T74" s="87"/>
      <c r="U74" s="87"/>
      <c r="V74" s="87"/>
      <c r="W74" s="87"/>
    </row>
    <row r="75" spans="1:23" s="87" customFormat="1">
      <c r="A75" s="1" t="str">
        <f>CONCATENATE(Tableau4[[#This Row],[DPT2]]," - ",Tableau4[[#This Row],[COMMUNE]])</f>
        <v>16 - Chassiecq</v>
      </c>
      <c r="B75" s="2">
        <v>16</v>
      </c>
      <c r="C75" s="2" t="s">
        <v>124</v>
      </c>
      <c r="D75" s="3" t="s">
        <v>3</v>
      </c>
      <c r="E75" s="3" t="s">
        <v>125</v>
      </c>
      <c r="F75" s="6" t="s">
        <v>8554</v>
      </c>
      <c r="G75" s="4">
        <v>142</v>
      </c>
      <c r="H75" s="2" t="s">
        <v>5</v>
      </c>
      <c r="I75" s="2" t="s">
        <v>6</v>
      </c>
      <c r="J75" s="2"/>
      <c r="K75" s="2" t="s">
        <v>8</v>
      </c>
      <c r="L75" s="132" t="s">
        <v>8555</v>
      </c>
    </row>
    <row r="76" spans="1:23" customFormat="1">
      <c r="A76" s="1" t="str">
        <f>CONCATENATE(Tableau4[[#This Row],[DPT2]]," - ",Tableau4[[#This Row],[COMMUNE]])</f>
        <v>16 - Chassors</v>
      </c>
      <c r="B76" s="2">
        <v>16</v>
      </c>
      <c r="C76" s="2" t="s">
        <v>126</v>
      </c>
      <c r="D76" s="3" t="s">
        <v>23</v>
      </c>
      <c r="E76" s="3" t="s">
        <v>127</v>
      </c>
      <c r="F76" s="6" t="s">
        <v>8554</v>
      </c>
      <c r="G76" s="4">
        <v>1105</v>
      </c>
      <c r="H76" s="2" t="s">
        <v>5</v>
      </c>
      <c r="I76" s="2" t="s">
        <v>25</v>
      </c>
      <c r="J76" s="2" t="s">
        <v>13</v>
      </c>
      <c r="K76" s="2" t="s">
        <v>8</v>
      </c>
      <c r="L76" s="132" t="s">
        <v>8555</v>
      </c>
    </row>
    <row r="77" spans="1:23" s="87" customFormat="1">
      <c r="A77" s="1" t="str">
        <f>CONCATENATE(Tableau4[[#This Row],[DPT2]]," - ",Tableau4[[#This Row],[COMMUNE]])</f>
        <v>16 - Châteaubernard</v>
      </c>
      <c r="B77" s="94">
        <v>16</v>
      </c>
      <c r="C77" s="2" t="s">
        <v>7696</v>
      </c>
      <c r="D77" s="95" t="s">
        <v>23</v>
      </c>
      <c r="E77" s="96" t="s">
        <v>7697</v>
      </c>
      <c r="F77" s="96" t="s">
        <v>8555</v>
      </c>
      <c r="G77" s="97">
        <v>3746</v>
      </c>
      <c r="H77" s="94" t="s">
        <v>859</v>
      </c>
      <c r="I77" s="94" t="s">
        <v>25</v>
      </c>
      <c r="J77" s="94" t="s">
        <v>13</v>
      </c>
      <c r="K77" s="5" t="s">
        <v>5664</v>
      </c>
      <c r="L77" s="132">
        <v>46084</v>
      </c>
      <c r="M77"/>
      <c r="N77"/>
      <c r="O77"/>
      <c r="P77"/>
      <c r="Q77"/>
      <c r="R77"/>
      <c r="S77"/>
      <c r="T77"/>
      <c r="U77"/>
      <c r="V77"/>
      <c r="W77"/>
    </row>
    <row r="78" spans="1:23" customFormat="1">
      <c r="A78" s="1" t="str">
        <f>CONCATENATE(Tableau4[[#This Row],[DPT2]]," - ",Tableau4[[#This Row],[COMMUNE]])</f>
        <v>16 - Châteauneuf-sur-Charente</v>
      </c>
      <c r="B78" s="2">
        <v>16</v>
      </c>
      <c r="C78" s="2" t="s">
        <v>7698</v>
      </c>
      <c r="D78" s="3" t="s">
        <v>23</v>
      </c>
      <c r="E78" s="3" t="s">
        <v>7699</v>
      </c>
      <c r="F78" s="6" t="s">
        <v>8554</v>
      </c>
      <c r="G78" s="4">
        <v>3537</v>
      </c>
      <c r="H78" s="2" t="s">
        <v>5</v>
      </c>
      <c r="I78" s="2" t="s">
        <v>25</v>
      </c>
      <c r="J78" s="2" t="s">
        <v>13</v>
      </c>
      <c r="K78" s="5" t="s">
        <v>5664</v>
      </c>
      <c r="L78" s="132">
        <v>46077</v>
      </c>
    </row>
    <row r="79" spans="1:23" customFormat="1">
      <c r="A79" s="1" t="str">
        <f>CONCATENATE(Tableau4[[#This Row],[DPT2]]," - ",Tableau4[[#This Row],[COMMUNE]])</f>
        <v>16 - Châtignac</v>
      </c>
      <c r="B79" s="2">
        <v>16</v>
      </c>
      <c r="C79" s="2" t="s">
        <v>128</v>
      </c>
      <c r="D79" s="3" t="s">
        <v>39</v>
      </c>
      <c r="E79" s="3" t="s">
        <v>129</v>
      </c>
      <c r="F79" s="6" t="s">
        <v>8554</v>
      </c>
      <c r="G79" s="4">
        <v>172</v>
      </c>
      <c r="H79" s="2" t="s">
        <v>5</v>
      </c>
      <c r="I79" s="2" t="s">
        <v>6</v>
      </c>
      <c r="J79" s="2" t="s">
        <v>13</v>
      </c>
      <c r="K79" s="2" t="s">
        <v>8</v>
      </c>
      <c r="L79" s="132" t="s">
        <v>8555</v>
      </c>
    </row>
    <row r="80" spans="1:23" customFormat="1">
      <c r="A80" s="1" t="str">
        <f>CONCATENATE(Tableau4[[#This Row],[DPT2]]," - ",Tableau4[[#This Row],[COMMUNE]])</f>
        <v>16 - Chazelles</v>
      </c>
      <c r="B80" s="2">
        <v>16</v>
      </c>
      <c r="C80" s="5" t="s">
        <v>5888</v>
      </c>
      <c r="D80" s="6" t="s">
        <v>10</v>
      </c>
      <c r="E80" s="6" t="s">
        <v>5889</v>
      </c>
      <c r="F80" s="6" t="s">
        <v>8554</v>
      </c>
      <c r="G80" s="7">
        <v>1587</v>
      </c>
      <c r="H80" s="5" t="s">
        <v>5</v>
      </c>
      <c r="I80" s="5" t="s">
        <v>12</v>
      </c>
      <c r="J80" s="2" t="s">
        <v>13</v>
      </c>
      <c r="K80" s="2" t="s">
        <v>5671</v>
      </c>
      <c r="L80" s="132" t="s">
        <v>8555</v>
      </c>
    </row>
    <row r="81" spans="1:23" customFormat="1">
      <c r="A81" s="1" t="str">
        <f>CONCATENATE(Tableau4[[#This Row],[DPT2]]," - ",Tableau4[[#This Row],[COMMUNE]])</f>
        <v>16 - Chenon</v>
      </c>
      <c r="B81" s="2">
        <v>16</v>
      </c>
      <c r="C81" s="5" t="s">
        <v>130</v>
      </c>
      <c r="D81" s="6" t="s">
        <v>17</v>
      </c>
      <c r="E81" s="6" t="s">
        <v>131</v>
      </c>
      <c r="F81" s="6" t="s">
        <v>8554</v>
      </c>
      <c r="G81" s="7">
        <v>130</v>
      </c>
      <c r="H81" s="5" t="s">
        <v>5</v>
      </c>
      <c r="I81" s="5" t="s">
        <v>12</v>
      </c>
      <c r="J81" s="5"/>
      <c r="K81" s="2" t="s">
        <v>8</v>
      </c>
      <c r="L81" s="132" t="s">
        <v>8555</v>
      </c>
    </row>
    <row r="82" spans="1:23" customFormat="1">
      <c r="A82" s="1" t="str">
        <f>CONCATENATE(Tableau4[[#This Row],[DPT2]]," - ",Tableau4[[#This Row],[COMMUNE]])</f>
        <v>16 - Cherves-Châtelars</v>
      </c>
      <c r="B82" s="2">
        <v>16</v>
      </c>
      <c r="C82" s="2" t="s">
        <v>132</v>
      </c>
      <c r="D82" s="3" t="s">
        <v>3</v>
      </c>
      <c r="E82" s="3" t="s">
        <v>133</v>
      </c>
      <c r="F82" s="6" t="s">
        <v>8554</v>
      </c>
      <c r="G82" s="4">
        <v>418</v>
      </c>
      <c r="H82" s="2" t="s">
        <v>5</v>
      </c>
      <c r="I82" s="2" t="s">
        <v>6</v>
      </c>
      <c r="J82" s="2"/>
      <c r="K82" s="2" t="s">
        <v>8</v>
      </c>
      <c r="L82" s="132">
        <v>46084</v>
      </c>
    </row>
    <row r="83" spans="1:23" s="87" customFormat="1">
      <c r="A83" s="1" t="str">
        <f>CONCATENATE(Tableau4[[#This Row],[DPT2]]," - ",Tableau4[[#This Row],[COMMUNE]])</f>
        <v>16 - Cherves-Richemont</v>
      </c>
      <c r="B83" s="2">
        <v>16</v>
      </c>
      <c r="C83" s="2" t="s">
        <v>5890</v>
      </c>
      <c r="D83" s="3" t="s">
        <v>23</v>
      </c>
      <c r="E83" s="3" t="s">
        <v>5891</v>
      </c>
      <c r="F83" s="6" t="s">
        <v>8554</v>
      </c>
      <c r="G83" s="4">
        <v>2299</v>
      </c>
      <c r="H83" s="2" t="s">
        <v>5</v>
      </c>
      <c r="I83" s="2" t="s">
        <v>25</v>
      </c>
      <c r="J83" s="2" t="s">
        <v>13</v>
      </c>
      <c r="K83" s="2" t="s">
        <v>5671</v>
      </c>
      <c r="L83" s="132" t="s">
        <v>8555</v>
      </c>
    </row>
    <row r="84" spans="1:23" customFormat="1">
      <c r="A84" s="1" t="str">
        <f>CONCATENATE(Tableau4[[#This Row],[DPT2]]," - ",Tableau4[[#This Row],[COMMUNE]])</f>
        <v>16 - Chillac</v>
      </c>
      <c r="B84" s="2">
        <v>16</v>
      </c>
      <c r="C84" s="5" t="s">
        <v>134</v>
      </c>
      <c r="D84" s="6" t="s">
        <v>29</v>
      </c>
      <c r="E84" s="6" t="s">
        <v>135</v>
      </c>
      <c r="F84" s="6" t="s">
        <v>8554</v>
      </c>
      <c r="G84" s="7">
        <v>221</v>
      </c>
      <c r="H84" s="5" t="s">
        <v>5</v>
      </c>
      <c r="I84" s="5" t="s">
        <v>12</v>
      </c>
      <c r="J84" s="2" t="s">
        <v>13</v>
      </c>
      <c r="K84" s="2" t="s">
        <v>8</v>
      </c>
      <c r="L84" s="132" t="s">
        <v>8555</v>
      </c>
      <c r="M84" s="87"/>
      <c r="N84" s="87"/>
      <c r="O84" s="87"/>
      <c r="P84" s="87"/>
      <c r="Q84" s="87"/>
      <c r="R84" s="87"/>
      <c r="S84" s="87"/>
      <c r="T84" s="87"/>
      <c r="U84" s="87"/>
      <c r="V84" s="87"/>
      <c r="W84" s="87"/>
    </row>
    <row r="85" spans="1:23" s="87" customFormat="1">
      <c r="A85" s="1" t="str">
        <f>CONCATENATE(Tableau4[[#This Row],[DPT2]]," - ",Tableau4[[#This Row],[COMMUNE]])</f>
        <v>16 - Chirac</v>
      </c>
      <c r="B85" s="2">
        <v>16</v>
      </c>
      <c r="C85" s="2" t="s">
        <v>136</v>
      </c>
      <c r="D85" s="3" t="s">
        <v>3</v>
      </c>
      <c r="E85" s="3" t="s">
        <v>137</v>
      </c>
      <c r="F85" s="6" t="s">
        <v>8554</v>
      </c>
      <c r="G85" s="4">
        <v>767</v>
      </c>
      <c r="H85" s="2" t="s">
        <v>5</v>
      </c>
      <c r="I85" s="2" t="s">
        <v>6</v>
      </c>
      <c r="J85" s="2"/>
      <c r="K85" s="2" t="s">
        <v>8</v>
      </c>
      <c r="L85" s="132" t="s">
        <v>8555</v>
      </c>
      <c r="M85"/>
      <c r="N85"/>
      <c r="O85"/>
      <c r="P85"/>
      <c r="Q85"/>
      <c r="R85"/>
      <c r="S85"/>
      <c r="T85"/>
      <c r="U85"/>
      <c r="V85"/>
      <c r="W85"/>
    </row>
    <row r="86" spans="1:23" customFormat="1">
      <c r="A86" s="1" t="str">
        <f>CONCATENATE(Tableau4[[#This Row],[DPT2]]," - ",Tableau4[[#This Row],[COMMUNE]])</f>
        <v>16 - Claix</v>
      </c>
      <c r="B86" s="2">
        <v>16</v>
      </c>
      <c r="C86" s="2" t="s">
        <v>138</v>
      </c>
      <c r="D86" s="3" t="s">
        <v>84</v>
      </c>
      <c r="E86" s="3" t="s">
        <v>139</v>
      </c>
      <c r="F86" s="6" t="s">
        <v>8554</v>
      </c>
      <c r="G86" s="4">
        <v>1052</v>
      </c>
      <c r="H86" s="2" t="s">
        <v>5</v>
      </c>
      <c r="I86" s="2" t="s">
        <v>25</v>
      </c>
      <c r="J86" s="2" t="s">
        <v>13</v>
      </c>
      <c r="K86" s="2" t="s">
        <v>8</v>
      </c>
      <c r="L86" s="132" t="s">
        <v>8555</v>
      </c>
    </row>
    <row r="87" spans="1:23" customFormat="1">
      <c r="A87" s="1" t="str">
        <f>CONCATENATE(Tableau4[[#This Row],[DPT2]]," - ",Tableau4[[#This Row],[COMMUNE]])</f>
        <v>16 - Cognac</v>
      </c>
      <c r="B87" s="94">
        <v>16</v>
      </c>
      <c r="C87" s="11" t="s">
        <v>8352</v>
      </c>
      <c r="D87" s="95" t="s">
        <v>23</v>
      </c>
      <c r="E87" s="118" t="s">
        <v>8516</v>
      </c>
      <c r="F87" s="96" t="s">
        <v>10842</v>
      </c>
      <c r="G87" s="97">
        <v>18670</v>
      </c>
      <c r="H87" s="94" t="s">
        <v>859</v>
      </c>
      <c r="I87" s="94" t="s">
        <v>25</v>
      </c>
      <c r="J87" s="94" t="s">
        <v>13</v>
      </c>
      <c r="K87" s="5" t="s">
        <v>7657</v>
      </c>
      <c r="L87" s="132" t="s">
        <v>8555</v>
      </c>
      <c r="M87" s="87"/>
      <c r="N87" s="87"/>
      <c r="O87" s="87"/>
      <c r="P87" s="87"/>
      <c r="Q87" s="87"/>
      <c r="R87" s="87"/>
      <c r="S87" s="87"/>
      <c r="T87" s="87"/>
      <c r="U87" s="87"/>
      <c r="V87" s="87"/>
      <c r="W87" s="87"/>
    </row>
    <row r="88" spans="1:23" customFormat="1">
      <c r="A88" s="1" t="str">
        <f>CONCATENATE(Tableau4[[#This Row],[DPT2]]," - ",Tableau4[[#This Row],[COMMUNE]])</f>
        <v>16 - Combiers</v>
      </c>
      <c r="B88" s="2">
        <v>16</v>
      </c>
      <c r="C88" s="2" t="s">
        <v>140</v>
      </c>
      <c r="D88" s="3" t="s">
        <v>39</v>
      </c>
      <c r="E88" s="3" t="s">
        <v>141</v>
      </c>
      <c r="F88" s="6" t="s">
        <v>8554</v>
      </c>
      <c r="G88" s="4">
        <v>123</v>
      </c>
      <c r="H88" s="2" t="s">
        <v>5</v>
      </c>
      <c r="I88" s="2" t="s">
        <v>6</v>
      </c>
      <c r="J88" s="2" t="s">
        <v>13</v>
      </c>
      <c r="K88" s="2" t="s">
        <v>8</v>
      </c>
      <c r="L88" s="132" t="s">
        <v>8555</v>
      </c>
    </row>
    <row r="89" spans="1:23" s="87" customFormat="1">
      <c r="A89" s="1" t="str">
        <f>CONCATENATE(Tableau4[[#This Row],[DPT2]]," - ",Tableau4[[#This Row],[COMMUNE]])</f>
        <v>16 - Condac</v>
      </c>
      <c r="B89" s="2">
        <v>16</v>
      </c>
      <c r="C89" s="2" t="s">
        <v>142</v>
      </c>
      <c r="D89" s="3" t="s">
        <v>44</v>
      </c>
      <c r="E89" s="3" t="s">
        <v>143</v>
      </c>
      <c r="F89" s="6" t="s">
        <v>8554</v>
      </c>
      <c r="G89" s="4">
        <v>470</v>
      </c>
      <c r="H89" s="2" t="s">
        <v>5</v>
      </c>
      <c r="I89" s="2" t="s">
        <v>6</v>
      </c>
      <c r="J89" s="2"/>
      <c r="K89" s="2" t="s">
        <v>8</v>
      </c>
      <c r="L89" s="132" t="s">
        <v>8555</v>
      </c>
      <c r="M89"/>
      <c r="N89"/>
      <c r="O89"/>
      <c r="P89"/>
      <c r="Q89"/>
      <c r="R89"/>
      <c r="S89"/>
      <c r="T89"/>
      <c r="U89"/>
      <c r="V89"/>
      <c r="W89"/>
    </row>
    <row r="90" spans="1:23" customFormat="1">
      <c r="A90" s="1" t="str">
        <f>CONCATENATE(Tableau4[[#This Row],[DPT2]]," - ",Tableau4[[#This Row],[COMMUNE]])</f>
        <v>16 - Condéon</v>
      </c>
      <c r="B90" s="2">
        <v>16</v>
      </c>
      <c r="C90" s="5" t="s">
        <v>144</v>
      </c>
      <c r="D90" s="6" t="s">
        <v>29</v>
      </c>
      <c r="E90" s="6" t="s">
        <v>145</v>
      </c>
      <c r="F90" s="6" t="s">
        <v>8554</v>
      </c>
      <c r="G90" s="7">
        <v>620</v>
      </c>
      <c r="H90" s="5" t="s">
        <v>5</v>
      </c>
      <c r="I90" s="5" t="s">
        <v>12</v>
      </c>
      <c r="J90" s="2" t="s">
        <v>13</v>
      </c>
      <c r="K90" s="2" t="s">
        <v>8</v>
      </c>
      <c r="L90" s="132" t="s">
        <v>8555</v>
      </c>
    </row>
    <row r="91" spans="1:23" s="87" customFormat="1">
      <c r="A91" s="1" t="str">
        <f>CONCATENATE(Tableau4[[#This Row],[DPT2]]," - ",Tableau4[[#This Row],[COMMUNE]])</f>
        <v>16 - Confolens</v>
      </c>
      <c r="B91" s="2">
        <v>16</v>
      </c>
      <c r="C91" s="2" t="s">
        <v>7700</v>
      </c>
      <c r="D91" s="3" t="s">
        <v>3</v>
      </c>
      <c r="E91" s="3" t="s">
        <v>7701</v>
      </c>
      <c r="F91" s="6" t="s">
        <v>8554</v>
      </c>
      <c r="G91" s="4">
        <v>2712</v>
      </c>
      <c r="H91" s="2" t="s">
        <v>5</v>
      </c>
      <c r="I91" s="2" t="s">
        <v>6</v>
      </c>
      <c r="J91" s="2" t="s">
        <v>10732</v>
      </c>
      <c r="K91" s="5" t="s">
        <v>5664</v>
      </c>
      <c r="L91" s="132">
        <v>46084</v>
      </c>
      <c r="M91"/>
      <c r="N91"/>
      <c r="O91"/>
      <c r="P91"/>
      <c r="Q91"/>
      <c r="R91"/>
      <c r="S91"/>
      <c r="T91"/>
      <c r="U91"/>
      <c r="V91"/>
      <c r="W91"/>
    </row>
    <row r="92" spans="1:23" customFormat="1">
      <c r="A92" s="1" t="str">
        <f>CONCATENATE(Tableau4[[#This Row],[DPT2]]," - ",Tableau4[[#This Row],[COMMUNE]])</f>
        <v>16 - Coteaux-du-Blanzacais</v>
      </c>
      <c r="B92" s="2">
        <v>16</v>
      </c>
      <c r="C92" s="5" t="s">
        <v>5892</v>
      </c>
      <c r="D92" s="6" t="s">
        <v>29</v>
      </c>
      <c r="E92" s="6" t="s">
        <v>5893</v>
      </c>
      <c r="F92" s="6" t="s">
        <v>8554</v>
      </c>
      <c r="G92" s="7">
        <v>1003</v>
      </c>
      <c r="H92" s="5" t="s">
        <v>5</v>
      </c>
      <c r="I92" s="5" t="s">
        <v>12</v>
      </c>
      <c r="J92" s="2" t="s">
        <v>13</v>
      </c>
      <c r="K92" s="2" t="s">
        <v>5671</v>
      </c>
      <c r="L92" s="132" t="s">
        <v>8555</v>
      </c>
    </row>
    <row r="93" spans="1:23" customFormat="1">
      <c r="A93" s="1" t="str">
        <f>CONCATENATE(Tableau4[[#This Row],[DPT2]]," - ",Tableau4[[#This Row],[COMMUNE]])</f>
        <v>16 - Coulgens</v>
      </c>
      <c r="B93" s="2">
        <v>16</v>
      </c>
      <c r="C93" s="5" t="s">
        <v>146</v>
      </c>
      <c r="D93" s="6" t="s">
        <v>10</v>
      </c>
      <c r="E93" s="6" t="s">
        <v>147</v>
      </c>
      <c r="F93" s="6" t="s">
        <v>8554</v>
      </c>
      <c r="G93" s="7">
        <v>534</v>
      </c>
      <c r="H93" s="5" t="s">
        <v>5</v>
      </c>
      <c r="I93" s="5" t="s">
        <v>12</v>
      </c>
      <c r="J93" s="2" t="s">
        <v>13</v>
      </c>
      <c r="K93" s="2" t="s">
        <v>8</v>
      </c>
      <c r="L93" s="132" t="s">
        <v>8555</v>
      </c>
    </row>
    <row r="94" spans="1:23" customFormat="1">
      <c r="A94" s="1" t="str">
        <f>CONCATENATE(Tableau4[[#This Row],[DPT2]]," - ",Tableau4[[#This Row],[COMMUNE]])</f>
        <v>16 - Coulonges</v>
      </c>
      <c r="B94" s="2">
        <v>16</v>
      </c>
      <c r="C94" s="5" t="s">
        <v>148</v>
      </c>
      <c r="D94" s="6" t="s">
        <v>17</v>
      </c>
      <c r="E94" s="6" t="s">
        <v>10754</v>
      </c>
      <c r="F94" s="6" t="s">
        <v>8554</v>
      </c>
      <c r="G94" s="7">
        <v>131</v>
      </c>
      <c r="H94" s="5" t="s">
        <v>5</v>
      </c>
      <c r="I94" s="5" t="s">
        <v>12</v>
      </c>
      <c r="J94" s="5"/>
      <c r="K94" s="2" t="s">
        <v>8</v>
      </c>
      <c r="L94" s="132" t="s">
        <v>8555</v>
      </c>
      <c r="M94" s="87"/>
      <c r="N94" s="87"/>
      <c r="O94" s="87"/>
      <c r="P94" s="87"/>
      <c r="Q94" s="87"/>
      <c r="R94" s="87"/>
      <c r="S94" s="87"/>
      <c r="T94" s="87"/>
      <c r="U94" s="87"/>
      <c r="V94" s="87"/>
      <c r="W94" s="87"/>
    </row>
    <row r="95" spans="1:23" s="87" customFormat="1">
      <c r="A95" s="1" t="str">
        <f>CONCATENATE(Tableau4[[#This Row],[DPT2]]," - ",Tableau4[[#This Row],[COMMUNE]])</f>
        <v>16 - Courbillac</v>
      </c>
      <c r="B95" s="2">
        <v>16</v>
      </c>
      <c r="C95" s="5" t="s">
        <v>149</v>
      </c>
      <c r="D95" s="6" t="s">
        <v>150</v>
      </c>
      <c r="E95" s="6" t="s">
        <v>151</v>
      </c>
      <c r="F95" s="6" t="s">
        <v>8554</v>
      </c>
      <c r="G95" s="7">
        <v>763</v>
      </c>
      <c r="H95" s="5" t="s">
        <v>5</v>
      </c>
      <c r="I95" s="5" t="s">
        <v>12</v>
      </c>
      <c r="J95" s="2" t="s">
        <v>13</v>
      </c>
      <c r="K95" s="2" t="s">
        <v>8</v>
      </c>
      <c r="L95" s="132" t="s">
        <v>8555</v>
      </c>
      <c r="M95"/>
      <c r="N95"/>
      <c r="O95"/>
      <c r="P95"/>
      <c r="Q95"/>
      <c r="R95"/>
      <c r="S95"/>
      <c r="T95"/>
      <c r="U95"/>
      <c r="V95"/>
      <c r="W95"/>
    </row>
    <row r="96" spans="1:23" customFormat="1">
      <c r="A96" s="1" t="str">
        <f>CONCATENATE(Tableau4[[#This Row],[DPT2]]," - ",Tableau4[[#This Row],[COMMUNE]])</f>
        <v>16 - Courcôme</v>
      </c>
      <c r="B96" s="2">
        <v>16</v>
      </c>
      <c r="C96" s="2" t="s">
        <v>152</v>
      </c>
      <c r="D96" s="3" t="s">
        <v>44</v>
      </c>
      <c r="E96" s="3" t="s">
        <v>153</v>
      </c>
      <c r="F96" s="6" t="s">
        <v>8554</v>
      </c>
      <c r="G96" s="4">
        <v>777</v>
      </c>
      <c r="H96" s="2" t="s">
        <v>5</v>
      </c>
      <c r="I96" s="2" t="s">
        <v>6</v>
      </c>
      <c r="J96" s="2"/>
      <c r="K96" s="2" t="s">
        <v>8</v>
      </c>
      <c r="L96" s="132" t="s">
        <v>8555</v>
      </c>
      <c r="M96" s="87"/>
      <c r="N96" s="87"/>
      <c r="O96" s="87"/>
      <c r="P96" s="87"/>
      <c r="Q96" s="87"/>
      <c r="R96" s="87"/>
      <c r="S96" s="87"/>
      <c r="T96" s="87"/>
      <c r="U96" s="87"/>
      <c r="V96" s="87"/>
      <c r="W96" s="87"/>
    </row>
    <row r="97" spans="1:23" customFormat="1">
      <c r="A97" s="1" t="str">
        <f>CONCATENATE(Tableau4[[#This Row],[DPT2]]," - ",Tableau4[[#This Row],[COMMUNE]])</f>
        <v>16 - Courgeac</v>
      </c>
      <c r="B97" s="2">
        <v>16</v>
      </c>
      <c r="C97" s="2" t="s">
        <v>154</v>
      </c>
      <c r="D97" s="3" t="s">
        <v>39</v>
      </c>
      <c r="E97" s="3" t="s">
        <v>155</v>
      </c>
      <c r="F97" s="6" t="s">
        <v>8554</v>
      </c>
      <c r="G97" s="4">
        <v>178</v>
      </c>
      <c r="H97" s="2" t="s">
        <v>5</v>
      </c>
      <c r="I97" s="2" t="s">
        <v>6</v>
      </c>
      <c r="J97" s="2" t="s">
        <v>13</v>
      </c>
      <c r="K97" s="2" t="s">
        <v>8</v>
      </c>
      <c r="L97" s="132" t="s">
        <v>8555</v>
      </c>
      <c r="M97" s="87"/>
      <c r="N97" s="87"/>
      <c r="O97" s="87"/>
      <c r="P97" s="87"/>
      <c r="Q97" s="87"/>
      <c r="R97" s="87"/>
      <c r="S97" s="87"/>
      <c r="T97" s="87"/>
      <c r="U97" s="87"/>
      <c r="V97" s="87"/>
      <c r="W97" s="87"/>
    </row>
    <row r="98" spans="1:23" customFormat="1">
      <c r="A98" s="1" t="str">
        <f>CONCATENATE(Tableau4[[#This Row],[DPT2]]," - ",Tableau4[[#This Row],[COMMUNE]])</f>
        <v>16 - Courlac</v>
      </c>
      <c r="B98" s="2">
        <v>16</v>
      </c>
      <c r="C98" s="2" t="s">
        <v>156</v>
      </c>
      <c r="D98" s="3" t="s">
        <v>39</v>
      </c>
      <c r="E98" s="3" t="s">
        <v>157</v>
      </c>
      <c r="F98" s="6" t="s">
        <v>8554</v>
      </c>
      <c r="G98" s="4">
        <v>57</v>
      </c>
      <c r="H98" s="2" t="s">
        <v>5</v>
      </c>
      <c r="I98" s="2" t="s">
        <v>6</v>
      </c>
      <c r="J98" s="2" t="s">
        <v>13</v>
      </c>
      <c r="K98" s="2" t="s">
        <v>8</v>
      </c>
      <c r="L98" s="132" t="s">
        <v>8555</v>
      </c>
      <c r="M98" s="87"/>
      <c r="N98" s="87"/>
      <c r="O98" s="87"/>
      <c r="P98" s="87"/>
      <c r="Q98" s="87"/>
      <c r="R98" s="87"/>
      <c r="S98" s="87"/>
      <c r="T98" s="87"/>
      <c r="U98" s="87"/>
      <c r="V98" s="87"/>
      <c r="W98" s="87"/>
    </row>
    <row r="99" spans="1:23" customFormat="1">
      <c r="A99" s="1" t="str">
        <f>CONCATENATE(Tableau4[[#This Row],[DPT2]]," - ",Tableau4[[#This Row],[COMMUNE]])</f>
        <v>16 - Couture</v>
      </c>
      <c r="B99" s="2">
        <v>16</v>
      </c>
      <c r="C99" s="2" t="s">
        <v>158</v>
      </c>
      <c r="D99" s="3" t="s">
        <v>44</v>
      </c>
      <c r="E99" s="3" t="s">
        <v>159</v>
      </c>
      <c r="F99" s="6" t="s">
        <v>8554</v>
      </c>
      <c r="G99" s="4">
        <v>165</v>
      </c>
      <c r="H99" s="2" t="s">
        <v>5</v>
      </c>
      <c r="I99" s="2" t="s">
        <v>6</v>
      </c>
      <c r="J99" s="2"/>
      <c r="K99" s="2" t="s">
        <v>8</v>
      </c>
      <c r="L99" s="132" t="s">
        <v>8555</v>
      </c>
      <c r="M99" s="87"/>
      <c r="N99" s="87"/>
      <c r="O99" s="87"/>
      <c r="P99" s="87"/>
      <c r="Q99" s="87"/>
      <c r="R99" s="87"/>
      <c r="S99" s="87"/>
      <c r="T99" s="87"/>
      <c r="U99" s="87"/>
      <c r="V99" s="87"/>
      <c r="W99" s="87"/>
    </row>
    <row r="100" spans="1:23" customFormat="1">
      <c r="A100" s="1" t="str">
        <f>CONCATENATE(Tableau4[[#This Row],[DPT2]]," - ",Tableau4[[#This Row],[COMMUNE]])</f>
        <v>16 - Criteuil-la-Magdeleine</v>
      </c>
      <c r="B100" s="2">
        <v>16</v>
      </c>
      <c r="C100" s="2" t="s">
        <v>160</v>
      </c>
      <c r="D100" s="3" t="s">
        <v>23</v>
      </c>
      <c r="E100" s="3" t="s">
        <v>161</v>
      </c>
      <c r="F100" s="6" t="s">
        <v>8554</v>
      </c>
      <c r="G100" s="4">
        <v>390</v>
      </c>
      <c r="H100" s="2" t="s">
        <v>5</v>
      </c>
      <c r="I100" s="2" t="s">
        <v>25</v>
      </c>
      <c r="J100" s="2" t="s">
        <v>13</v>
      </c>
      <c r="K100" s="2" t="s">
        <v>8</v>
      </c>
      <c r="L100" s="132" t="s">
        <v>8555</v>
      </c>
    </row>
    <row r="101" spans="1:23" customFormat="1">
      <c r="A101" s="1" t="str">
        <f>CONCATENATE(Tableau4[[#This Row],[DPT2]]," - ",Tableau4[[#This Row],[COMMUNE]])</f>
        <v>16 - Curac</v>
      </c>
      <c r="B101" s="2">
        <v>16</v>
      </c>
      <c r="C101" s="2" t="s">
        <v>162</v>
      </c>
      <c r="D101" s="3" t="s">
        <v>39</v>
      </c>
      <c r="E101" s="3" t="s">
        <v>163</v>
      </c>
      <c r="F101" s="6" t="s">
        <v>8554</v>
      </c>
      <c r="G101" s="4">
        <v>120</v>
      </c>
      <c r="H101" s="2" t="s">
        <v>5</v>
      </c>
      <c r="I101" s="2" t="s">
        <v>6</v>
      </c>
      <c r="J101" s="2" t="s">
        <v>13</v>
      </c>
      <c r="K101" s="2" t="s">
        <v>8</v>
      </c>
      <c r="L101" s="132" t="s">
        <v>8555</v>
      </c>
    </row>
    <row r="102" spans="1:23" s="87" customFormat="1">
      <c r="A102" s="1" t="str">
        <f>CONCATENATE(Tableau4[[#This Row],[DPT2]]," - ",Tableau4[[#This Row],[COMMUNE]])</f>
        <v>16 - Deviat</v>
      </c>
      <c r="B102" s="2">
        <v>16</v>
      </c>
      <c r="C102" s="2" t="s">
        <v>164</v>
      </c>
      <c r="D102" s="3" t="s">
        <v>39</v>
      </c>
      <c r="E102" s="3" t="s">
        <v>165</v>
      </c>
      <c r="F102" s="6" t="s">
        <v>8554</v>
      </c>
      <c r="G102" s="4">
        <v>138</v>
      </c>
      <c r="H102" s="2" t="s">
        <v>5</v>
      </c>
      <c r="I102" s="2" t="s">
        <v>6</v>
      </c>
      <c r="J102" s="2" t="s">
        <v>13</v>
      </c>
      <c r="K102" s="2" t="s">
        <v>8</v>
      </c>
      <c r="L102" s="132" t="s">
        <v>8555</v>
      </c>
      <c r="M102"/>
      <c r="N102"/>
      <c r="O102"/>
      <c r="P102"/>
      <c r="Q102"/>
      <c r="R102"/>
      <c r="S102"/>
      <c r="T102"/>
      <c r="U102"/>
      <c r="V102"/>
      <c r="W102"/>
    </row>
    <row r="103" spans="1:23" customFormat="1">
      <c r="A103" s="1" t="str">
        <f>CONCATENATE(Tableau4[[#This Row],[DPT2]]," - ",Tableau4[[#This Row],[COMMUNE]])</f>
        <v>16 - Dignac</v>
      </c>
      <c r="B103" s="2">
        <v>16</v>
      </c>
      <c r="C103" s="2" t="s">
        <v>5894</v>
      </c>
      <c r="D103" s="3" t="s">
        <v>84</v>
      </c>
      <c r="E103" s="3" t="s">
        <v>5895</v>
      </c>
      <c r="F103" s="6" t="s">
        <v>8554</v>
      </c>
      <c r="G103" s="4">
        <v>1355</v>
      </c>
      <c r="H103" s="2" t="s">
        <v>5</v>
      </c>
      <c r="I103" s="2" t="s">
        <v>25</v>
      </c>
      <c r="J103" s="2" t="s">
        <v>13</v>
      </c>
      <c r="K103" s="2" t="s">
        <v>5671</v>
      </c>
      <c r="L103" s="132" t="s">
        <v>8555</v>
      </c>
    </row>
    <row r="104" spans="1:23" customFormat="1">
      <c r="A104" s="1" t="str">
        <f>CONCATENATE(Tableau4[[#This Row],[DPT2]]," - ",Tableau4[[#This Row],[COMMUNE]])</f>
        <v>16 - Dirac</v>
      </c>
      <c r="B104" s="2">
        <v>16</v>
      </c>
      <c r="C104" s="2" t="s">
        <v>5896</v>
      </c>
      <c r="D104" s="3" t="s">
        <v>84</v>
      </c>
      <c r="E104" s="3" t="s">
        <v>5897</v>
      </c>
      <c r="F104" s="6" t="s">
        <v>8554</v>
      </c>
      <c r="G104" s="4">
        <v>1520</v>
      </c>
      <c r="H104" s="2" t="s">
        <v>5</v>
      </c>
      <c r="I104" s="2" t="s">
        <v>25</v>
      </c>
      <c r="J104" s="2" t="s">
        <v>13</v>
      </c>
      <c r="K104" s="2" t="s">
        <v>5671</v>
      </c>
      <c r="L104" s="132" t="s">
        <v>8555</v>
      </c>
    </row>
    <row r="105" spans="1:23" s="87" customFormat="1">
      <c r="A105" s="1" t="str">
        <f>CONCATENATE(Tableau4[[#This Row],[DPT2]]," - ",Tableau4[[#This Row],[COMMUNE]])</f>
        <v>16 - Douzat</v>
      </c>
      <c r="B105" s="2">
        <v>16</v>
      </c>
      <c r="C105" s="5" t="s">
        <v>166</v>
      </c>
      <c r="D105" s="6" t="s">
        <v>150</v>
      </c>
      <c r="E105" s="6" t="s">
        <v>167</v>
      </c>
      <c r="F105" s="6" t="s">
        <v>8554</v>
      </c>
      <c r="G105" s="7">
        <v>440</v>
      </c>
      <c r="H105" s="5" t="s">
        <v>5</v>
      </c>
      <c r="I105" s="5" t="s">
        <v>12</v>
      </c>
      <c r="J105" s="2" t="s">
        <v>13</v>
      </c>
      <c r="K105" s="2" t="s">
        <v>8</v>
      </c>
      <c r="L105" s="132" t="s">
        <v>8555</v>
      </c>
      <c r="M105"/>
      <c r="N105"/>
      <c r="O105"/>
      <c r="P105"/>
      <c r="Q105"/>
      <c r="R105"/>
      <c r="S105"/>
      <c r="T105"/>
      <c r="U105"/>
      <c r="V105"/>
      <c r="W105"/>
    </row>
    <row r="106" spans="1:23" customFormat="1">
      <c r="A106" s="1" t="str">
        <f>CONCATENATE(Tableau4[[#This Row],[DPT2]]," - ",Tableau4[[#This Row],[COMMUNE]])</f>
        <v>16 - Ébréon</v>
      </c>
      <c r="B106" s="2">
        <v>16</v>
      </c>
      <c r="C106" s="5" t="s">
        <v>168</v>
      </c>
      <c r="D106" s="6" t="s">
        <v>17</v>
      </c>
      <c r="E106" s="6" t="s">
        <v>169</v>
      </c>
      <c r="F106" s="6" t="s">
        <v>8554</v>
      </c>
      <c r="G106" s="7">
        <v>140</v>
      </c>
      <c r="H106" s="5" t="s">
        <v>5</v>
      </c>
      <c r="I106" s="5" t="s">
        <v>12</v>
      </c>
      <c r="J106" s="5"/>
      <c r="K106" s="2" t="s">
        <v>8</v>
      </c>
      <c r="L106" s="132" t="s">
        <v>8555</v>
      </c>
    </row>
    <row r="107" spans="1:23" customFormat="1">
      <c r="A107" s="1" t="str">
        <f>CONCATENATE(Tableau4[[#This Row],[DPT2]]," - ",Tableau4[[#This Row],[COMMUNE]])</f>
        <v>16 - Échallat</v>
      </c>
      <c r="B107" s="2">
        <v>16</v>
      </c>
      <c r="C107" s="5" t="s">
        <v>170</v>
      </c>
      <c r="D107" s="6" t="s">
        <v>150</v>
      </c>
      <c r="E107" s="6" t="s">
        <v>171</v>
      </c>
      <c r="F107" s="6" t="s">
        <v>8554</v>
      </c>
      <c r="G107" s="7">
        <v>488</v>
      </c>
      <c r="H107" s="5" t="s">
        <v>5</v>
      </c>
      <c r="I107" s="5" t="s">
        <v>12</v>
      </c>
      <c r="J107" s="2" t="s">
        <v>13</v>
      </c>
      <c r="K107" s="2" t="s">
        <v>8</v>
      </c>
      <c r="L107" s="132" t="s">
        <v>8555</v>
      </c>
    </row>
    <row r="108" spans="1:23" customFormat="1">
      <c r="A108" s="1" t="str">
        <f>CONCATENATE(Tableau4[[#This Row],[DPT2]]," - ",Tableau4[[#This Row],[COMMUNE]])</f>
        <v>16 - Écuras</v>
      </c>
      <c r="B108" s="2">
        <v>16</v>
      </c>
      <c r="C108" s="5" t="s">
        <v>172</v>
      </c>
      <c r="D108" s="6" t="s">
        <v>10</v>
      </c>
      <c r="E108" s="6" t="s">
        <v>173</v>
      </c>
      <c r="F108" s="6" t="s">
        <v>8554</v>
      </c>
      <c r="G108" s="7">
        <v>569</v>
      </c>
      <c r="H108" s="5" t="s">
        <v>5</v>
      </c>
      <c r="I108" s="5" t="s">
        <v>12</v>
      </c>
      <c r="J108" s="2" t="s">
        <v>13</v>
      </c>
      <c r="K108" s="2" t="s">
        <v>8</v>
      </c>
      <c r="L108" s="132" t="s">
        <v>8555</v>
      </c>
    </row>
    <row r="109" spans="1:23" customFormat="1">
      <c r="A109" s="1" t="str">
        <f>CONCATENATE(Tableau4[[#This Row],[DPT2]]," - ",Tableau4[[#This Row],[COMMUNE]])</f>
        <v>16 - Édon</v>
      </c>
      <c r="B109" s="2">
        <v>16</v>
      </c>
      <c r="C109" s="2" t="s">
        <v>174</v>
      </c>
      <c r="D109" s="3" t="s">
        <v>39</v>
      </c>
      <c r="E109" s="3" t="s">
        <v>175</v>
      </c>
      <c r="F109" s="6" t="s">
        <v>8554</v>
      </c>
      <c r="G109" s="4">
        <v>263</v>
      </c>
      <c r="H109" s="2" t="s">
        <v>5</v>
      </c>
      <c r="I109" s="2" t="s">
        <v>6</v>
      </c>
      <c r="J109" s="2" t="s">
        <v>13</v>
      </c>
      <c r="K109" s="2" t="s">
        <v>8</v>
      </c>
      <c r="L109" s="132" t="s">
        <v>8555</v>
      </c>
      <c r="M109" s="87"/>
      <c r="N109" s="87"/>
      <c r="O109" s="87"/>
      <c r="P109" s="87"/>
      <c r="Q109" s="87"/>
      <c r="R109" s="87"/>
      <c r="S109" s="87"/>
      <c r="T109" s="87"/>
      <c r="U109" s="87"/>
      <c r="V109" s="87"/>
      <c r="W109" s="87"/>
    </row>
    <row r="110" spans="1:23" customFormat="1">
      <c r="A110" s="1" t="str">
        <f>CONCATENATE(Tableau4[[#This Row],[DPT2]]," - ",Tableau4[[#This Row],[COMMUNE]])</f>
        <v>16 - Empuré</v>
      </c>
      <c r="B110" s="2">
        <v>16</v>
      </c>
      <c r="C110" s="2" t="s">
        <v>176</v>
      </c>
      <c r="D110" s="3" t="s">
        <v>44</v>
      </c>
      <c r="E110" s="3" t="s">
        <v>177</v>
      </c>
      <c r="F110" s="6" t="s">
        <v>8554</v>
      </c>
      <c r="G110" s="4">
        <v>95</v>
      </c>
      <c r="H110" s="2" t="s">
        <v>5</v>
      </c>
      <c r="I110" s="2" t="s">
        <v>6</v>
      </c>
      <c r="J110" s="2"/>
      <c r="K110" s="2" t="s">
        <v>8</v>
      </c>
      <c r="L110" s="132" t="s">
        <v>8555</v>
      </c>
      <c r="M110" s="87"/>
      <c r="N110" s="87"/>
      <c r="O110" s="87"/>
      <c r="P110" s="87"/>
      <c r="Q110" s="87"/>
      <c r="R110" s="87"/>
      <c r="S110" s="87"/>
      <c r="T110" s="87"/>
      <c r="U110" s="87"/>
      <c r="V110" s="87"/>
      <c r="W110" s="87"/>
    </row>
    <row r="111" spans="1:23" customFormat="1">
      <c r="A111" s="1" t="str">
        <f>CONCATENATE(Tableau4[[#This Row],[DPT2]]," - ",Tableau4[[#This Row],[COMMUNE]])</f>
        <v>16 - Épenède</v>
      </c>
      <c r="B111" s="2">
        <v>16</v>
      </c>
      <c r="C111" s="2" t="s">
        <v>178</v>
      </c>
      <c r="D111" s="3" t="s">
        <v>3</v>
      </c>
      <c r="E111" s="3" t="s">
        <v>179</v>
      </c>
      <c r="F111" s="6" t="s">
        <v>8554</v>
      </c>
      <c r="G111" s="4">
        <v>174</v>
      </c>
      <c r="H111" s="2" t="s">
        <v>5</v>
      </c>
      <c r="I111" s="2" t="s">
        <v>6</v>
      </c>
      <c r="J111" s="2"/>
      <c r="K111" s="2" t="s">
        <v>8</v>
      </c>
      <c r="L111" s="132" t="s">
        <v>8555</v>
      </c>
      <c r="M111" s="87"/>
      <c r="N111" s="87"/>
      <c r="O111" s="87"/>
      <c r="P111" s="87"/>
      <c r="Q111" s="87"/>
      <c r="R111" s="87"/>
      <c r="S111" s="87"/>
      <c r="T111" s="87"/>
      <c r="U111" s="87"/>
      <c r="V111" s="87"/>
      <c r="W111" s="87"/>
    </row>
    <row r="112" spans="1:23" s="87" customFormat="1">
      <c r="A112" s="1" t="str">
        <f>CONCATENATE(Tableau4[[#This Row],[DPT2]]," - ",Tableau4[[#This Row],[COMMUNE]])</f>
        <v>16 - Esse</v>
      </c>
      <c r="B112" s="2">
        <v>16</v>
      </c>
      <c r="C112" s="2" t="s">
        <v>180</v>
      </c>
      <c r="D112" s="3" t="s">
        <v>3</v>
      </c>
      <c r="E112" s="3" t="s">
        <v>181</v>
      </c>
      <c r="F112" s="6" t="s">
        <v>8554</v>
      </c>
      <c r="G112" s="4">
        <v>497</v>
      </c>
      <c r="H112" s="2" t="s">
        <v>5</v>
      </c>
      <c r="I112" s="2" t="s">
        <v>6</v>
      </c>
      <c r="J112" s="2"/>
      <c r="K112" s="2" t="s">
        <v>8</v>
      </c>
      <c r="L112" s="132" t="s">
        <v>8555</v>
      </c>
    </row>
    <row r="113" spans="1:23" customFormat="1">
      <c r="A113" s="1" t="str">
        <f>CONCATENATE(Tableau4[[#This Row],[DPT2]]," - ",Tableau4[[#This Row],[COMMUNE]])</f>
        <v>16 - Étagnac</v>
      </c>
      <c r="B113" s="2">
        <v>16</v>
      </c>
      <c r="C113" s="2" t="s">
        <v>182</v>
      </c>
      <c r="D113" s="3" t="s">
        <v>3</v>
      </c>
      <c r="E113" s="3" t="s">
        <v>183</v>
      </c>
      <c r="F113" s="6" t="s">
        <v>8554</v>
      </c>
      <c r="G113" s="4">
        <v>990</v>
      </c>
      <c r="H113" s="2" t="s">
        <v>5</v>
      </c>
      <c r="I113" s="2" t="s">
        <v>6</v>
      </c>
      <c r="J113" s="2"/>
      <c r="K113" s="2" t="s">
        <v>8</v>
      </c>
      <c r="L113" s="132" t="s">
        <v>8555</v>
      </c>
    </row>
    <row r="114" spans="1:23" customFormat="1">
      <c r="A114" s="1" t="str">
        <f>CONCATENATE(Tableau4[[#This Row],[DPT2]]," - ",Tableau4[[#This Row],[COMMUNE]])</f>
        <v>16 - Étriac</v>
      </c>
      <c r="B114" s="2">
        <v>16</v>
      </c>
      <c r="C114" s="5" t="s">
        <v>184</v>
      </c>
      <c r="D114" s="6" t="s">
        <v>29</v>
      </c>
      <c r="E114" s="6" t="s">
        <v>185</v>
      </c>
      <c r="F114" s="6" t="s">
        <v>8554</v>
      </c>
      <c r="G114" s="7">
        <v>198</v>
      </c>
      <c r="H114" s="5" t="s">
        <v>5</v>
      </c>
      <c r="I114" s="5" t="s">
        <v>12</v>
      </c>
      <c r="J114" s="2" t="s">
        <v>13</v>
      </c>
      <c r="K114" s="2" t="s">
        <v>8</v>
      </c>
      <c r="L114" s="132" t="s">
        <v>8555</v>
      </c>
    </row>
    <row r="115" spans="1:23" customFormat="1">
      <c r="A115" s="1" t="str">
        <f>CONCATENATE(Tableau4[[#This Row],[DPT2]]," - ",Tableau4[[#This Row],[COMMUNE]])</f>
        <v>16 - Exideuil-sur-Vienne</v>
      </c>
      <c r="B115" s="2">
        <v>16</v>
      </c>
      <c r="C115" s="2" t="s">
        <v>5898</v>
      </c>
      <c r="D115" s="3" t="s">
        <v>3</v>
      </c>
      <c r="E115" s="3" t="s">
        <v>5899</v>
      </c>
      <c r="F115" s="6" t="s">
        <v>8554</v>
      </c>
      <c r="G115" s="4">
        <v>1014</v>
      </c>
      <c r="H115" s="2" t="s">
        <v>5</v>
      </c>
      <c r="I115" s="2" t="s">
        <v>6</v>
      </c>
      <c r="J115" s="2"/>
      <c r="K115" s="2" t="s">
        <v>5671</v>
      </c>
      <c r="L115" s="132" t="s">
        <v>8555</v>
      </c>
    </row>
    <row r="116" spans="1:23" customFormat="1">
      <c r="A116" s="1" t="str">
        <f>CONCATENATE(Tableau4[[#This Row],[DPT2]]," - ",Tableau4[[#This Row],[COMMUNE]])</f>
        <v>16 - Eymouthiers</v>
      </c>
      <c r="B116" s="2">
        <v>16</v>
      </c>
      <c r="C116" s="5" t="s">
        <v>186</v>
      </c>
      <c r="D116" s="6" t="s">
        <v>10</v>
      </c>
      <c r="E116" s="6" t="s">
        <v>187</v>
      </c>
      <c r="F116" s="6" t="s">
        <v>8554</v>
      </c>
      <c r="G116" s="7">
        <v>314</v>
      </c>
      <c r="H116" s="5" t="s">
        <v>5</v>
      </c>
      <c r="I116" s="5" t="s">
        <v>12</v>
      </c>
      <c r="J116" s="2" t="s">
        <v>13</v>
      </c>
      <c r="K116" s="2" t="s">
        <v>8</v>
      </c>
      <c r="L116" s="132" t="s">
        <v>8555</v>
      </c>
    </row>
    <row r="117" spans="1:23" s="87" customFormat="1">
      <c r="A117" s="1" t="str">
        <f>CONCATENATE(Tableau4[[#This Row],[DPT2]]," - ",Tableau4[[#This Row],[COMMUNE]])</f>
        <v>16 - Feuillade</v>
      </c>
      <c r="B117" s="2">
        <v>16</v>
      </c>
      <c r="C117" s="5" t="s">
        <v>188</v>
      </c>
      <c r="D117" s="6" t="s">
        <v>10</v>
      </c>
      <c r="E117" s="6" t="s">
        <v>189</v>
      </c>
      <c r="F117" s="6" t="s">
        <v>8554</v>
      </c>
      <c r="G117" s="7">
        <v>312</v>
      </c>
      <c r="H117" s="5" t="s">
        <v>5</v>
      </c>
      <c r="I117" s="5" t="s">
        <v>12</v>
      </c>
      <c r="J117" s="2" t="s">
        <v>13</v>
      </c>
      <c r="K117" s="2" t="s">
        <v>8</v>
      </c>
      <c r="L117" s="132" t="s">
        <v>8555</v>
      </c>
      <c r="M117"/>
      <c r="N117"/>
      <c r="O117"/>
      <c r="P117"/>
      <c r="Q117"/>
      <c r="R117"/>
      <c r="S117"/>
      <c r="T117"/>
      <c r="U117"/>
      <c r="V117"/>
      <c r="W117"/>
    </row>
    <row r="118" spans="1:23" customFormat="1">
      <c r="A118" s="1" t="str">
        <f>CONCATENATE(Tableau4[[#This Row],[DPT2]]," - ",Tableau4[[#This Row],[COMMUNE]])</f>
        <v>16 - Fléac</v>
      </c>
      <c r="B118" s="94">
        <v>16</v>
      </c>
      <c r="C118" s="2" t="s">
        <v>5900</v>
      </c>
      <c r="D118" s="95" t="s">
        <v>84</v>
      </c>
      <c r="E118" s="96" t="s">
        <v>5901</v>
      </c>
      <c r="F118" s="96" t="s">
        <v>8555</v>
      </c>
      <c r="G118" s="97">
        <v>3818</v>
      </c>
      <c r="H118" s="94" t="s">
        <v>859</v>
      </c>
      <c r="I118" s="94" t="s">
        <v>25</v>
      </c>
      <c r="J118" s="94" t="s">
        <v>13</v>
      </c>
      <c r="K118" s="2" t="s">
        <v>5671</v>
      </c>
      <c r="L118" s="132">
        <v>46077</v>
      </c>
      <c r="M118" s="87"/>
      <c r="N118" s="87"/>
      <c r="O118" s="87"/>
      <c r="P118" s="87"/>
      <c r="Q118" s="87"/>
      <c r="R118" s="87"/>
      <c r="S118" s="87"/>
      <c r="T118" s="87"/>
      <c r="U118" s="87"/>
      <c r="V118" s="87"/>
      <c r="W118" s="87"/>
    </row>
    <row r="119" spans="1:23" s="87" customFormat="1">
      <c r="A119" s="1" t="str">
        <f>CONCATENATE(Tableau4[[#This Row],[DPT2]]," - ",Tableau4[[#This Row],[COMMUNE]])</f>
        <v>16 - Fleurac</v>
      </c>
      <c r="B119" s="2">
        <v>16</v>
      </c>
      <c r="C119" s="2" t="s">
        <v>190</v>
      </c>
      <c r="D119" s="3" t="s">
        <v>23</v>
      </c>
      <c r="E119" s="3" t="s">
        <v>10755</v>
      </c>
      <c r="F119" s="6" t="s">
        <v>8554</v>
      </c>
      <c r="G119" s="4">
        <v>239</v>
      </c>
      <c r="H119" s="2" t="s">
        <v>5</v>
      </c>
      <c r="I119" s="2" t="s">
        <v>25</v>
      </c>
      <c r="J119" s="2" t="s">
        <v>13</v>
      </c>
      <c r="K119" s="2" t="s">
        <v>8</v>
      </c>
      <c r="L119" s="132" t="s">
        <v>8555</v>
      </c>
      <c r="M119"/>
      <c r="N119"/>
      <c r="O119"/>
      <c r="P119"/>
      <c r="Q119"/>
      <c r="R119"/>
      <c r="S119"/>
      <c r="T119"/>
      <c r="U119"/>
      <c r="V119"/>
      <c r="W119"/>
    </row>
    <row r="120" spans="1:23" customFormat="1">
      <c r="A120" s="1" t="str">
        <f>CONCATENATE(Tableau4[[#This Row],[DPT2]]," - ",Tableau4[[#This Row],[COMMUNE]])</f>
        <v>16 - Fontclaireau</v>
      </c>
      <c r="B120" s="2">
        <v>16</v>
      </c>
      <c r="C120" s="5" t="s">
        <v>191</v>
      </c>
      <c r="D120" s="6" t="s">
        <v>17</v>
      </c>
      <c r="E120" s="6" t="s">
        <v>192</v>
      </c>
      <c r="F120" s="6" t="s">
        <v>8554</v>
      </c>
      <c r="G120" s="7">
        <v>438</v>
      </c>
      <c r="H120" s="5" t="s">
        <v>5</v>
      </c>
      <c r="I120" s="5" t="s">
        <v>12</v>
      </c>
      <c r="J120" s="5"/>
      <c r="K120" s="2" t="s">
        <v>8</v>
      </c>
      <c r="L120" s="132" t="s">
        <v>8555</v>
      </c>
      <c r="M120" s="87"/>
      <c r="N120" s="87"/>
      <c r="O120" s="87"/>
      <c r="P120" s="87"/>
      <c r="Q120" s="87"/>
      <c r="R120" s="87"/>
      <c r="S120" s="87"/>
      <c r="T120" s="87"/>
      <c r="U120" s="87"/>
      <c r="V120" s="87"/>
      <c r="W120" s="87"/>
    </row>
    <row r="121" spans="1:23" customFormat="1">
      <c r="A121" s="1" t="str">
        <f>CONCATENATE(Tableau4[[#This Row],[DPT2]]," - ",Tableau4[[#This Row],[COMMUNE]])</f>
        <v>16 - Fontenille</v>
      </c>
      <c r="B121" s="2">
        <v>16</v>
      </c>
      <c r="C121" s="5" t="s">
        <v>193</v>
      </c>
      <c r="D121" s="6" t="s">
        <v>17</v>
      </c>
      <c r="E121" s="6" t="s">
        <v>194</v>
      </c>
      <c r="F121" s="6" t="s">
        <v>8554</v>
      </c>
      <c r="G121" s="7">
        <v>321</v>
      </c>
      <c r="H121" s="5" t="s">
        <v>5</v>
      </c>
      <c r="I121" s="5" t="s">
        <v>12</v>
      </c>
      <c r="J121" s="5"/>
      <c r="K121" s="2" t="s">
        <v>8</v>
      </c>
      <c r="L121" s="132" t="s">
        <v>8555</v>
      </c>
      <c r="M121" s="87"/>
      <c r="N121" s="87"/>
      <c r="O121" s="87"/>
      <c r="P121" s="87"/>
      <c r="Q121" s="87"/>
      <c r="R121" s="87"/>
      <c r="S121" s="87"/>
      <c r="T121" s="87"/>
      <c r="U121" s="87"/>
      <c r="V121" s="87"/>
      <c r="W121" s="87"/>
    </row>
    <row r="122" spans="1:23" s="87" customFormat="1">
      <c r="A122" s="1" t="str">
        <f>CONCATENATE(Tableau4[[#This Row],[DPT2]]," - ",Tableau4[[#This Row],[COMMUNE]])</f>
        <v>16 - Fouquebrune</v>
      </c>
      <c r="B122" s="2">
        <v>16</v>
      </c>
      <c r="C122" s="2" t="s">
        <v>195</v>
      </c>
      <c r="D122" s="3" t="s">
        <v>39</v>
      </c>
      <c r="E122" s="3" t="s">
        <v>196</v>
      </c>
      <c r="F122" s="6" t="s">
        <v>8554</v>
      </c>
      <c r="G122" s="4">
        <v>704</v>
      </c>
      <c r="H122" s="2" t="s">
        <v>5</v>
      </c>
      <c r="I122" s="2" t="s">
        <v>6</v>
      </c>
      <c r="J122" s="2" t="s">
        <v>13</v>
      </c>
      <c r="K122" s="2" t="s">
        <v>8</v>
      </c>
      <c r="L122" s="132" t="s">
        <v>8555</v>
      </c>
      <c r="M122"/>
      <c r="N122"/>
      <c r="O122"/>
      <c r="P122"/>
      <c r="Q122"/>
      <c r="R122"/>
      <c r="S122"/>
      <c r="T122"/>
      <c r="U122"/>
      <c r="V122"/>
      <c r="W122"/>
    </row>
    <row r="123" spans="1:23" s="87" customFormat="1">
      <c r="A123" s="1" t="str">
        <f>CONCATENATE(Tableau4[[#This Row],[DPT2]]," - ",Tableau4[[#This Row],[COMMUNE]])</f>
        <v>16 - Fouqueure</v>
      </c>
      <c r="B123" s="2">
        <v>16</v>
      </c>
      <c r="C123" s="5" t="s">
        <v>197</v>
      </c>
      <c r="D123" s="6" t="s">
        <v>17</v>
      </c>
      <c r="E123" s="6" t="s">
        <v>198</v>
      </c>
      <c r="F123" s="6" t="s">
        <v>8554</v>
      </c>
      <c r="G123" s="7">
        <v>421</v>
      </c>
      <c r="H123" s="5" t="s">
        <v>5</v>
      </c>
      <c r="I123" s="5" t="s">
        <v>12</v>
      </c>
      <c r="J123" s="5"/>
      <c r="K123" s="2" t="s">
        <v>8</v>
      </c>
      <c r="L123" s="132">
        <v>46077</v>
      </c>
      <c r="M123"/>
      <c r="N123"/>
      <c r="O123"/>
      <c r="P123"/>
      <c r="Q123"/>
      <c r="R123"/>
      <c r="S123"/>
      <c r="T123"/>
      <c r="U123"/>
      <c r="V123"/>
      <c r="W123"/>
    </row>
    <row r="124" spans="1:23" customFormat="1">
      <c r="A124" s="1" t="str">
        <f>CONCATENATE(Tableau4[[#This Row],[DPT2]]," - ",Tableau4[[#This Row],[COMMUNE]])</f>
        <v>16 - Foussignac</v>
      </c>
      <c r="B124" s="2">
        <v>16</v>
      </c>
      <c r="C124" s="2" t="s">
        <v>199</v>
      </c>
      <c r="D124" s="3" t="s">
        <v>23</v>
      </c>
      <c r="E124" s="3" t="s">
        <v>200</v>
      </c>
      <c r="F124" s="6" t="s">
        <v>8554</v>
      </c>
      <c r="G124" s="4">
        <v>639</v>
      </c>
      <c r="H124" s="2" t="s">
        <v>5</v>
      </c>
      <c r="I124" s="2" t="s">
        <v>25</v>
      </c>
      <c r="J124" s="2" t="s">
        <v>13</v>
      </c>
      <c r="K124" s="2" t="s">
        <v>8</v>
      </c>
      <c r="L124" s="132" t="s">
        <v>8555</v>
      </c>
      <c r="M124" s="87"/>
      <c r="N124" s="87"/>
      <c r="O124" s="87"/>
      <c r="P124" s="87"/>
      <c r="Q124" s="87"/>
      <c r="R124" s="87"/>
      <c r="S124" s="87"/>
      <c r="T124" s="87"/>
      <c r="U124" s="87"/>
      <c r="V124" s="87"/>
      <c r="W124" s="87"/>
    </row>
    <row r="125" spans="1:23" customFormat="1">
      <c r="A125" s="1" t="str">
        <f>CONCATENATE(Tableau4[[#This Row],[DPT2]]," - ",Tableau4[[#This Row],[COMMUNE]])</f>
        <v>16 - Garat</v>
      </c>
      <c r="B125" s="2">
        <v>16</v>
      </c>
      <c r="C125" s="2" t="s">
        <v>5902</v>
      </c>
      <c r="D125" s="3" t="s">
        <v>84</v>
      </c>
      <c r="E125" s="3" t="s">
        <v>5903</v>
      </c>
      <c r="F125" s="6" t="s">
        <v>8554</v>
      </c>
      <c r="G125" s="4">
        <v>2108</v>
      </c>
      <c r="H125" s="2" t="s">
        <v>5</v>
      </c>
      <c r="I125" s="2" t="s">
        <v>25</v>
      </c>
      <c r="J125" s="2" t="s">
        <v>13</v>
      </c>
      <c r="K125" s="2" t="s">
        <v>5671</v>
      </c>
      <c r="L125" s="132" t="s">
        <v>8555</v>
      </c>
      <c r="M125" s="87"/>
      <c r="N125" s="87"/>
      <c r="O125" s="87"/>
      <c r="P125" s="87"/>
      <c r="Q125" s="87"/>
      <c r="R125" s="87"/>
      <c r="S125" s="87"/>
      <c r="T125" s="87"/>
      <c r="U125" s="87"/>
      <c r="V125" s="87"/>
      <c r="W125" s="87"/>
    </row>
    <row r="126" spans="1:23" customFormat="1">
      <c r="A126" s="1" t="str">
        <f>CONCATENATE(Tableau4[[#This Row],[DPT2]]," - ",Tableau4[[#This Row],[COMMUNE]])</f>
        <v>16 - Gardes-le-Pontaroux</v>
      </c>
      <c r="B126" s="2">
        <v>16</v>
      </c>
      <c r="C126" s="2" t="s">
        <v>201</v>
      </c>
      <c r="D126" s="3" t="s">
        <v>39</v>
      </c>
      <c r="E126" s="3" t="s">
        <v>202</v>
      </c>
      <c r="F126" s="6" t="s">
        <v>8554</v>
      </c>
      <c r="G126" s="4">
        <v>264</v>
      </c>
      <c r="H126" s="2" t="s">
        <v>5</v>
      </c>
      <c r="I126" s="2" t="s">
        <v>6</v>
      </c>
      <c r="J126" s="2" t="s">
        <v>13</v>
      </c>
      <c r="K126" s="2" t="s">
        <v>8</v>
      </c>
      <c r="L126" s="132" t="s">
        <v>8555</v>
      </c>
    </row>
    <row r="127" spans="1:23" customFormat="1">
      <c r="A127" s="1" t="str">
        <f>CONCATENATE(Tableau4[[#This Row],[DPT2]]," - ",Tableau4[[#This Row],[COMMUNE]])</f>
        <v>16 - Genac-Bignac</v>
      </c>
      <c r="B127" s="2">
        <v>16</v>
      </c>
      <c r="C127" s="5" t="s">
        <v>203</v>
      </c>
      <c r="D127" s="6" t="s">
        <v>150</v>
      </c>
      <c r="E127" s="6" t="s">
        <v>204</v>
      </c>
      <c r="F127" s="6" t="s">
        <v>8554</v>
      </c>
      <c r="G127" s="7">
        <v>1011</v>
      </c>
      <c r="H127" s="5" t="s">
        <v>5</v>
      </c>
      <c r="I127" s="5" t="s">
        <v>12</v>
      </c>
      <c r="J127" s="2" t="s">
        <v>13</v>
      </c>
      <c r="K127" s="2" t="s">
        <v>8</v>
      </c>
      <c r="L127" s="132">
        <v>46084</v>
      </c>
      <c r="M127" s="87"/>
      <c r="N127" s="87"/>
      <c r="O127" s="87"/>
      <c r="P127" s="87"/>
      <c r="Q127" s="87"/>
      <c r="R127" s="87"/>
      <c r="S127" s="87"/>
      <c r="T127" s="87"/>
      <c r="U127" s="87"/>
      <c r="V127" s="87"/>
      <c r="W127" s="87"/>
    </row>
    <row r="128" spans="1:23" customFormat="1">
      <c r="A128" s="1" t="str">
        <f>CONCATENATE(Tableau4[[#This Row],[DPT2]]," - ",Tableau4[[#This Row],[COMMUNE]])</f>
        <v>16 - Gensac-la-Pallue</v>
      </c>
      <c r="B128" s="2">
        <v>16</v>
      </c>
      <c r="C128" s="2" t="s">
        <v>5904</v>
      </c>
      <c r="D128" s="3" t="s">
        <v>23</v>
      </c>
      <c r="E128" s="3" t="s">
        <v>5905</v>
      </c>
      <c r="F128" s="6" t="s">
        <v>8554</v>
      </c>
      <c r="G128" s="4">
        <v>1594</v>
      </c>
      <c r="H128" s="2" t="s">
        <v>5</v>
      </c>
      <c r="I128" s="2" t="s">
        <v>25</v>
      </c>
      <c r="J128" s="2" t="s">
        <v>13</v>
      </c>
      <c r="K128" s="2" t="s">
        <v>5671</v>
      </c>
      <c r="L128" s="132" t="s">
        <v>8555</v>
      </c>
    </row>
    <row r="129" spans="1:23" customFormat="1">
      <c r="A129" s="1" t="str">
        <f>CONCATENATE(Tableau4[[#This Row],[DPT2]]," - ",Tableau4[[#This Row],[COMMUNE]])</f>
        <v>16 - Genté</v>
      </c>
      <c r="B129" s="2">
        <v>16</v>
      </c>
      <c r="C129" s="2" t="s">
        <v>205</v>
      </c>
      <c r="D129" s="3" t="s">
        <v>23</v>
      </c>
      <c r="E129" s="3" t="s">
        <v>206</v>
      </c>
      <c r="F129" s="6" t="s">
        <v>8554</v>
      </c>
      <c r="G129" s="4">
        <v>886</v>
      </c>
      <c r="H129" s="2" t="s">
        <v>5</v>
      </c>
      <c r="I129" s="2" t="s">
        <v>25</v>
      </c>
      <c r="J129" s="2" t="s">
        <v>13</v>
      </c>
      <c r="K129" s="2" t="s">
        <v>8</v>
      </c>
      <c r="L129" s="132" t="s">
        <v>8555</v>
      </c>
    </row>
    <row r="130" spans="1:23" customFormat="1">
      <c r="A130" s="1" t="str">
        <f>CONCATENATE(Tableau4[[#This Row],[DPT2]]," - ",Tableau4[[#This Row],[COMMUNE]])</f>
        <v>16 - Gimeux</v>
      </c>
      <c r="B130" s="2">
        <v>16</v>
      </c>
      <c r="C130" s="2" t="s">
        <v>207</v>
      </c>
      <c r="D130" s="3" t="s">
        <v>23</v>
      </c>
      <c r="E130" s="3" t="s">
        <v>208</v>
      </c>
      <c r="F130" s="6" t="s">
        <v>8554</v>
      </c>
      <c r="G130" s="4">
        <v>719</v>
      </c>
      <c r="H130" s="2" t="s">
        <v>5</v>
      </c>
      <c r="I130" s="2" t="s">
        <v>25</v>
      </c>
      <c r="J130" s="2" t="s">
        <v>13</v>
      </c>
      <c r="K130" s="2" t="s">
        <v>8</v>
      </c>
      <c r="L130" s="132" t="s">
        <v>8555</v>
      </c>
    </row>
    <row r="131" spans="1:23" customFormat="1">
      <c r="A131" s="1" t="str">
        <f>CONCATENATE(Tableau4[[#This Row],[DPT2]]," - ",Tableau4[[#This Row],[COMMUNE]])</f>
        <v>16 - Gond-Pontouvre</v>
      </c>
      <c r="B131" s="94">
        <v>16</v>
      </c>
      <c r="C131" s="2" t="s">
        <v>7703</v>
      </c>
      <c r="D131" s="95" t="s">
        <v>84</v>
      </c>
      <c r="E131" s="96" t="s">
        <v>7704</v>
      </c>
      <c r="F131" s="96" t="s">
        <v>8555</v>
      </c>
      <c r="G131" s="97">
        <v>6119</v>
      </c>
      <c r="H131" s="94" t="s">
        <v>859</v>
      </c>
      <c r="I131" s="94" t="s">
        <v>25</v>
      </c>
      <c r="J131" s="94" t="s">
        <v>13</v>
      </c>
      <c r="K131" s="5" t="s">
        <v>5664</v>
      </c>
      <c r="L131" s="132">
        <v>46084</v>
      </c>
      <c r="M131" s="87"/>
      <c r="N131" s="87"/>
      <c r="O131" s="87"/>
      <c r="P131" s="87"/>
      <c r="Q131" s="87"/>
      <c r="R131" s="87"/>
      <c r="S131" s="87"/>
      <c r="T131" s="87"/>
      <c r="U131" s="87"/>
      <c r="V131" s="87"/>
      <c r="W131" s="87"/>
    </row>
    <row r="132" spans="1:23" customFormat="1">
      <c r="A132" s="1" t="str">
        <f>CONCATENATE(Tableau4[[#This Row],[DPT2]]," - ",Tableau4[[#This Row],[COMMUNE]])</f>
        <v>16 - Grassac</v>
      </c>
      <c r="B132" s="2">
        <v>16</v>
      </c>
      <c r="C132" s="5" t="s">
        <v>209</v>
      </c>
      <c r="D132" s="6" t="s">
        <v>10</v>
      </c>
      <c r="E132" s="6" t="s">
        <v>210</v>
      </c>
      <c r="F132" s="6" t="s">
        <v>8554</v>
      </c>
      <c r="G132" s="7">
        <v>308</v>
      </c>
      <c r="H132" s="5" t="s">
        <v>5</v>
      </c>
      <c r="I132" s="5" t="s">
        <v>12</v>
      </c>
      <c r="J132" s="2" t="s">
        <v>13</v>
      </c>
      <c r="K132" s="2" t="s">
        <v>8</v>
      </c>
      <c r="L132" s="132" t="s">
        <v>8555</v>
      </c>
    </row>
    <row r="133" spans="1:23" customFormat="1">
      <c r="A133" s="1" t="str">
        <f>CONCATENATE(Tableau4[[#This Row],[DPT2]]," - ",Tableau4[[#This Row],[COMMUNE]])</f>
        <v>16 - Graves-Saint-Amant</v>
      </c>
      <c r="B133" s="2">
        <v>16</v>
      </c>
      <c r="C133" s="2" t="s">
        <v>211</v>
      </c>
      <c r="D133" s="3" t="s">
        <v>23</v>
      </c>
      <c r="E133" s="3" t="s">
        <v>212</v>
      </c>
      <c r="F133" s="6" t="s">
        <v>8554</v>
      </c>
      <c r="G133" s="4">
        <v>329</v>
      </c>
      <c r="H133" s="2" t="s">
        <v>5</v>
      </c>
      <c r="I133" s="2" t="s">
        <v>25</v>
      </c>
      <c r="J133" s="2" t="s">
        <v>13</v>
      </c>
      <c r="K133" s="2" t="s">
        <v>8</v>
      </c>
      <c r="L133" s="132">
        <v>46084</v>
      </c>
    </row>
    <row r="134" spans="1:23" customFormat="1">
      <c r="A134" s="1" t="str">
        <f>CONCATENATE(Tableau4[[#This Row],[DPT2]]," - ",Tableau4[[#This Row],[COMMUNE]])</f>
        <v>16 - Guimps</v>
      </c>
      <c r="B134" s="2">
        <v>16</v>
      </c>
      <c r="C134" s="5" t="s">
        <v>213</v>
      </c>
      <c r="D134" s="6" t="s">
        <v>29</v>
      </c>
      <c r="E134" s="6" t="s">
        <v>214</v>
      </c>
      <c r="F134" s="6" t="s">
        <v>8554</v>
      </c>
      <c r="G134" s="7">
        <v>482</v>
      </c>
      <c r="H134" s="5" t="s">
        <v>5</v>
      </c>
      <c r="I134" s="5" t="s">
        <v>12</v>
      </c>
      <c r="J134" s="2" t="s">
        <v>13</v>
      </c>
      <c r="K134" s="2" t="s">
        <v>8</v>
      </c>
      <c r="L134" s="132" t="s">
        <v>8555</v>
      </c>
    </row>
    <row r="135" spans="1:23" customFormat="1">
      <c r="A135" s="1" t="str">
        <f>CONCATENATE(Tableau4[[#This Row],[DPT2]]," - ",Tableau4[[#This Row],[COMMUNE]])</f>
        <v>16 - Guizengeard</v>
      </c>
      <c r="B135" s="2">
        <v>16</v>
      </c>
      <c r="C135" s="5" t="s">
        <v>215</v>
      </c>
      <c r="D135" s="6" t="s">
        <v>29</v>
      </c>
      <c r="E135" s="6" t="s">
        <v>216</v>
      </c>
      <c r="F135" s="6" t="s">
        <v>8554</v>
      </c>
      <c r="G135" s="7">
        <v>165</v>
      </c>
      <c r="H135" s="5" t="s">
        <v>5</v>
      </c>
      <c r="I135" s="5" t="s">
        <v>12</v>
      </c>
      <c r="J135" s="2" t="s">
        <v>13</v>
      </c>
      <c r="K135" s="2" t="s">
        <v>8</v>
      </c>
      <c r="L135" s="132" t="s">
        <v>8555</v>
      </c>
    </row>
    <row r="136" spans="1:23" s="87" customFormat="1">
      <c r="A136" s="1" t="str">
        <f>CONCATENATE(Tableau4[[#This Row],[DPT2]]," - ",Tableau4[[#This Row],[COMMUNE]])</f>
        <v>16 - Gurat</v>
      </c>
      <c r="B136" s="2">
        <v>16</v>
      </c>
      <c r="C136" s="2" t="s">
        <v>217</v>
      </c>
      <c r="D136" s="3" t="s">
        <v>39</v>
      </c>
      <c r="E136" s="3" t="s">
        <v>218</v>
      </c>
      <c r="F136" s="6" t="s">
        <v>8554</v>
      </c>
      <c r="G136" s="4">
        <v>182</v>
      </c>
      <c r="H136" s="2" t="s">
        <v>5</v>
      </c>
      <c r="I136" s="2" t="s">
        <v>6</v>
      </c>
      <c r="J136" s="2" t="s">
        <v>13</v>
      </c>
      <c r="K136" s="2" t="s">
        <v>8</v>
      </c>
      <c r="L136" s="132" t="s">
        <v>8555</v>
      </c>
    </row>
    <row r="137" spans="1:23" s="87" customFormat="1">
      <c r="A137" s="1" t="str">
        <f>CONCATENATE(Tableau4[[#This Row],[DPT2]]," - ",Tableau4[[#This Row],[COMMUNE]])</f>
        <v>16 - Hiersac</v>
      </c>
      <c r="B137" s="2">
        <v>16</v>
      </c>
      <c r="C137" s="2" t="s">
        <v>5906</v>
      </c>
      <c r="D137" s="3" t="s">
        <v>23</v>
      </c>
      <c r="E137" s="3" t="s">
        <v>5907</v>
      </c>
      <c r="F137" s="6" t="s">
        <v>8554</v>
      </c>
      <c r="G137" s="4">
        <v>1145</v>
      </c>
      <c r="H137" s="2" t="s">
        <v>5</v>
      </c>
      <c r="I137" s="2" t="s">
        <v>25</v>
      </c>
      <c r="J137" s="2" t="s">
        <v>13</v>
      </c>
      <c r="K137" s="2" t="s">
        <v>5671</v>
      </c>
      <c r="L137" s="132" t="s">
        <v>8555</v>
      </c>
      <c r="M137"/>
      <c r="N137"/>
      <c r="O137"/>
      <c r="P137"/>
      <c r="Q137"/>
      <c r="R137"/>
      <c r="S137"/>
      <c r="T137"/>
      <c r="U137"/>
      <c r="V137"/>
      <c r="W137"/>
    </row>
    <row r="138" spans="1:23" customFormat="1">
      <c r="A138" s="1" t="str">
        <f>CONCATENATE(Tableau4[[#This Row],[DPT2]]," - ",Tableau4[[#This Row],[COMMUNE]])</f>
        <v>16 - Hiesse</v>
      </c>
      <c r="B138" s="2">
        <v>16</v>
      </c>
      <c r="C138" s="2" t="s">
        <v>219</v>
      </c>
      <c r="D138" s="3" t="s">
        <v>3</v>
      </c>
      <c r="E138" s="3" t="s">
        <v>220</v>
      </c>
      <c r="F138" s="6" t="s">
        <v>8554</v>
      </c>
      <c r="G138" s="4">
        <v>243</v>
      </c>
      <c r="H138" s="2" t="s">
        <v>5</v>
      </c>
      <c r="I138" s="2" t="s">
        <v>6</v>
      </c>
      <c r="J138" s="2"/>
      <c r="K138" s="2" t="s">
        <v>8</v>
      </c>
      <c r="L138" s="132" t="s">
        <v>8555</v>
      </c>
      <c r="M138" s="87"/>
      <c r="N138" s="87"/>
      <c r="O138" s="87"/>
      <c r="P138" s="87"/>
      <c r="Q138" s="87"/>
      <c r="R138" s="87"/>
      <c r="S138" s="87"/>
      <c r="T138" s="87"/>
      <c r="U138" s="87"/>
      <c r="V138" s="87"/>
      <c r="W138" s="87"/>
    </row>
    <row r="139" spans="1:23" customFormat="1">
      <c r="A139" s="1" t="str">
        <f>CONCATENATE(Tableau4[[#This Row],[DPT2]]," - ",Tableau4[[#This Row],[COMMUNE]])</f>
        <v>16 - Houlette</v>
      </c>
      <c r="B139" s="2">
        <v>16</v>
      </c>
      <c r="C139" s="2" t="s">
        <v>221</v>
      </c>
      <c r="D139" s="3" t="s">
        <v>23</v>
      </c>
      <c r="E139" s="3" t="s">
        <v>222</v>
      </c>
      <c r="F139" s="6" t="s">
        <v>8554</v>
      </c>
      <c r="G139" s="4">
        <v>367</v>
      </c>
      <c r="H139" s="2" t="s">
        <v>5</v>
      </c>
      <c r="I139" s="2" t="s">
        <v>25</v>
      </c>
      <c r="J139" s="2" t="s">
        <v>13</v>
      </c>
      <c r="K139" s="2" t="s">
        <v>8</v>
      </c>
      <c r="L139" s="132" t="s">
        <v>8555</v>
      </c>
      <c r="M139" s="87"/>
      <c r="N139" s="87"/>
      <c r="O139" s="87"/>
      <c r="P139" s="87"/>
      <c r="Q139" s="87"/>
      <c r="R139" s="87"/>
      <c r="S139" s="87"/>
      <c r="T139" s="87"/>
      <c r="U139" s="87"/>
      <c r="V139" s="87"/>
      <c r="W139" s="87"/>
    </row>
    <row r="140" spans="1:23" customFormat="1">
      <c r="A140" s="1" t="str">
        <f>CONCATENATE(Tableau4[[#This Row],[DPT2]]," - ",Tableau4[[#This Row],[COMMUNE]])</f>
        <v>16 - Jarnac</v>
      </c>
      <c r="B140" s="2">
        <v>16</v>
      </c>
      <c r="C140" s="2" t="s">
        <v>7705</v>
      </c>
      <c r="D140" s="3" t="s">
        <v>23</v>
      </c>
      <c r="E140" s="3" t="s">
        <v>7706</v>
      </c>
      <c r="F140" s="6" t="s">
        <v>8554</v>
      </c>
      <c r="G140" s="4">
        <v>4434</v>
      </c>
      <c r="H140" s="2" t="s">
        <v>5</v>
      </c>
      <c r="I140" s="2" t="s">
        <v>25</v>
      </c>
      <c r="J140" s="2" t="s">
        <v>13</v>
      </c>
      <c r="K140" s="5" t="s">
        <v>5664</v>
      </c>
      <c r="L140" s="132">
        <v>46077</v>
      </c>
    </row>
    <row r="141" spans="1:23" s="87" customFormat="1">
      <c r="A141" s="1" t="str">
        <f>CONCATENATE(Tableau4[[#This Row],[DPT2]]," - ",Tableau4[[#This Row],[COMMUNE]])</f>
        <v>16 - Jauldes</v>
      </c>
      <c r="B141" s="2">
        <v>16</v>
      </c>
      <c r="C141" s="2" t="s">
        <v>223</v>
      </c>
      <c r="D141" s="3" t="s">
        <v>84</v>
      </c>
      <c r="E141" s="3" t="s">
        <v>224</v>
      </c>
      <c r="F141" s="6" t="s">
        <v>8554</v>
      </c>
      <c r="G141" s="4">
        <v>813</v>
      </c>
      <c r="H141" s="2" t="s">
        <v>5</v>
      </c>
      <c r="I141" s="2" t="s">
        <v>25</v>
      </c>
      <c r="J141" s="2" t="s">
        <v>13</v>
      </c>
      <c r="K141" s="2" t="s">
        <v>8</v>
      </c>
      <c r="L141" s="132" t="s">
        <v>8555</v>
      </c>
      <c r="M141"/>
      <c r="N141"/>
      <c r="O141"/>
      <c r="P141"/>
      <c r="Q141"/>
      <c r="R141"/>
      <c r="S141"/>
      <c r="T141"/>
      <c r="U141"/>
      <c r="V141"/>
      <c r="W141"/>
    </row>
    <row r="142" spans="1:23" customFormat="1">
      <c r="A142" s="1" t="str">
        <f>CONCATENATE(Tableau4[[#This Row],[DPT2]]," - ",Tableau4[[#This Row],[COMMUNE]])</f>
        <v>16 - Javrezac</v>
      </c>
      <c r="B142" s="2">
        <v>16</v>
      </c>
      <c r="C142" s="2" t="s">
        <v>225</v>
      </c>
      <c r="D142" s="3" t="s">
        <v>23</v>
      </c>
      <c r="E142" s="3" t="s">
        <v>226</v>
      </c>
      <c r="F142" s="6" t="s">
        <v>8554</v>
      </c>
      <c r="G142" s="4">
        <v>563</v>
      </c>
      <c r="H142" s="2" t="s">
        <v>5</v>
      </c>
      <c r="I142" s="2" t="s">
        <v>25</v>
      </c>
      <c r="J142" s="2" t="s">
        <v>13</v>
      </c>
      <c r="K142" s="2" t="s">
        <v>8</v>
      </c>
      <c r="L142" s="132">
        <v>46077</v>
      </c>
    </row>
    <row r="143" spans="1:23" s="87" customFormat="1">
      <c r="A143" s="1" t="str">
        <f>CONCATENATE(Tableau4[[#This Row],[DPT2]]," - ",Tableau4[[#This Row],[COMMUNE]])</f>
        <v>16 - Juignac</v>
      </c>
      <c r="B143" s="2">
        <v>16</v>
      </c>
      <c r="C143" s="2" t="s">
        <v>227</v>
      </c>
      <c r="D143" s="3" t="s">
        <v>39</v>
      </c>
      <c r="E143" s="3" t="s">
        <v>228</v>
      </c>
      <c r="F143" s="6" t="s">
        <v>8554</v>
      </c>
      <c r="G143" s="4">
        <v>399</v>
      </c>
      <c r="H143" s="2" t="s">
        <v>5</v>
      </c>
      <c r="I143" s="2" t="s">
        <v>6</v>
      </c>
      <c r="J143" s="2" t="s">
        <v>13</v>
      </c>
      <c r="K143" s="2" t="s">
        <v>8</v>
      </c>
      <c r="L143" s="132" t="s">
        <v>8555</v>
      </c>
      <c r="M143"/>
      <c r="N143"/>
      <c r="O143"/>
      <c r="P143"/>
      <c r="Q143"/>
      <c r="R143"/>
      <c r="S143"/>
      <c r="T143"/>
      <c r="U143"/>
      <c r="V143"/>
      <c r="W143"/>
    </row>
    <row r="144" spans="1:23" customFormat="1">
      <c r="A144" s="1" t="str">
        <f>CONCATENATE(Tableau4[[#This Row],[DPT2]]," - ",Tableau4[[#This Row],[COMMUNE]])</f>
        <v>16 - Juillac-le-Coq</v>
      </c>
      <c r="B144" s="2">
        <v>16</v>
      </c>
      <c r="C144" s="2" t="s">
        <v>229</v>
      </c>
      <c r="D144" s="3" t="s">
        <v>23</v>
      </c>
      <c r="E144" s="3" t="s">
        <v>230</v>
      </c>
      <c r="F144" s="6" t="s">
        <v>8554</v>
      </c>
      <c r="G144" s="4">
        <v>651</v>
      </c>
      <c r="H144" s="2" t="s">
        <v>5</v>
      </c>
      <c r="I144" s="2" t="s">
        <v>25</v>
      </c>
      <c r="J144" s="2" t="s">
        <v>13</v>
      </c>
      <c r="K144" s="2" t="s">
        <v>8</v>
      </c>
      <c r="L144" s="132" t="s">
        <v>8555</v>
      </c>
    </row>
    <row r="145" spans="1:23" customFormat="1">
      <c r="A145" s="1" t="str">
        <f>CONCATENATE(Tableau4[[#This Row],[DPT2]]," - ",Tableau4[[#This Row],[COMMUNE]])</f>
        <v>16 - Juillé</v>
      </c>
      <c r="B145" s="2">
        <v>16</v>
      </c>
      <c r="C145" s="5" t="s">
        <v>231</v>
      </c>
      <c r="D145" s="6" t="s">
        <v>17</v>
      </c>
      <c r="E145" s="6" t="s">
        <v>10756</v>
      </c>
      <c r="F145" s="6" t="s">
        <v>8554</v>
      </c>
      <c r="G145" s="7">
        <v>180</v>
      </c>
      <c r="H145" s="5" t="s">
        <v>5</v>
      </c>
      <c r="I145" s="5" t="s">
        <v>12</v>
      </c>
      <c r="J145" s="5"/>
      <c r="K145" s="2" t="s">
        <v>8</v>
      </c>
      <c r="L145" s="132" t="s">
        <v>8555</v>
      </c>
    </row>
    <row r="146" spans="1:23" customFormat="1">
      <c r="A146" s="1" t="str">
        <f>CONCATENATE(Tableau4[[#This Row],[DPT2]]," - ",Tableau4[[#This Row],[COMMUNE]])</f>
        <v>16 - Julienne</v>
      </c>
      <c r="B146" s="2">
        <v>16</v>
      </c>
      <c r="C146" s="2" t="s">
        <v>232</v>
      </c>
      <c r="D146" s="3" t="s">
        <v>23</v>
      </c>
      <c r="E146" s="3" t="s">
        <v>233</v>
      </c>
      <c r="F146" s="6" t="s">
        <v>8554</v>
      </c>
      <c r="G146" s="4">
        <v>511</v>
      </c>
      <c r="H146" s="2" t="s">
        <v>5</v>
      </c>
      <c r="I146" s="2" t="s">
        <v>25</v>
      </c>
      <c r="J146" s="2" t="s">
        <v>13</v>
      </c>
      <c r="K146" s="2" t="s">
        <v>8</v>
      </c>
      <c r="L146" s="132" t="s">
        <v>8555</v>
      </c>
    </row>
    <row r="147" spans="1:23" customFormat="1">
      <c r="A147" s="1" t="str">
        <f>CONCATENATE(Tableau4[[#This Row],[DPT2]]," - ",Tableau4[[#This Row],[COMMUNE]])</f>
        <v>16 - La Chapelle</v>
      </c>
      <c r="B147" s="2">
        <v>16</v>
      </c>
      <c r="C147" s="5" t="s">
        <v>234</v>
      </c>
      <c r="D147" s="6" t="s">
        <v>17</v>
      </c>
      <c r="E147" s="6" t="s">
        <v>235</v>
      </c>
      <c r="F147" s="6" t="s">
        <v>8554</v>
      </c>
      <c r="G147" s="7">
        <v>215</v>
      </c>
      <c r="H147" s="5" t="s">
        <v>5</v>
      </c>
      <c r="I147" s="5" t="s">
        <v>12</v>
      </c>
      <c r="J147" s="5"/>
      <c r="K147" s="2" t="s">
        <v>8</v>
      </c>
      <c r="L147" s="132">
        <v>46077</v>
      </c>
    </row>
    <row r="148" spans="1:23" customFormat="1">
      <c r="A148" s="1" t="str">
        <f>CONCATENATE(Tableau4[[#This Row],[DPT2]]," - ",Tableau4[[#This Row],[COMMUNE]])</f>
        <v>16 - La Chèvrerie</v>
      </c>
      <c r="B148" s="2">
        <v>16</v>
      </c>
      <c r="C148" s="2" t="s">
        <v>236</v>
      </c>
      <c r="D148" s="3" t="s">
        <v>44</v>
      </c>
      <c r="E148" s="3" t="s">
        <v>237</v>
      </c>
      <c r="F148" s="6" t="s">
        <v>8554</v>
      </c>
      <c r="G148" s="4">
        <v>141</v>
      </c>
      <c r="H148" s="2" t="s">
        <v>5</v>
      </c>
      <c r="I148" s="2" t="s">
        <v>6</v>
      </c>
      <c r="J148" s="2"/>
      <c r="K148" s="2" t="s">
        <v>8</v>
      </c>
      <c r="L148" s="132" t="s">
        <v>8555</v>
      </c>
    </row>
    <row r="149" spans="1:23" s="87" customFormat="1">
      <c r="A149" s="1" t="str">
        <f>CONCATENATE(Tableau4[[#This Row],[DPT2]]," - ",Tableau4[[#This Row],[COMMUNE]])</f>
        <v>16 - La Couronne</v>
      </c>
      <c r="B149" s="94">
        <v>16</v>
      </c>
      <c r="C149" s="11" t="s">
        <v>8353</v>
      </c>
      <c r="D149" s="95" t="s">
        <v>84</v>
      </c>
      <c r="E149" s="118" t="s">
        <v>8523</v>
      </c>
      <c r="F149" s="96" t="s">
        <v>10842</v>
      </c>
      <c r="G149" s="97">
        <v>7764</v>
      </c>
      <c r="H149" s="94" t="s">
        <v>859</v>
      </c>
      <c r="I149" s="94" t="s">
        <v>25</v>
      </c>
      <c r="J149" s="94" t="s">
        <v>13</v>
      </c>
      <c r="K149" s="5" t="s">
        <v>7657</v>
      </c>
      <c r="L149" s="132" t="s">
        <v>8555</v>
      </c>
    </row>
    <row r="150" spans="1:23" customFormat="1">
      <c r="A150" s="1" t="str">
        <f>CONCATENATE(Tableau4[[#This Row],[DPT2]]," - ",Tableau4[[#This Row],[COMMUNE]])</f>
        <v>16 - La Faye</v>
      </c>
      <c r="B150" s="2">
        <v>16</v>
      </c>
      <c r="C150" s="2" t="s">
        <v>238</v>
      </c>
      <c r="D150" s="3" t="s">
        <v>44</v>
      </c>
      <c r="E150" s="3" t="s">
        <v>239</v>
      </c>
      <c r="F150" s="6" t="s">
        <v>8554</v>
      </c>
      <c r="G150" s="4">
        <v>572</v>
      </c>
      <c r="H150" s="2" t="s">
        <v>5</v>
      </c>
      <c r="I150" s="2" t="s">
        <v>6</v>
      </c>
      <c r="J150" s="2"/>
      <c r="K150" s="2" t="s">
        <v>8</v>
      </c>
      <c r="L150" s="132" t="s">
        <v>8555</v>
      </c>
    </row>
    <row r="151" spans="1:23" s="87" customFormat="1">
      <c r="A151" s="1" t="str">
        <f>CONCATENATE(Tableau4[[#This Row],[DPT2]]," - ",Tableau4[[#This Row],[COMMUNE]])</f>
        <v>16 - La Forêt-de-Tessé</v>
      </c>
      <c r="B151" s="2">
        <v>16</v>
      </c>
      <c r="C151" s="2" t="s">
        <v>240</v>
      </c>
      <c r="D151" s="3" t="s">
        <v>44</v>
      </c>
      <c r="E151" s="3" t="s">
        <v>241</v>
      </c>
      <c r="F151" s="6" t="s">
        <v>8554</v>
      </c>
      <c r="G151" s="4">
        <v>200</v>
      </c>
      <c r="H151" s="2" t="s">
        <v>5</v>
      </c>
      <c r="I151" s="2" t="s">
        <v>6</v>
      </c>
      <c r="J151" s="2"/>
      <c r="K151" s="2" t="s">
        <v>8</v>
      </c>
      <c r="L151" s="132" t="s">
        <v>8555</v>
      </c>
    </row>
    <row r="152" spans="1:23" s="87" customFormat="1">
      <c r="A152" s="1" t="str">
        <f>CONCATENATE(Tableau4[[#This Row],[DPT2]]," - ",Tableau4[[#This Row],[COMMUNE]])</f>
        <v>16 - La Magdeleine</v>
      </c>
      <c r="B152" s="2">
        <v>16</v>
      </c>
      <c r="C152" s="2" t="s">
        <v>242</v>
      </c>
      <c r="D152" s="3" t="s">
        <v>44</v>
      </c>
      <c r="E152" s="3" t="s">
        <v>243</v>
      </c>
      <c r="F152" s="6" t="s">
        <v>8554</v>
      </c>
      <c r="G152" s="4">
        <v>110</v>
      </c>
      <c r="H152" s="2" t="s">
        <v>5</v>
      </c>
      <c r="I152" s="2" t="s">
        <v>6</v>
      </c>
      <c r="J152" s="2"/>
      <c r="K152" s="2" t="s">
        <v>8</v>
      </c>
      <c r="L152" s="132" t="s">
        <v>8555</v>
      </c>
      <c r="M152"/>
      <c r="N152"/>
      <c r="O152"/>
      <c r="P152"/>
      <c r="Q152"/>
      <c r="R152"/>
      <c r="S152"/>
      <c r="T152"/>
      <c r="U152"/>
      <c r="V152"/>
      <c r="W152"/>
    </row>
    <row r="153" spans="1:23" s="87" customFormat="1">
      <c r="A153" s="1" t="str">
        <f>CONCATENATE(Tableau4[[#This Row],[DPT2]]," - ",Tableau4[[#This Row],[COMMUNE]])</f>
        <v>16 - La Rochefoucauld-en-Angoumois</v>
      </c>
      <c r="B153" s="2">
        <v>16</v>
      </c>
      <c r="C153" s="5" t="s">
        <v>7707</v>
      </c>
      <c r="D153" s="6" t="s">
        <v>10</v>
      </c>
      <c r="E153" s="6" t="s">
        <v>7708</v>
      </c>
      <c r="F153" s="6" t="s">
        <v>8554</v>
      </c>
      <c r="G153" s="7">
        <v>3977</v>
      </c>
      <c r="H153" s="5" t="s">
        <v>5</v>
      </c>
      <c r="I153" s="5" t="s">
        <v>12</v>
      </c>
      <c r="J153" s="2" t="s">
        <v>13</v>
      </c>
      <c r="K153" s="5" t="s">
        <v>5664</v>
      </c>
      <c r="L153" s="132">
        <v>46084</v>
      </c>
      <c r="M153"/>
      <c r="N153"/>
      <c r="O153"/>
      <c r="P153"/>
      <c r="Q153"/>
      <c r="R153"/>
      <c r="S153"/>
      <c r="T153"/>
      <c r="U153"/>
      <c r="V153"/>
      <c r="W153"/>
    </row>
    <row r="154" spans="1:23" s="87" customFormat="1">
      <c r="A154" s="1" t="str">
        <f>CONCATENATE(Tableau4[[#This Row],[DPT2]]," - ",Tableau4[[#This Row],[COMMUNE]])</f>
        <v>16 - La Rochette</v>
      </c>
      <c r="B154" s="2">
        <v>16</v>
      </c>
      <c r="C154" s="5" t="s">
        <v>244</v>
      </c>
      <c r="D154" s="6" t="s">
        <v>10</v>
      </c>
      <c r="E154" s="6" t="s">
        <v>245</v>
      </c>
      <c r="F154" s="6" t="s">
        <v>8554</v>
      </c>
      <c r="G154" s="7">
        <v>534</v>
      </c>
      <c r="H154" s="5" t="s">
        <v>5</v>
      </c>
      <c r="I154" s="5" t="s">
        <v>12</v>
      </c>
      <c r="J154" s="2" t="s">
        <v>13</v>
      </c>
      <c r="K154" s="2" t="s">
        <v>8</v>
      </c>
      <c r="L154" s="132" t="s">
        <v>8555</v>
      </c>
      <c r="M154"/>
      <c r="N154"/>
      <c r="O154"/>
      <c r="P154"/>
      <c r="Q154"/>
      <c r="R154"/>
      <c r="S154"/>
      <c r="T154"/>
      <c r="U154"/>
      <c r="V154"/>
      <c r="W154"/>
    </row>
    <row r="155" spans="1:23" customFormat="1">
      <c r="A155" s="1" t="str">
        <f>CONCATENATE(Tableau4[[#This Row],[DPT2]]," - ",Tableau4[[#This Row],[COMMUNE]])</f>
        <v>16 - La Tâche</v>
      </c>
      <c r="B155" s="2">
        <v>16</v>
      </c>
      <c r="C155" s="5" t="s">
        <v>246</v>
      </c>
      <c r="D155" s="6" t="s">
        <v>17</v>
      </c>
      <c r="E155" s="6" t="s">
        <v>247</v>
      </c>
      <c r="F155" s="6" t="s">
        <v>8554</v>
      </c>
      <c r="G155" s="7">
        <v>116</v>
      </c>
      <c r="H155" s="5" t="s">
        <v>5</v>
      </c>
      <c r="I155" s="5" t="s">
        <v>12</v>
      </c>
      <c r="J155" s="5"/>
      <c r="K155" s="2" t="s">
        <v>8</v>
      </c>
      <c r="L155" s="132" t="s">
        <v>8555</v>
      </c>
    </row>
    <row r="156" spans="1:23" customFormat="1">
      <c r="A156" s="1" t="str">
        <f>CONCATENATE(Tableau4[[#This Row],[DPT2]]," - ",Tableau4[[#This Row],[COMMUNE]])</f>
        <v>16 - Lachaise</v>
      </c>
      <c r="B156" s="2">
        <v>16</v>
      </c>
      <c r="C156" s="5" t="s">
        <v>248</v>
      </c>
      <c r="D156" s="6" t="s">
        <v>29</v>
      </c>
      <c r="E156" s="6" t="s">
        <v>249</v>
      </c>
      <c r="F156" s="6" t="s">
        <v>8554</v>
      </c>
      <c r="G156" s="7">
        <v>305</v>
      </c>
      <c r="H156" s="5" t="s">
        <v>5</v>
      </c>
      <c r="I156" s="5" t="s">
        <v>12</v>
      </c>
      <c r="J156" s="2" t="s">
        <v>13</v>
      </c>
      <c r="K156" s="2" t="s">
        <v>8</v>
      </c>
      <c r="L156" s="132" t="s">
        <v>8555</v>
      </c>
    </row>
    <row r="157" spans="1:23" customFormat="1">
      <c r="A157" s="1" t="str">
        <f>CONCATENATE(Tableau4[[#This Row],[DPT2]]," - ",Tableau4[[#This Row],[COMMUNE]])</f>
        <v>16 - Ladiville</v>
      </c>
      <c r="B157" s="2">
        <v>16</v>
      </c>
      <c r="C157" s="5" t="s">
        <v>250</v>
      </c>
      <c r="D157" s="6" t="s">
        <v>29</v>
      </c>
      <c r="E157" s="6" t="s">
        <v>251</v>
      </c>
      <c r="F157" s="6" t="s">
        <v>8554</v>
      </c>
      <c r="G157" s="7">
        <v>118</v>
      </c>
      <c r="H157" s="5" t="s">
        <v>5</v>
      </c>
      <c r="I157" s="5" t="s">
        <v>12</v>
      </c>
      <c r="J157" s="2" t="s">
        <v>13</v>
      </c>
      <c r="K157" s="2" t="s">
        <v>8</v>
      </c>
      <c r="L157" s="132" t="s">
        <v>8555</v>
      </c>
    </row>
    <row r="158" spans="1:23" customFormat="1">
      <c r="A158" s="1" t="str">
        <f>CONCATENATE(Tableau4[[#This Row],[DPT2]]," - ",Tableau4[[#This Row],[COMMUNE]])</f>
        <v>16 - Lagarde-sur-le-Né</v>
      </c>
      <c r="B158" s="2">
        <v>16</v>
      </c>
      <c r="C158" s="5" t="s">
        <v>252</v>
      </c>
      <c r="D158" s="6" t="s">
        <v>29</v>
      </c>
      <c r="E158" s="6" t="s">
        <v>253</v>
      </c>
      <c r="F158" s="6" t="s">
        <v>8554</v>
      </c>
      <c r="G158" s="7">
        <v>186</v>
      </c>
      <c r="H158" s="5" t="s">
        <v>5</v>
      </c>
      <c r="I158" s="5" t="s">
        <v>12</v>
      </c>
      <c r="J158" s="2" t="s">
        <v>13</v>
      </c>
      <c r="K158" s="2" t="s">
        <v>8</v>
      </c>
      <c r="L158" s="132" t="s">
        <v>8555</v>
      </c>
      <c r="M158" s="87"/>
      <c r="N158" s="87"/>
      <c r="O158" s="87"/>
      <c r="P158" s="87"/>
      <c r="Q158" s="87"/>
      <c r="R158" s="87"/>
      <c r="S158" s="87"/>
      <c r="T158" s="87"/>
      <c r="U158" s="87"/>
      <c r="V158" s="87"/>
      <c r="W158" s="87"/>
    </row>
    <row r="159" spans="1:23" customFormat="1">
      <c r="A159" s="1" t="str">
        <f>CONCATENATE(Tableau4[[#This Row],[DPT2]]," - ",Tableau4[[#This Row],[COMMUNE]])</f>
        <v>16 - Laprade</v>
      </c>
      <c r="B159" s="2">
        <v>16</v>
      </c>
      <c r="C159" s="2" t="s">
        <v>254</v>
      </c>
      <c r="D159" s="3" t="s">
        <v>39</v>
      </c>
      <c r="E159" s="3" t="s">
        <v>255</v>
      </c>
      <c r="F159" s="6" t="s">
        <v>8554</v>
      </c>
      <c r="G159" s="4">
        <v>247</v>
      </c>
      <c r="H159" s="2" t="s">
        <v>5</v>
      </c>
      <c r="I159" s="2" t="s">
        <v>6</v>
      </c>
      <c r="J159" s="2" t="s">
        <v>13</v>
      </c>
      <c r="K159" s="2" t="s">
        <v>8</v>
      </c>
      <c r="L159" s="132">
        <v>46084</v>
      </c>
      <c r="M159" s="87"/>
      <c r="N159" s="87"/>
      <c r="O159" s="87"/>
      <c r="P159" s="87"/>
      <c r="Q159" s="87"/>
      <c r="R159" s="87"/>
      <c r="S159" s="87"/>
      <c r="T159" s="87"/>
      <c r="U159" s="87"/>
      <c r="V159" s="87"/>
      <c r="W159" s="87"/>
    </row>
    <row r="160" spans="1:23" s="87" customFormat="1">
      <c r="A160" s="1" t="str">
        <f>CONCATENATE(Tableau4[[#This Row],[DPT2]]," - ",Tableau4[[#This Row],[COMMUNE]])</f>
        <v>16 - Le Bouchage</v>
      </c>
      <c r="B160" s="2">
        <v>16</v>
      </c>
      <c r="C160" s="2" t="s">
        <v>256</v>
      </c>
      <c r="D160" s="3" t="s">
        <v>3</v>
      </c>
      <c r="E160" s="3" t="s">
        <v>257</v>
      </c>
      <c r="F160" s="6" t="s">
        <v>8554</v>
      </c>
      <c r="G160" s="4">
        <v>175</v>
      </c>
      <c r="H160" s="2" t="s">
        <v>5</v>
      </c>
      <c r="I160" s="2" t="s">
        <v>6</v>
      </c>
      <c r="J160" s="2"/>
      <c r="K160" s="2" t="s">
        <v>8</v>
      </c>
      <c r="L160" s="132" t="s">
        <v>8555</v>
      </c>
    </row>
    <row r="161" spans="1:23" customFormat="1">
      <c r="A161" s="1" t="str">
        <f>CONCATENATE(Tableau4[[#This Row],[DPT2]]," - ",Tableau4[[#This Row],[COMMUNE]])</f>
        <v>16 - Le Grand-Madieu</v>
      </c>
      <c r="B161" s="2">
        <v>16</v>
      </c>
      <c r="C161" s="2" t="s">
        <v>258</v>
      </c>
      <c r="D161" s="3" t="s">
        <v>3</v>
      </c>
      <c r="E161" s="3" t="s">
        <v>259</v>
      </c>
      <c r="F161" s="6" t="s">
        <v>8554</v>
      </c>
      <c r="G161" s="4">
        <v>162</v>
      </c>
      <c r="H161" s="2" t="s">
        <v>5</v>
      </c>
      <c r="I161" s="2" t="s">
        <v>6</v>
      </c>
      <c r="J161" s="2"/>
      <c r="K161" s="2" t="s">
        <v>8</v>
      </c>
      <c r="L161" s="132" t="s">
        <v>8555</v>
      </c>
      <c r="M161" s="87"/>
      <c r="N161" s="87"/>
      <c r="O161" s="87"/>
      <c r="P161" s="87"/>
      <c r="Q161" s="87"/>
      <c r="R161" s="87"/>
      <c r="S161" s="87"/>
      <c r="T161" s="87"/>
      <c r="U161" s="87"/>
      <c r="V161" s="87"/>
      <c r="W161" s="87"/>
    </row>
    <row r="162" spans="1:23" customFormat="1">
      <c r="A162" s="1" t="str">
        <f>CONCATENATE(Tableau4[[#This Row],[DPT2]]," - ",Tableau4[[#This Row],[COMMUNE]])</f>
        <v>16 - Le Lindois</v>
      </c>
      <c r="B162" s="2">
        <v>16</v>
      </c>
      <c r="C162" s="2" t="s">
        <v>260</v>
      </c>
      <c r="D162" s="3" t="s">
        <v>3</v>
      </c>
      <c r="E162" s="3" t="s">
        <v>261</v>
      </c>
      <c r="F162" s="6" t="s">
        <v>8554</v>
      </c>
      <c r="G162" s="4">
        <v>341</v>
      </c>
      <c r="H162" s="2" t="s">
        <v>5</v>
      </c>
      <c r="I162" s="2" t="s">
        <v>6</v>
      </c>
      <c r="J162" s="2"/>
      <c r="K162" s="2" t="s">
        <v>8</v>
      </c>
      <c r="L162" s="132" t="s">
        <v>8555</v>
      </c>
      <c r="M162" s="87"/>
      <c r="N162" s="87"/>
      <c r="O162" s="87"/>
      <c r="P162" s="87"/>
      <c r="Q162" s="87"/>
      <c r="R162" s="87"/>
      <c r="S162" s="87"/>
      <c r="T162" s="87"/>
      <c r="U162" s="87"/>
      <c r="V162" s="87"/>
      <c r="W162" s="87"/>
    </row>
    <row r="163" spans="1:23" customFormat="1">
      <c r="A163" s="1" t="str">
        <f>CONCATENATE(Tableau4[[#This Row],[DPT2]]," - ",Tableau4[[#This Row],[COMMUNE]])</f>
        <v>16 - Le Tâtre</v>
      </c>
      <c r="B163" s="2">
        <v>16</v>
      </c>
      <c r="C163" s="5" t="s">
        <v>262</v>
      </c>
      <c r="D163" s="6" t="s">
        <v>29</v>
      </c>
      <c r="E163" s="6" t="s">
        <v>263</v>
      </c>
      <c r="F163" s="6" t="s">
        <v>8554</v>
      </c>
      <c r="G163" s="7">
        <v>410</v>
      </c>
      <c r="H163" s="5" t="s">
        <v>5</v>
      </c>
      <c r="I163" s="5" t="s">
        <v>12</v>
      </c>
      <c r="J163" s="2" t="s">
        <v>13</v>
      </c>
      <c r="K163" s="2" t="s">
        <v>8</v>
      </c>
      <c r="L163" s="132" t="s">
        <v>8555</v>
      </c>
      <c r="M163" s="87"/>
      <c r="N163" s="87"/>
      <c r="O163" s="87"/>
      <c r="P163" s="87"/>
      <c r="Q163" s="87"/>
      <c r="R163" s="87"/>
      <c r="S163" s="87"/>
      <c r="T163" s="87"/>
      <c r="U163" s="87"/>
      <c r="V163" s="87"/>
      <c r="W163" s="87"/>
    </row>
    <row r="164" spans="1:23" customFormat="1">
      <c r="A164" s="1" t="str">
        <f>CONCATENATE(Tableau4[[#This Row],[DPT2]]," - ",Tableau4[[#This Row],[COMMUNE]])</f>
        <v>16 - Le Vieux-Cérier</v>
      </c>
      <c r="B164" s="2">
        <v>16</v>
      </c>
      <c r="C164" s="2" t="s">
        <v>264</v>
      </c>
      <c r="D164" s="3" t="s">
        <v>3</v>
      </c>
      <c r="E164" s="3" t="s">
        <v>265</v>
      </c>
      <c r="F164" s="6" t="s">
        <v>8554</v>
      </c>
      <c r="G164" s="4">
        <v>127</v>
      </c>
      <c r="H164" s="2" t="s">
        <v>5</v>
      </c>
      <c r="I164" s="2" t="s">
        <v>6</v>
      </c>
      <c r="J164" s="2"/>
      <c r="K164" s="2" t="s">
        <v>8</v>
      </c>
      <c r="L164" s="132" t="s">
        <v>8555</v>
      </c>
    </row>
    <row r="165" spans="1:23" customFormat="1">
      <c r="A165" s="1" t="str">
        <f>CONCATENATE(Tableau4[[#This Row],[DPT2]]," - ",Tableau4[[#This Row],[COMMUNE]])</f>
        <v>16 - Les Adjots</v>
      </c>
      <c r="B165" s="2">
        <v>16</v>
      </c>
      <c r="C165" s="2" t="s">
        <v>266</v>
      </c>
      <c r="D165" s="3" t="s">
        <v>44</v>
      </c>
      <c r="E165" s="3" t="s">
        <v>267</v>
      </c>
      <c r="F165" s="6" t="s">
        <v>8554</v>
      </c>
      <c r="G165" s="4">
        <v>523</v>
      </c>
      <c r="H165" s="2" t="s">
        <v>5</v>
      </c>
      <c r="I165" s="2" t="s">
        <v>6</v>
      </c>
      <c r="J165" s="2"/>
      <c r="K165" s="2" t="s">
        <v>8</v>
      </c>
      <c r="L165" s="132" t="s">
        <v>8555</v>
      </c>
    </row>
    <row r="166" spans="1:23" customFormat="1">
      <c r="A166" s="1" t="str">
        <f>CONCATENATE(Tableau4[[#This Row],[DPT2]]," - ",Tableau4[[#This Row],[COMMUNE]])</f>
        <v>16 - Les Essards</v>
      </c>
      <c r="B166" s="2">
        <v>16</v>
      </c>
      <c r="C166" s="2" t="s">
        <v>268</v>
      </c>
      <c r="D166" s="3" t="s">
        <v>39</v>
      </c>
      <c r="E166" s="3" t="s">
        <v>10757</v>
      </c>
      <c r="F166" s="6" t="s">
        <v>8554</v>
      </c>
      <c r="G166" s="4">
        <v>186</v>
      </c>
      <c r="H166" s="2" t="s">
        <v>5</v>
      </c>
      <c r="I166" s="2" t="s">
        <v>6</v>
      </c>
      <c r="J166" s="2" t="s">
        <v>13</v>
      </c>
      <c r="K166" s="2" t="s">
        <v>8</v>
      </c>
      <c r="L166" s="132" t="s">
        <v>8555</v>
      </c>
    </row>
    <row r="167" spans="1:23" customFormat="1">
      <c r="A167" s="1" t="str">
        <f>CONCATENATE(Tableau4[[#This Row],[DPT2]]," - ",Tableau4[[#This Row],[COMMUNE]])</f>
        <v>16 - Les Gours</v>
      </c>
      <c r="B167" s="2">
        <v>16</v>
      </c>
      <c r="C167" s="5" t="s">
        <v>269</v>
      </c>
      <c r="D167" s="6" t="s">
        <v>17</v>
      </c>
      <c r="E167" s="6" t="s">
        <v>270</v>
      </c>
      <c r="F167" s="6" t="s">
        <v>8554</v>
      </c>
      <c r="G167" s="7">
        <v>110</v>
      </c>
      <c r="H167" s="5" t="s">
        <v>5</v>
      </c>
      <c r="I167" s="5" t="s">
        <v>12</v>
      </c>
      <c r="J167" s="5"/>
      <c r="K167" s="2" t="s">
        <v>8</v>
      </c>
      <c r="L167" s="132" t="s">
        <v>8555</v>
      </c>
    </row>
    <row r="168" spans="1:23" customFormat="1">
      <c r="A168" s="1" t="str">
        <f>CONCATENATE(Tableau4[[#This Row],[DPT2]]," - ",Tableau4[[#This Row],[COMMUNE]])</f>
        <v>16 - Les Métairies</v>
      </c>
      <c r="B168" s="2">
        <v>16</v>
      </c>
      <c r="C168" s="2" t="s">
        <v>271</v>
      </c>
      <c r="D168" s="3" t="s">
        <v>23</v>
      </c>
      <c r="E168" s="3" t="s">
        <v>272</v>
      </c>
      <c r="F168" s="6" t="s">
        <v>8554</v>
      </c>
      <c r="G168" s="4">
        <v>716</v>
      </c>
      <c r="H168" s="2" t="s">
        <v>5</v>
      </c>
      <c r="I168" s="2" t="s">
        <v>25</v>
      </c>
      <c r="J168" s="2" t="s">
        <v>13</v>
      </c>
      <c r="K168" s="2" t="s">
        <v>8</v>
      </c>
      <c r="L168" s="132" t="s">
        <v>8555</v>
      </c>
      <c r="M168" s="87"/>
      <c r="N168" s="87"/>
      <c r="O168" s="87"/>
      <c r="P168" s="87"/>
      <c r="Q168" s="87"/>
      <c r="R168" s="87"/>
      <c r="S168" s="87"/>
      <c r="T168" s="87"/>
      <c r="U168" s="87"/>
      <c r="V168" s="87"/>
      <c r="W168" s="87"/>
    </row>
    <row r="169" spans="1:23" customFormat="1">
      <c r="A169" s="1" t="str">
        <f>CONCATENATE(Tableau4[[#This Row],[DPT2]]," - ",Tableau4[[#This Row],[COMMUNE]])</f>
        <v>16 - Les Pins</v>
      </c>
      <c r="B169" s="2">
        <v>16</v>
      </c>
      <c r="C169" s="2" t="s">
        <v>273</v>
      </c>
      <c r="D169" s="3" t="s">
        <v>3</v>
      </c>
      <c r="E169" s="3" t="s">
        <v>274</v>
      </c>
      <c r="F169" s="6" t="s">
        <v>8554</v>
      </c>
      <c r="G169" s="4">
        <v>467</v>
      </c>
      <c r="H169" s="2" t="s">
        <v>5</v>
      </c>
      <c r="I169" s="2" t="s">
        <v>6</v>
      </c>
      <c r="J169" s="2"/>
      <c r="K169" s="2" t="s">
        <v>8</v>
      </c>
      <c r="L169" s="132" t="s">
        <v>8555</v>
      </c>
    </row>
    <row r="170" spans="1:23" customFormat="1">
      <c r="A170" s="1" t="str">
        <f>CONCATENATE(Tableau4[[#This Row],[DPT2]]," - ",Tableau4[[#This Row],[COMMUNE]])</f>
        <v>16 - Lésignac-Durand</v>
      </c>
      <c r="B170" s="2">
        <v>16</v>
      </c>
      <c r="C170" s="2" t="s">
        <v>275</v>
      </c>
      <c r="D170" s="3" t="s">
        <v>3</v>
      </c>
      <c r="E170" s="3" t="s">
        <v>276</v>
      </c>
      <c r="F170" s="6" t="s">
        <v>8554</v>
      </c>
      <c r="G170" s="4">
        <v>178</v>
      </c>
      <c r="H170" s="2" t="s">
        <v>5</v>
      </c>
      <c r="I170" s="2" t="s">
        <v>6</v>
      </c>
      <c r="J170" s="2"/>
      <c r="K170" s="2" t="s">
        <v>8</v>
      </c>
      <c r="L170" s="132" t="s">
        <v>8555</v>
      </c>
    </row>
    <row r="171" spans="1:23" customFormat="1">
      <c r="A171" s="1" t="str">
        <f>CONCATENATE(Tableau4[[#This Row],[DPT2]]," - ",Tableau4[[#This Row],[COMMUNE]])</f>
        <v>16 - Lessac</v>
      </c>
      <c r="B171" s="2">
        <v>16</v>
      </c>
      <c r="C171" s="2" t="s">
        <v>277</v>
      </c>
      <c r="D171" s="3" t="s">
        <v>3</v>
      </c>
      <c r="E171" s="3" t="s">
        <v>278</v>
      </c>
      <c r="F171" s="6" t="s">
        <v>8554</v>
      </c>
      <c r="G171" s="4">
        <v>523</v>
      </c>
      <c r="H171" s="2" t="s">
        <v>5</v>
      </c>
      <c r="I171" s="2" t="s">
        <v>6</v>
      </c>
      <c r="J171" s="2"/>
      <c r="K171" s="2" t="s">
        <v>8</v>
      </c>
      <c r="L171" s="132" t="s">
        <v>8555</v>
      </c>
    </row>
    <row r="172" spans="1:23" customFormat="1">
      <c r="A172" s="1" t="str">
        <f>CONCATENATE(Tableau4[[#This Row],[DPT2]]," - ",Tableau4[[#This Row],[COMMUNE]])</f>
        <v>16 - Lesterps</v>
      </c>
      <c r="B172" s="2">
        <v>16</v>
      </c>
      <c r="C172" s="11" t="s">
        <v>279</v>
      </c>
      <c r="D172" s="3" t="s">
        <v>3</v>
      </c>
      <c r="E172" s="13" t="s">
        <v>280</v>
      </c>
      <c r="F172" s="6" t="s">
        <v>8554</v>
      </c>
      <c r="G172" s="4">
        <v>453</v>
      </c>
      <c r="H172" s="2" t="s">
        <v>5</v>
      </c>
      <c r="I172" s="2" t="s">
        <v>6</v>
      </c>
      <c r="J172" s="2"/>
      <c r="K172" s="2" t="s">
        <v>8</v>
      </c>
      <c r="L172" s="132" t="s">
        <v>8555</v>
      </c>
      <c r="M172" s="87"/>
      <c r="N172" s="87"/>
      <c r="O172" s="87"/>
      <c r="P172" s="87"/>
      <c r="Q172" s="87"/>
      <c r="R172" s="87"/>
      <c r="S172" s="87"/>
      <c r="T172" s="87"/>
      <c r="U172" s="87"/>
      <c r="V172" s="87"/>
      <c r="W172" s="87"/>
    </row>
    <row r="173" spans="1:23" customFormat="1">
      <c r="A173" s="1" t="str">
        <f>CONCATENATE(Tableau4[[#This Row],[DPT2]]," - ",Tableau4[[#This Row],[COMMUNE]])</f>
        <v>16 - Lichères</v>
      </c>
      <c r="B173" s="2">
        <v>16</v>
      </c>
      <c r="C173" s="14" t="s">
        <v>281</v>
      </c>
      <c r="D173" s="6" t="s">
        <v>17</v>
      </c>
      <c r="E173" s="15" t="s">
        <v>282</v>
      </c>
      <c r="F173" s="6" t="s">
        <v>8554</v>
      </c>
      <c r="G173" s="7">
        <v>87</v>
      </c>
      <c r="H173" s="5" t="s">
        <v>5</v>
      </c>
      <c r="I173" s="5" t="s">
        <v>12</v>
      </c>
      <c r="J173" s="5"/>
      <c r="K173" s="2" t="s">
        <v>8</v>
      </c>
      <c r="L173" s="132" t="s">
        <v>8555</v>
      </c>
    </row>
    <row r="174" spans="1:23" s="87" customFormat="1">
      <c r="A174" s="1" t="str">
        <f>CONCATENATE(Tableau4[[#This Row],[DPT2]]," - ",Tableau4[[#This Row],[COMMUNE]])</f>
        <v>16 - Ligné</v>
      </c>
      <c r="B174" s="2">
        <v>16</v>
      </c>
      <c r="C174" s="14" t="s">
        <v>283</v>
      </c>
      <c r="D174" s="6" t="s">
        <v>17</v>
      </c>
      <c r="E174" s="15" t="s">
        <v>284</v>
      </c>
      <c r="F174" s="6" t="s">
        <v>8554</v>
      </c>
      <c r="G174" s="7">
        <v>157</v>
      </c>
      <c r="H174" s="5" t="s">
        <v>5</v>
      </c>
      <c r="I174" s="5" t="s">
        <v>12</v>
      </c>
      <c r="J174" s="5"/>
      <c r="K174" s="2" t="s">
        <v>8</v>
      </c>
      <c r="L174" s="132" t="s">
        <v>8555</v>
      </c>
      <c r="M174"/>
      <c r="N174"/>
      <c r="O174"/>
      <c r="P174"/>
      <c r="Q174"/>
      <c r="R174"/>
      <c r="S174"/>
      <c r="T174"/>
      <c r="U174"/>
      <c r="V174"/>
      <c r="W174"/>
    </row>
    <row r="175" spans="1:23" customFormat="1">
      <c r="A175" s="1" t="str">
        <f>CONCATENATE(Tableau4[[#This Row],[DPT2]]," - ",Tableau4[[#This Row],[COMMUNE]])</f>
        <v>16 - Lignières-Ambleville</v>
      </c>
      <c r="B175" s="2">
        <v>16</v>
      </c>
      <c r="C175" s="2" t="s">
        <v>5908</v>
      </c>
      <c r="D175" s="3" t="s">
        <v>23</v>
      </c>
      <c r="E175" s="3" t="s">
        <v>5909</v>
      </c>
      <c r="F175" s="6" t="s">
        <v>8554</v>
      </c>
      <c r="G175" s="4">
        <v>719</v>
      </c>
      <c r="H175" s="2" t="s">
        <v>5</v>
      </c>
      <c r="I175" s="2" t="s">
        <v>25</v>
      </c>
      <c r="J175" s="2" t="s">
        <v>13</v>
      </c>
      <c r="K175" s="2" t="s">
        <v>5671</v>
      </c>
      <c r="L175" s="132" t="s">
        <v>8555</v>
      </c>
    </row>
    <row r="176" spans="1:23" customFormat="1">
      <c r="A176" s="1" t="str">
        <f>CONCATENATE(Tableau4[[#This Row],[DPT2]]," - ",Tableau4[[#This Row],[COMMUNE]])</f>
        <v>16 - Linars</v>
      </c>
      <c r="B176" s="94">
        <v>16</v>
      </c>
      <c r="C176" s="2" t="s">
        <v>5910</v>
      </c>
      <c r="D176" s="95" t="s">
        <v>84</v>
      </c>
      <c r="E176" s="96" t="s">
        <v>5911</v>
      </c>
      <c r="F176" s="96" t="s">
        <v>8555</v>
      </c>
      <c r="G176" s="97">
        <v>2092</v>
      </c>
      <c r="H176" s="94" t="s">
        <v>859</v>
      </c>
      <c r="I176" s="94" t="s">
        <v>25</v>
      </c>
      <c r="J176" s="94" t="s">
        <v>13</v>
      </c>
      <c r="K176" s="2" t="s">
        <v>5671</v>
      </c>
      <c r="L176" s="132">
        <v>46084</v>
      </c>
    </row>
    <row r="177" spans="1:23" customFormat="1">
      <c r="A177" s="1" t="str">
        <f>CONCATENATE(Tableau4[[#This Row],[DPT2]]," - ",Tableau4[[#This Row],[COMMUNE]])</f>
        <v>16 - L'Isle-d'Espagnac</v>
      </c>
      <c r="B177" s="94">
        <v>16</v>
      </c>
      <c r="C177" s="2" t="s">
        <v>7709</v>
      </c>
      <c r="D177" s="95" t="s">
        <v>84</v>
      </c>
      <c r="E177" s="96" t="s">
        <v>7710</v>
      </c>
      <c r="F177" s="96" t="s">
        <v>8555</v>
      </c>
      <c r="G177" s="97">
        <v>5626</v>
      </c>
      <c r="H177" s="94" t="s">
        <v>859</v>
      </c>
      <c r="I177" s="94" t="s">
        <v>25</v>
      </c>
      <c r="J177" s="94" t="s">
        <v>13</v>
      </c>
      <c r="K177" s="5" t="s">
        <v>5664</v>
      </c>
      <c r="L177" s="132" t="s">
        <v>8555</v>
      </c>
    </row>
    <row r="178" spans="1:23" s="87" customFormat="1">
      <c r="A178" s="1" t="str">
        <f>CONCATENATE(Tableau4[[#This Row],[DPT2]]," - ",Tableau4[[#This Row],[COMMUNE]])</f>
        <v>16 - Londigny</v>
      </c>
      <c r="B178" s="2">
        <v>16</v>
      </c>
      <c r="C178" s="11" t="s">
        <v>285</v>
      </c>
      <c r="D178" s="3" t="s">
        <v>44</v>
      </c>
      <c r="E178" s="13" t="s">
        <v>286</v>
      </c>
      <c r="F178" s="6" t="s">
        <v>8554</v>
      </c>
      <c r="G178" s="4">
        <v>254</v>
      </c>
      <c r="H178" s="2" t="s">
        <v>5</v>
      </c>
      <c r="I178" s="2" t="s">
        <v>6</v>
      </c>
      <c r="J178" s="2"/>
      <c r="K178" s="2" t="s">
        <v>8</v>
      </c>
      <c r="L178" s="132" t="s">
        <v>8555</v>
      </c>
    </row>
    <row r="179" spans="1:23" customFormat="1">
      <c r="A179" s="1" t="str">
        <f>CONCATENATE(Tableau4[[#This Row],[DPT2]]," - ",Tableau4[[#This Row],[COMMUNE]])</f>
        <v>16 - Longré</v>
      </c>
      <c r="B179" s="2">
        <v>16</v>
      </c>
      <c r="C179" s="11" t="s">
        <v>287</v>
      </c>
      <c r="D179" s="3" t="s">
        <v>44</v>
      </c>
      <c r="E179" s="13" t="s">
        <v>288</v>
      </c>
      <c r="F179" s="6" t="s">
        <v>8554</v>
      </c>
      <c r="G179" s="4">
        <v>186</v>
      </c>
      <c r="H179" s="2" t="s">
        <v>5</v>
      </c>
      <c r="I179" s="2" t="s">
        <v>6</v>
      </c>
      <c r="J179" s="2"/>
      <c r="K179" s="2" t="s">
        <v>8</v>
      </c>
      <c r="L179" s="132" t="s">
        <v>8555</v>
      </c>
      <c r="M179" s="87"/>
      <c r="N179" s="87"/>
      <c r="O179" s="87"/>
      <c r="P179" s="87"/>
      <c r="Q179" s="87"/>
      <c r="R179" s="87"/>
      <c r="S179" s="87"/>
      <c r="T179" s="87"/>
      <c r="U179" s="87"/>
      <c r="V179" s="87"/>
      <c r="W179" s="87"/>
    </row>
    <row r="180" spans="1:23" customFormat="1">
      <c r="A180" s="1" t="str">
        <f>CONCATENATE(Tableau4[[#This Row],[DPT2]]," - ",Tableau4[[#This Row],[COMMUNE]])</f>
        <v>16 - Lonnes</v>
      </c>
      <c r="B180" s="2">
        <v>16</v>
      </c>
      <c r="C180" s="14" t="s">
        <v>289</v>
      </c>
      <c r="D180" s="6" t="s">
        <v>17</v>
      </c>
      <c r="E180" s="15" t="s">
        <v>290</v>
      </c>
      <c r="F180" s="6" t="s">
        <v>8554</v>
      </c>
      <c r="G180" s="7">
        <v>181</v>
      </c>
      <c r="H180" s="5" t="s">
        <v>5</v>
      </c>
      <c r="I180" s="5" t="s">
        <v>12</v>
      </c>
      <c r="J180" s="5"/>
      <c r="K180" s="2" t="s">
        <v>8</v>
      </c>
      <c r="L180" s="132" t="s">
        <v>8555</v>
      </c>
    </row>
    <row r="181" spans="1:23" customFormat="1">
      <c r="A181" s="1" t="str">
        <f>CONCATENATE(Tableau4[[#This Row],[DPT2]]," - ",Tableau4[[#This Row],[COMMUNE]])</f>
        <v>16 - Louzac-Saint-André</v>
      </c>
      <c r="B181" s="2">
        <v>16</v>
      </c>
      <c r="C181" s="2" t="s">
        <v>291</v>
      </c>
      <c r="D181" s="3" t="s">
        <v>23</v>
      </c>
      <c r="E181" s="3" t="s">
        <v>292</v>
      </c>
      <c r="F181" s="6" t="s">
        <v>8554</v>
      </c>
      <c r="G181" s="4">
        <v>991</v>
      </c>
      <c r="H181" s="2" t="s">
        <v>5</v>
      </c>
      <c r="I181" s="2" t="s">
        <v>25</v>
      </c>
      <c r="J181" s="2" t="s">
        <v>13</v>
      </c>
      <c r="K181" s="2" t="s">
        <v>8</v>
      </c>
      <c r="L181" s="132" t="s">
        <v>8555</v>
      </c>
    </row>
    <row r="182" spans="1:23" customFormat="1">
      <c r="A182" s="1" t="str">
        <f>CONCATENATE(Tableau4[[#This Row],[DPT2]]," - ",Tableau4[[#This Row],[COMMUNE]])</f>
        <v>16 - Lupsault</v>
      </c>
      <c r="B182" s="2">
        <v>16</v>
      </c>
      <c r="C182" s="14" t="s">
        <v>293</v>
      </c>
      <c r="D182" s="6" t="s">
        <v>17</v>
      </c>
      <c r="E182" s="15" t="s">
        <v>294</v>
      </c>
      <c r="F182" s="6" t="s">
        <v>8554</v>
      </c>
      <c r="G182" s="7">
        <v>104</v>
      </c>
      <c r="H182" s="5" t="s">
        <v>5</v>
      </c>
      <c r="I182" s="5" t="s">
        <v>12</v>
      </c>
      <c r="J182" s="5"/>
      <c r="K182" s="2" t="s">
        <v>8</v>
      </c>
      <c r="L182" s="132" t="s">
        <v>8555</v>
      </c>
    </row>
    <row r="183" spans="1:23" customFormat="1">
      <c r="A183" s="1" t="str">
        <f>CONCATENATE(Tableau4[[#This Row],[DPT2]]," - ",Tableau4[[#This Row],[COMMUNE]])</f>
        <v>16 - Lussac</v>
      </c>
      <c r="B183" s="2">
        <v>16</v>
      </c>
      <c r="C183" s="11" t="s">
        <v>295</v>
      </c>
      <c r="D183" s="3" t="s">
        <v>3</v>
      </c>
      <c r="E183" s="13" t="s">
        <v>10758</v>
      </c>
      <c r="F183" s="6" t="s">
        <v>8554</v>
      </c>
      <c r="G183" s="4">
        <v>294</v>
      </c>
      <c r="H183" s="2" t="s">
        <v>5</v>
      </c>
      <c r="I183" s="2" t="s">
        <v>6</v>
      </c>
      <c r="J183" s="2"/>
      <c r="K183" s="2" t="s">
        <v>8</v>
      </c>
      <c r="L183" s="132" t="s">
        <v>8555</v>
      </c>
    </row>
    <row r="184" spans="1:23" customFormat="1">
      <c r="A184" s="1" t="str">
        <f>CONCATENATE(Tableau4[[#This Row],[DPT2]]," - ",Tableau4[[#This Row],[COMMUNE]])</f>
        <v>16 - Luxé</v>
      </c>
      <c r="B184" s="2">
        <v>16</v>
      </c>
      <c r="C184" s="14" t="s">
        <v>5912</v>
      </c>
      <c r="D184" s="6" t="s">
        <v>17</v>
      </c>
      <c r="E184" s="15" t="s">
        <v>5913</v>
      </c>
      <c r="F184" s="6" t="s">
        <v>8554</v>
      </c>
      <c r="G184" s="7">
        <v>723</v>
      </c>
      <c r="H184" s="5" t="s">
        <v>5</v>
      </c>
      <c r="I184" s="5" t="s">
        <v>12</v>
      </c>
      <c r="J184" s="5"/>
      <c r="K184" s="2" t="s">
        <v>5671</v>
      </c>
      <c r="L184" s="132" t="s">
        <v>8555</v>
      </c>
    </row>
    <row r="185" spans="1:23" s="87" customFormat="1">
      <c r="A185" s="1" t="str">
        <f>CONCATENATE(Tableau4[[#This Row],[DPT2]]," - ",Tableau4[[#This Row],[COMMUNE]])</f>
        <v>16 - Magnac-Lavalette-Villars</v>
      </c>
      <c r="B185" s="2">
        <v>16</v>
      </c>
      <c r="C185" s="2" t="s">
        <v>296</v>
      </c>
      <c r="D185" s="3" t="s">
        <v>39</v>
      </c>
      <c r="E185" s="3" t="s">
        <v>297</v>
      </c>
      <c r="F185" s="6" t="s">
        <v>8554</v>
      </c>
      <c r="G185" s="4">
        <v>445</v>
      </c>
      <c r="H185" s="2" t="s">
        <v>5</v>
      </c>
      <c r="I185" s="2" t="s">
        <v>6</v>
      </c>
      <c r="J185" s="2" t="s">
        <v>13</v>
      </c>
      <c r="K185" s="2" t="s">
        <v>8</v>
      </c>
      <c r="L185" s="132" t="s">
        <v>8555</v>
      </c>
    </row>
    <row r="186" spans="1:23" s="87" customFormat="1">
      <c r="A186" s="1" t="str">
        <f>CONCATENATE(Tableau4[[#This Row],[DPT2]]," - ",Tableau4[[#This Row],[COMMUNE]])</f>
        <v>16 - Magnac-sur-Touvre</v>
      </c>
      <c r="B186" s="94">
        <v>16</v>
      </c>
      <c r="C186" s="2" t="s">
        <v>5914</v>
      </c>
      <c r="D186" s="95" t="s">
        <v>84</v>
      </c>
      <c r="E186" s="96" t="s">
        <v>5915</v>
      </c>
      <c r="F186" s="96" t="s">
        <v>8555</v>
      </c>
      <c r="G186" s="97">
        <v>3223</v>
      </c>
      <c r="H186" s="94" t="s">
        <v>859</v>
      </c>
      <c r="I186" s="94" t="s">
        <v>25</v>
      </c>
      <c r="J186" s="94" t="s">
        <v>13</v>
      </c>
      <c r="K186" s="2" t="s">
        <v>5671</v>
      </c>
      <c r="L186" s="132" t="s">
        <v>8555</v>
      </c>
      <c r="M186"/>
      <c r="N186"/>
      <c r="O186"/>
      <c r="P186"/>
      <c r="Q186"/>
      <c r="R186"/>
      <c r="S186"/>
      <c r="T186"/>
      <c r="U186"/>
      <c r="V186"/>
      <c r="W186"/>
    </row>
    <row r="187" spans="1:23" customFormat="1">
      <c r="A187" s="1" t="str">
        <f>CONCATENATE(Tableau4[[#This Row],[DPT2]]," - ",Tableau4[[#This Row],[COMMUNE]])</f>
        <v>16 - Maine-de-Boixe</v>
      </c>
      <c r="B187" s="2">
        <v>16</v>
      </c>
      <c r="C187" s="14" t="s">
        <v>298</v>
      </c>
      <c r="D187" s="6" t="s">
        <v>17</v>
      </c>
      <c r="E187" s="15" t="s">
        <v>299</v>
      </c>
      <c r="F187" s="6" t="s">
        <v>8554</v>
      </c>
      <c r="G187" s="7">
        <v>482</v>
      </c>
      <c r="H187" s="5" t="s">
        <v>5</v>
      </c>
      <c r="I187" s="5" t="s">
        <v>12</v>
      </c>
      <c r="J187" s="5"/>
      <c r="K187" s="2" t="s">
        <v>8</v>
      </c>
      <c r="L187" s="132" t="s">
        <v>8555</v>
      </c>
      <c r="M187" s="87"/>
      <c r="N187" s="87"/>
      <c r="O187" s="87"/>
      <c r="P187" s="87"/>
      <c r="Q187" s="87"/>
      <c r="R187" s="87"/>
      <c r="S187" s="87"/>
      <c r="T187" s="87"/>
      <c r="U187" s="87"/>
      <c r="V187" s="87"/>
      <c r="W187" s="87"/>
    </row>
    <row r="188" spans="1:23" s="87" customFormat="1">
      <c r="A188" s="1" t="str">
        <f>CONCATENATE(Tableau4[[#This Row],[DPT2]]," - ",Tableau4[[#This Row],[COMMUNE]])</f>
        <v>16 - Mainxe-Gondeville</v>
      </c>
      <c r="B188" s="2">
        <v>16</v>
      </c>
      <c r="C188" s="2" t="s">
        <v>300</v>
      </c>
      <c r="D188" s="3" t="s">
        <v>23</v>
      </c>
      <c r="E188" s="3" t="s">
        <v>301</v>
      </c>
      <c r="F188" s="6" t="s">
        <v>8554</v>
      </c>
      <c r="G188" s="4">
        <v>1168</v>
      </c>
      <c r="H188" s="2" t="s">
        <v>5</v>
      </c>
      <c r="I188" s="2" t="s">
        <v>25</v>
      </c>
      <c r="J188" s="2" t="s">
        <v>13</v>
      </c>
      <c r="K188" s="2" t="s">
        <v>8</v>
      </c>
      <c r="L188" s="132">
        <v>46084</v>
      </c>
      <c r="M188"/>
      <c r="N188"/>
      <c r="O188"/>
      <c r="P188"/>
      <c r="Q188"/>
      <c r="R188"/>
      <c r="S188"/>
      <c r="T188"/>
      <c r="U188"/>
      <c r="V188"/>
      <c r="W188"/>
    </row>
    <row r="189" spans="1:23" s="87" customFormat="1">
      <c r="A189" s="1" t="str">
        <f>CONCATENATE(Tableau4[[#This Row],[DPT2]]," - ",Tableau4[[#This Row],[COMMUNE]])</f>
        <v>16 - Mainzac</v>
      </c>
      <c r="B189" s="2">
        <v>16</v>
      </c>
      <c r="C189" s="5" t="s">
        <v>302</v>
      </c>
      <c r="D189" s="6" t="s">
        <v>10</v>
      </c>
      <c r="E189" s="6" t="s">
        <v>303</v>
      </c>
      <c r="F189" s="6" t="s">
        <v>8554</v>
      </c>
      <c r="G189" s="7">
        <v>115</v>
      </c>
      <c r="H189" s="5" t="s">
        <v>5</v>
      </c>
      <c r="I189" s="5" t="s">
        <v>12</v>
      </c>
      <c r="J189" s="2" t="s">
        <v>13</v>
      </c>
      <c r="K189" s="2" t="s">
        <v>8</v>
      </c>
      <c r="L189" s="132" t="s">
        <v>8555</v>
      </c>
    </row>
    <row r="190" spans="1:23" customFormat="1">
      <c r="A190" s="1" t="str">
        <f>CONCATENATE(Tableau4[[#This Row],[DPT2]]," - ",Tableau4[[#This Row],[COMMUNE]])</f>
        <v>16 - Manot</v>
      </c>
      <c r="B190" s="2">
        <v>16</v>
      </c>
      <c r="C190" s="11" t="s">
        <v>304</v>
      </c>
      <c r="D190" s="3" t="s">
        <v>3</v>
      </c>
      <c r="E190" s="13" t="s">
        <v>305</v>
      </c>
      <c r="F190" s="6" t="s">
        <v>8554</v>
      </c>
      <c r="G190" s="4">
        <v>540</v>
      </c>
      <c r="H190" s="2" t="s">
        <v>5</v>
      </c>
      <c r="I190" s="2" t="s">
        <v>6</v>
      </c>
      <c r="J190" s="2"/>
      <c r="K190" s="2" t="s">
        <v>8</v>
      </c>
      <c r="L190" s="132" t="s">
        <v>8555</v>
      </c>
    </row>
    <row r="191" spans="1:23" customFormat="1">
      <c r="A191" s="1" t="str">
        <f>CONCATENATE(Tableau4[[#This Row],[DPT2]]," - ",Tableau4[[#This Row],[COMMUNE]])</f>
        <v>16 - Mansle</v>
      </c>
      <c r="B191" s="2">
        <v>16</v>
      </c>
      <c r="C191" s="14" t="s">
        <v>7711</v>
      </c>
      <c r="D191" s="6" t="s">
        <v>17</v>
      </c>
      <c r="E191" s="15" t="s">
        <v>7712</v>
      </c>
      <c r="F191" s="6" t="s">
        <v>8554</v>
      </c>
      <c r="G191" s="7">
        <v>1692</v>
      </c>
      <c r="H191" s="5" t="s">
        <v>5</v>
      </c>
      <c r="I191" s="5" t="s">
        <v>12</v>
      </c>
      <c r="J191" s="5"/>
      <c r="K191" s="5" t="s">
        <v>5664</v>
      </c>
      <c r="L191" s="132" t="s">
        <v>8555</v>
      </c>
    </row>
    <row r="192" spans="1:23" customFormat="1">
      <c r="A192" s="1" t="str">
        <f>CONCATENATE(Tableau4[[#This Row],[DPT2]]," - ",Tableau4[[#This Row],[COMMUNE]])</f>
        <v>16 - Marcillac-Lanville</v>
      </c>
      <c r="B192" s="2">
        <v>16</v>
      </c>
      <c r="C192" s="5" t="s">
        <v>306</v>
      </c>
      <c r="D192" s="6" t="s">
        <v>150</v>
      </c>
      <c r="E192" s="6" t="s">
        <v>307</v>
      </c>
      <c r="F192" s="6" t="s">
        <v>8554</v>
      </c>
      <c r="G192" s="7">
        <v>492</v>
      </c>
      <c r="H192" s="5" t="s">
        <v>5</v>
      </c>
      <c r="I192" s="5" t="s">
        <v>12</v>
      </c>
      <c r="J192" s="2" t="s">
        <v>13</v>
      </c>
      <c r="K192" s="2" t="s">
        <v>8</v>
      </c>
      <c r="L192" s="132">
        <v>46084</v>
      </c>
      <c r="M192" s="87"/>
      <c r="N192" s="87"/>
      <c r="O192" s="87"/>
      <c r="P192" s="87"/>
      <c r="Q192" s="87"/>
      <c r="R192" s="87"/>
      <c r="S192" s="87"/>
      <c r="T192" s="87"/>
      <c r="U192" s="87"/>
      <c r="V192" s="87"/>
      <c r="W192" s="87"/>
    </row>
    <row r="193" spans="1:23" customFormat="1">
      <c r="A193" s="1" t="str">
        <f>CONCATENATE(Tableau4[[#This Row],[DPT2]]," - ",Tableau4[[#This Row],[COMMUNE]])</f>
        <v>16 - Mareuil</v>
      </c>
      <c r="B193" s="2">
        <v>16</v>
      </c>
      <c r="C193" s="5" t="s">
        <v>308</v>
      </c>
      <c r="D193" s="6" t="s">
        <v>150</v>
      </c>
      <c r="E193" s="6" t="s">
        <v>309</v>
      </c>
      <c r="F193" s="6" t="s">
        <v>8554</v>
      </c>
      <c r="G193" s="7">
        <v>398</v>
      </c>
      <c r="H193" s="5" t="s">
        <v>5</v>
      </c>
      <c r="I193" s="5" t="s">
        <v>12</v>
      </c>
      <c r="J193" s="2" t="s">
        <v>13</v>
      </c>
      <c r="K193" s="2" t="s">
        <v>8</v>
      </c>
      <c r="L193" s="132" t="s">
        <v>8555</v>
      </c>
    </row>
    <row r="194" spans="1:23" customFormat="1">
      <c r="A194" s="1" t="str">
        <f>CONCATENATE(Tableau4[[#This Row],[DPT2]]," - ",Tableau4[[#This Row],[COMMUNE]])</f>
        <v>16 - Marillac-le-Franc</v>
      </c>
      <c r="B194" s="2">
        <v>16</v>
      </c>
      <c r="C194" s="5" t="s">
        <v>310</v>
      </c>
      <c r="D194" s="6" t="s">
        <v>10</v>
      </c>
      <c r="E194" s="6" t="s">
        <v>311</v>
      </c>
      <c r="F194" s="6" t="s">
        <v>8554</v>
      </c>
      <c r="G194" s="7">
        <v>824</v>
      </c>
      <c r="H194" s="5" t="s">
        <v>5</v>
      </c>
      <c r="I194" s="5" t="s">
        <v>12</v>
      </c>
      <c r="J194" s="2" t="s">
        <v>13</v>
      </c>
      <c r="K194" s="2" t="s">
        <v>8</v>
      </c>
      <c r="L194" s="132" t="s">
        <v>8555</v>
      </c>
      <c r="M194" s="87"/>
      <c r="N194" s="87"/>
      <c r="O194" s="87"/>
      <c r="P194" s="87"/>
      <c r="Q194" s="87"/>
      <c r="R194" s="87"/>
      <c r="S194" s="87"/>
      <c r="T194" s="87"/>
      <c r="U194" s="87"/>
      <c r="V194" s="87"/>
      <c r="W194" s="87"/>
    </row>
    <row r="195" spans="1:23" s="87" customFormat="1">
      <c r="A195" s="1" t="str">
        <f>CONCATENATE(Tableau4[[#This Row],[DPT2]]," - ",Tableau4[[#This Row],[COMMUNE]])</f>
        <v>16 - Marsac</v>
      </c>
      <c r="B195" s="2">
        <v>16</v>
      </c>
      <c r="C195" s="2" t="s">
        <v>312</v>
      </c>
      <c r="D195" s="3" t="s">
        <v>84</v>
      </c>
      <c r="E195" s="3" t="s">
        <v>10759</v>
      </c>
      <c r="F195" s="6" t="s">
        <v>8554</v>
      </c>
      <c r="G195" s="4">
        <v>817</v>
      </c>
      <c r="H195" s="2" t="s">
        <v>5</v>
      </c>
      <c r="I195" s="2" t="s">
        <v>25</v>
      </c>
      <c r="J195" s="2" t="s">
        <v>13</v>
      </c>
      <c r="K195" s="2" t="s">
        <v>8</v>
      </c>
      <c r="L195" s="132" t="s">
        <v>8555</v>
      </c>
      <c r="M195"/>
      <c r="N195"/>
      <c r="O195"/>
      <c r="P195"/>
      <c r="Q195"/>
      <c r="R195"/>
      <c r="S195"/>
      <c r="T195"/>
      <c r="U195"/>
      <c r="V195"/>
      <c r="W195"/>
    </row>
    <row r="196" spans="1:23" customFormat="1">
      <c r="A196" s="1" t="str">
        <f>CONCATENATE(Tableau4[[#This Row],[DPT2]]," - ",Tableau4[[#This Row],[COMMUNE]])</f>
        <v>16 - Marthon</v>
      </c>
      <c r="B196" s="2">
        <v>16</v>
      </c>
      <c r="C196" s="5" t="s">
        <v>5916</v>
      </c>
      <c r="D196" s="6" t="s">
        <v>10</v>
      </c>
      <c r="E196" s="6" t="s">
        <v>5917</v>
      </c>
      <c r="F196" s="6" t="s">
        <v>8554</v>
      </c>
      <c r="G196" s="7">
        <v>561</v>
      </c>
      <c r="H196" s="5" t="s">
        <v>5</v>
      </c>
      <c r="I196" s="5" t="s">
        <v>12</v>
      </c>
      <c r="J196" s="2" t="s">
        <v>13</v>
      </c>
      <c r="K196" s="2" t="s">
        <v>5671</v>
      </c>
      <c r="L196" s="132" t="s">
        <v>8555</v>
      </c>
      <c r="M196" s="87"/>
      <c r="N196" s="87"/>
      <c r="O196" s="87"/>
      <c r="P196" s="87"/>
      <c r="Q196" s="87"/>
      <c r="R196" s="87"/>
      <c r="S196" s="87"/>
      <c r="T196" s="87"/>
      <c r="U196" s="87"/>
      <c r="V196" s="87"/>
      <c r="W196" s="87"/>
    </row>
    <row r="197" spans="1:23" customFormat="1">
      <c r="A197" s="1" t="str">
        <f>CONCATENATE(Tableau4[[#This Row],[DPT2]]," - ",Tableau4[[#This Row],[COMMUNE]])</f>
        <v>16 - Massignac</v>
      </c>
      <c r="B197" s="2">
        <v>16</v>
      </c>
      <c r="C197" s="11" t="s">
        <v>5918</v>
      </c>
      <c r="D197" s="3" t="s">
        <v>3</v>
      </c>
      <c r="E197" s="13" t="s">
        <v>5919</v>
      </c>
      <c r="F197" s="6" t="s">
        <v>8554</v>
      </c>
      <c r="G197" s="4">
        <v>391</v>
      </c>
      <c r="H197" s="2" t="s">
        <v>5</v>
      </c>
      <c r="I197" s="2" t="s">
        <v>6</v>
      </c>
      <c r="J197" s="2"/>
      <c r="K197" s="2" t="s">
        <v>5671</v>
      </c>
      <c r="L197" s="132" t="s">
        <v>8555</v>
      </c>
      <c r="M197" s="87"/>
      <c r="N197" s="87"/>
      <c r="O197" s="87"/>
      <c r="P197" s="87"/>
      <c r="Q197" s="87"/>
      <c r="R197" s="87"/>
      <c r="S197" s="87"/>
      <c r="T197" s="87"/>
      <c r="U197" s="87"/>
      <c r="V197" s="87"/>
      <c r="W197" s="87"/>
    </row>
    <row r="198" spans="1:23" customFormat="1">
      <c r="A198" s="1" t="str">
        <f>CONCATENATE(Tableau4[[#This Row],[DPT2]]," - ",Tableau4[[#This Row],[COMMUNE]])</f>
        <v>16 - Mazerolles</v>
      </c>
      <c r="B198" s="2">
        <v>16</v>
      </c>
      <c r="C198" s="11" t="s">
        <v>313</v>
      </c>
      <c r="D198" s="3" t="s">
        <v>3</v>
      </c>
      <c r="E198" s="13" t="s">
        <v>10748</v>
      </c>
      <c r="F198" s="6" t="s">
        <v>8554</v>
      </c>
      <c r="G198" s="4">
        <v>295</v>
      </c>
      <c r="H198" s="2" t="s">
        <v>5</v>
      </c>
      <c r="I198" s="2" t="s">
        <v>6</v>
      </c>
      <c r="J198" s="2"/>
      <c r="K198" s="2" t="s">
        <v>8</v>
      </c>
      <c r="L198" s="132" t="s">
        <v>8555</v>
      </c>
      <c r="M198" s="87"/>
      <c r="N198" s="87"/>
      <c r="O198" s="87"/>
      <c r="P198" s="87"/>
      <c r="Q198" s="87"/>
      <c r="R198" s="87"/>
      <c r="S198" s="87"/>
      <c r="T198" s="87"/>
      <c r="U198" s="87"/>
      <c r="V198" s="87"/>
      <c r="W198" s="87"/>
    </row>
    <row r="199" spans="1:23" customFormat="1">
      <c r="A199" s="1" t="str">
        <f>CONCATENATE(Tableau4[[#This Row],[DPT2]]," - ",Tableau4[[#This Row],[COMMUNE]])</f>
        <v>16 - Médillac</v>
      </c>
      <c r="B199" s="2">
        <v>16</v>
      </c>
      <c r="C199" s="2" t="s">
        <v>314</v>
      </c>
      <c r="D199" s="3" t="s">
        <v>39</v>
      </c>
      <c r="E199" s="3" t="s">
        <v>315</v>
      </c>
      <c r="F199" s="6" t="s">
        <v>8554</v>
      </c>
      <c r="G199" s="4">
        <v>155</v>
      </c>
      <c r="H199" s="2" t="s">
        <v>5</v>
      </c>
      <c r="I199" s="2" t="s">
        <v>6</v>
      </c>
      <c r="J199" s="2" t="s">
        <v>13</v>
      </c>
      <c r="K199" s="2" t="s">
        <v>8</v>
      </c>
      <c r="L199" s="132" t="s">
        <v>8555</v>
      </c>
      <c r="M199" s="87"/>
      <c r="N199" s="87"/>
      <c r="O199" s="87"/>
      <c r="P199" s="87"/>
      <c r="Q199" s="87"/>
      <c r="R199" s="87"/>
      <c r="S199" s="87"/>
      <c r="T199" s="87"/>
      <c r="U199" s="87"/>
      <c r="V199" s="87"/>
      <c r="W199" s="87"/>
    </row>
    <row r="200" spans="1:23" customFormat="1">
      <c r="A200" s="1" t="str">
        <f>CONCATENATE(Tableau4[[#This Row],[DPT2]]," - ",Tableau4[[#This Row],[COMMUNE]])</f>
        <v>16 - Mérignac</v>
      </c>
      <c r="B200" s="2">
        <v>16</v>
      </c>
      <c r="C200" s="2" t="s">
        <v>5920</v>
      </c>
      <c r="D200" s="3" t="s">
        <v>23</v>
      </c>
      <c r="E200" s="3" t="s">
        <v>10760</v>
      </c>
      <c r="F200" s="6" t="s">
        <v>8554</v>
      </c>
      <c r="G200" s="4">
        <v>843</v>
      </c>
      <c r="H200" s="2" t="s">
        <v>5</v>
      </c>
      <c r="I200" s="2" t="s">
        <v>25</v>
      </c>
      <c r="J200" s="2" t="s">
        <v>13</v>
      </c>
      <c r="K200" s="2" t="s">
        <v>5671</v>
      </c>
      <c r="L200" s="132" t="s">
        <v>8555</v>
      </c>
    </row>
    <row r="201" spans="1:23" s="87" customFormat="1">
      <c r="A201" s="1" t="str">
        <f>CONCATENATE(Tableau4[[#This Row],[DPT2]]," - ",Tableau4[[#This Row],[COMMUNE]])</f>
        <v>16 - Merpins</v>
      </c>
      <c r="B201" s="2">
        <v>16</v>
      </c>
      <c r="C201" s="2" t="s">
        <v>316</v>
      </c>
      <c r="D201" s="3" t="s">
        <v>23</v>
      </c>
      <c r="E201" s="3" t="s">
        <v>317</v>
      </c>
      <c r="F201" s="6" t="s">
        <v>8554</v>
      </c>
      <c r="G201" s="4">
        <v>1101</v>
      </c>
      <c r="H201" s="2" t="s">
        <v>5</v>
      </c>
      <c r="I201" s="2" t="s">
        <v>25</v>
      </c>
      <c r="J201" s="2" t="s">
        <v>13</v>
      </c>
      <c r="K201" s="2" t="s">
        <v>8</v>
      </c>
      <c r="L201" s="132">
        <v>46084</v>
      </c>
    </row>
    <row r="202" spans="1:23" customFormat="1">
      <c r="A202" s="1" t="str">
        <f>CONCATENATE(Tableau4[[#This Row],[DPT2]]," - ",Tableau4[[#This Row],[COMMUNE]])</f>
        <v>16 - Mesnac</v>
      </c>
      <c r="B202" s="2">
        <v>16</v>
      </c>
      <c r="C202" s="2" t="s">
        <v>318</v>
      </c>
      <c r="D202" s="3" t="s">
        <v>23</v>
      </c>
      <c r="E202" s="3" t="s">
        <v>319</v>
      </c>
      <c r="F202" s="6" t="s">
        <v>8554</v>
      </c>
      <c r="G202" s="4">
        <v>409</v>
      </c>
      <c r="H202" s="2" t="s">
        <v>5</v>
      </c>
      <c r="I202" s="2" t="s">
        <v>25</v>
      </c>
      <c r="J202" s="2" t="s">
        <v>13</v>
      </c>
      <c r="K202" s="2" t="s">
        <v>8</v>
      </c>
      <c r="L202" s="132" t="s">
        <v>8555</v>
      </c>
    </row>
    <row r="203" spans="1:23" customFormat="1">
      <c r="A203" s="1" t="str">
        <f>CONCATENATE(Tableau4[[#This Row],[DPT2]]," - ",Tableau4[[#This Row],[COMMUNE]])</f>
        <v>16 - Mons</v>
      </c>
      <c r="B203" s="2">
        <v>16</v>
      </c>
      <c r="C203" s="5" t="s">
        <v>320</v>
      </c>
      <c r="D203" s="6" t="s">
        <v>150</v>
      </c>
      <c r="E203" s="6" t="s">
        <v>10761</v>
      </c>
      <c r="F203" s="6" t="s">
        <v>8554</v>
      </c>
      <c r="G203" s="7">
        <v>238</v>
      </c>
      <c r="H203" s="5" t="s">
        <v>5</v>
      </c>
      <c r="I203" s="5" t="s">
        <v>12</v>
      </c>
      <c r="J203" s="2" t="s">
        <v>13</v>
      </c>
      <c r="K203" s="2" t="s">
        <v>8</v>
      </c>
      <c r="L203" s="132" t="s">
        <v>8555</v>
      </c>
    </row>
    <row r="204" spans="1:23" customFormat="1">
      <c r="A204" s="1" t="str">
        <f>CONCATENATE(Tableau4[[#This Row],[DPT2]]," - ",Tableau4[[#This Row],[COMMUNE]])</f>
        <v>16 - Montboyer</v>
      </c>
      <c r="B204" s="2">
        <v>16</v>
      </c>
      <c r="C204" s="2" t="s">
        <v>321</v>
      </c>
      <c r="D204" s="3" t="s">
        <v>39</v>
      </c>
      <c r="E204" s="3" t="s">
        <v>322</v>
      </c>
      <c r="F204" s="6" t="s">
        <v>8554</v>
      </c>
      <c r="G204" s="4">
        <v>328</v>
      </c>
      <c r="H204" s="2" t="s">
        <v>5</v>
      </c>
      <c r="I204" s="2" t="s">
        <v>6</v>
      </c>
      <c r="J204" s="2" t="s">
        <v>13</v>
      </c>
      <c r="K204" s="2" t="s">
        <v>8</v>
      </c>
      <c r="L204" s="132" t="s">
        <v>8555</v>
      </c>
    </row>
    <row r="205" spans="1:23" customFormat="1">
      <c r="A205" s="1" t="str">
        <f>CONCATENATE(Tableau4[[#This Row],[DPT2]]," - ",Tableau4[[#This Row],[COMMUNE]])</f>
        <v>16 - Montbron</v>
      </c>
      <c r="B205" s="2">
        <v>16</v>
      </c>
      <c r="C205" s="5" t="s">
        <v>7713</v>
      </c>
      <c r="D205" s="6" t="s">
        <v>10</v>
      </c>
      <c r="E205" s="6" t="s">
        <v>7714</v>
      </c>
      <c r="F205" s="6" t="s">
        <v>8554</v>
      </c>
      <c r="G205" s="7">
        <v>2009</v>
      </c>
      <c r="H205" s="5" t="s">
        <v>5</v>
      </c>
      <c r="I205" s="5" t="s">
        <v>12</v>
      </c>
      <c r="J205" s="2" t="s">
        <v>13</v>
      </c>
      <c r="K205" s="5" t="s">
        <v>5664</v>
      </c>
      <c r="L205" s="132">
        <v>46084</v>
      </c>
    </row>
    <row r="206" spans="1:23" s="87" customFormat="1">
      <c r="A206" s="1" t="str">
        <f>CONCATENATE(Tableau4[[#This Row],[DPT2]]," - ",Tableau4[[#This Row],[COMMUNE]])</f>
        <v>16 - Montembœuf</v>
      </c>
      <c r="B206" s="2">
        <v>16</v>
      </c>
      <c r="C206" s="11" t="s">
        <v>5921</v>
      </c>
      <c r="D206" s="3" t="s">
        <v>3</v>
      </c>
      <c r="E206" s="13" t="s">
        <v>5922</v>
      </c>
      <c r="F206" s="6" t="s">
        <v>8554</v>
      </c>
      <c r="G206" s="4">
        <v>650</v>
      </c>
      <c r="H206" s="2" t="s">
        <v>5</v>
      </c>
      <c r="I206" s="2" t="s">
        <v>6</v>
      </c>
      <c r="J206" s="2"/>
      <c r="K206" s="2" t="s">
        <v>5671</v>
      </c>
      <c r="L206" s="132" t="s">
        <v>8555</v>
      </c>
      <c r="M206"/>
      <c r="N206"/>
      <c r="O206"/>
      <c r="P206"/>
      <c r="Q206"/>
      <c r="R206"/>
      <c r="S206"/>
      <c r="T206"/>
      <c r="U206"/>
      <c r="V206"/>
      <c r="W206"/>
    </row>
    <row r="207" spans="1:23" customFormat="1">
      <c r="A207" s="1" t="str">
        <f>CONCATENATE(Tableau4[[#This Row],[DPT2]]," - ",Tableau4[[#This Row],[COMMUNE]])</f>
        <v>16 - Montignac-Charente</v>
      </c>
      <c r="B207" s="2">
        <v>16</v>
      </c>
      <c r="C207" s="14" t="s">
        <v>5923</v>
      </c>
      <c r="D207" s="6" t="s">
        <v>17</v>
      </c>
      <c r="E207" s="15" t="s">
        <v>5924</v>
      </c>
      <c r="F207" s="6" t="s">
        <v>8554</v>
      </c>
      <c r="G207" s="7">
        <v>717</v>
      </c>
      <c r="H207" s="5" t="s">
        <v>5</v>
      </c>
      <c r="I207" s="5" t="s">
        <v>12</v>
      </c>
      <c r="J207" s="5"/>
      <c r="K207" s="2" t="s">
        <v>5671</v>
      </c>
      <c r="L207" s="132">
        <v>46077</v>
      </c>
    </row>
    <row r="208" spans="1:23" s="87" customFormat="1">
      <c r="A208" s="1" t="str">
        <f>CONCATENATE(Tableau4[[#This Row],[DPT2]]," - ",Tableau4[[#This Row],[COMMUNE]])</f>
        <v>16 - Montignac-le-Coq</v>
      </c>
      <c r="B208" s="2">
        <v>16</v>
      </c>
      <c r="C208" s="2" t="s">
        <v>323</v>
      </c>
      <c r="D208" s="3" t="s">
        <v>39</v>
      </c>
      <c r="E208" s="3" t="s">
        <v>324</v>
      </c>
      <c r="F208" s="6" t="s">
        <v>8554</v>
      </c>
      <c r="G208" s="4">
        <v>139</v>
      </c>
      <c r="H208" s="2" t="s">
        <v>5</v>
      </c>
      <c r="I208" s="2" t="s">
        <v>6</v>
      </c>
      <c r="J208" s="2" t="s">
        <v>13</v>
      </c>
      <c r="K208" s="2" t="s">
        <v>8</v>
      </c>
      <c r="L208" s="132" t="s">
        <v>8555</v>
      </c>
    </row>
    <row r="209" spans="1:23" customFormat="1">
      <c r="A209" s="1" t="str">
        <f>CONCATENATE(Tableau4[[#This Row],[DPT2]]," - ",Tableau4[[#This Row],[COMMUNE]])</f>
        <v>16 - Montjean</v>
      </c>
      <c r="B209" s="2">
        <v>16</v>
      </c>
      <c r="C209" s="11" t="s">
        <v>325</v>
      </c>
      <c r="D209" s="3" t="s">
        <v>44</v>
      </c>
      <c r="E209" s="13" t="s">
        <v>326</v>
      </c>
      <c r="F209" s="6" t="s">
        <v>8554</v>
      </c>
      <c r="G209" s="4">
        <v>242</v>
      </c>
      <c r="H209" s="2" t="s">
        <v>5</v>
      </c>
      <c r="I209" s="2" t="s">
        <v>6</v>
      </c>
      <c r="J209" s="2"/>
      <c r="K209" s="2" t="s">
        <v>8</v>
      </c>
      <c r="L209" s="132" t="s">
        <v>8555</v>
      </c>
    </row>
    <row r="210" spans="1:23" customFormat="1">
      <c r="A210" s="1" t="str">
        <f>CONCATENATE(Tableau4[[#This Row],[DPT2]]," - ",Tableau4[[#This Row],[COMMUNE]])</f>
        <v>16 - Montmérac</v>
      </c>
      <c r="B210" s="2">
        <v>16</v>
      </c>
      <c r="C210" s="5" t="s">
        <v>327</v>
      </c>
      <c r="D210" s="6" t="s">
        <v>29</v>
      </c>
      <c r="E210" s="6" t="s">
        <v>328</v>
      </c>
      <c r="F210" s="6" t="s">
        <v>8554</v>
      </c>
      <c r="G210" s="7">
        <v>714</v>
      </c>
      <c r="H210" s="5" t="s">
        <v>5</v>
      </c>
      <c r="I210" s="5" t="s">
        <v>12</v>
      </c>
      <c r="J210" s="2" t="s">
        <v>13</v>
      </c>
      <c r="K210" s="2" t="s">
        <v>8</v>
      </c>
      <c r="L210" s="132" t="s">
        <v>8555</v>
      </c>
      <c r="M210" s="87"/>
      <c r="N210" s="87"/>
      <c r="O210" s="87"/>
      <c r="P210" s="87"/>
      <c r="Q210" s="87"/>
      <c r="R210" s="87"/>
      <c r="S210" s="87"/>
      <c r="T210" s="87"/>
      <c r="U210" s="87"/>
      <c r="V210" s="87"/>
      <c r="W210" s="87"/>
    </row>
    <row r="211" spans="1:23" customFormat="1">
      <c r="A211" s="1" t="str">
        <f>CONCATENATE(Tableau4[[#This Row],[DPT2]]," - ",Tableau4[[#This Row],[COMMUNE]])</f>
        <v>16 - Montmoreau</v>
      </c>
      <c r="B211" s="2">
        <v>16</v>
      </c>
      <c r="C211" s="2" t="s">
        <v>7715</v>
      </c>
      <c r="D211" s="3" t="s">
        <v>39</v>
      </c>
      <c r="E211" s="3" t="s">
        <v>7716</v>
      </c>
      <c r="F211" s="6" t="s">
        <v>8554</v>
      </c>
      <c r="G211" s="4">
        <v>2564</v>
      </c>
      <c r="H211" s="2" t="s">
        <v>5</v>
      </c>
      <c r="I211" s="2" t="s">
        <v>6</v>
      </c>
      <c r="J211" s="2" t="s">
        <v>13</v>
      </c>
      <c r="K211" s="5" t="s">
        <v>5664</v>
      </c>
      <c r="L211" s="132" t="s">
        <v>8555</v>
      </c>
    </row>
    <row r="212" spans="1:23" customFormat="1">
      <c r="A212" s="1" t="str">
        <f>CONCATENATE(Tableau4[[#This Row],[DPT2]]," - ",Tableau4[[#This Row],[COMMUNE]])</f>
        <v>16 - Montrollet</v>
      </c>
      <c r="B212" s="2">
        <v>16</v>
      </c>
      <c r="C212" s="11" t="s">
        <v>329</v>
      </c>
      <c r="D212" s="3" t="s">
        <v>3</v>
      </c>
      <c r="E212" s="13" t="s">
        <v>330</v>
      </c>
      <c r="F212" s="6" t="s">
        <v>8554</v>
      </c>
      <c r="G212" s="4">
        <v>321</v>
      </c>
      <c r="H212" s="2" t="s">
        <v>5</v>
      </c>
      <c r="I212" s="2" t="s">
        <v>6</v>
      </c>
      <c r="J212" s="2"/>
      <c r="K212" s="2" t="s">
        <v>8</v>
      </c>
      <c r="L212" s="132" t="s">
        <v>8555</v>
      </c>
      <c r="M212" s="87"/>
      <c r="N212" s="87"/>
      <c r="O212" s="87"/>
      <c r="P212" s="87"/>
      <c r="Q212" s="87"/>
      <c r="R212" s="87"/>
      <c r="S212" s="87"/>
      <c r="T212" s="87"/>
      <c r="U212" s="87"/>
      <c r="V212" s="87"/>
      <c r="W212" s="87"/>
    </row>
    <row r="213" spans="1:23" customFormat="1">
      <c r="A213" s="1" t="str">
        <f>CONCATENATE(Tableau4[[#This Row],[DPT2]]," - ",Tableau4[[#This Row],[COMMUNE]])</f>
        <v>16 - Mornac</v>
      </c>
      <c r="B213" s="2">
        <v>16</v>
      </c>
      <c r="C213" s="2" t="s">
        <v>5925</v>
      </c>
      <c r="D213" s="3" t="s">
        <v>84</v>
      </c>
      <c r="E213" s="3" t="s">
        <v>5926</v>
      </c>
      <c r="F213" s="6" t="s">
        <v>8554</v>
      </c>
      <c r="G213" s="4">
        <v>2151</v>
      </c>
      <c r="H213" s="2" t="s">
        <v>5</v>
      </c>
      <c r="I213" s="2" t="s">
        <v>25</v>
      </c>
      <c r="J213" s="2" t="s">
        <v>13</v>
      </c>
      <c r="K213" s="2" t="s">
        <v>5671</v>
      </c>
      <c r="L213" s="132" t="s">
        <v>8555</v>
      </c>
    </row>
    <row r="214" spans="1:23" s="87" customFormat="1">
      <c r="A214" s="1" t="str">
        <f>CONCATENATE(Tableau4[[#This Row],[DPT2]]," - ",Tableau4[[#This Row],[COMMUNE]])</f>
        <v>16 - Mosnac-Saint-Simeux</v>
      </c>
      <c r="B214" s="2">
        <v>16</v>
      </c>
      <c r="C214" s="2" t="s">
        <v>331</v>
      </c>
      <c r="D214" s="3" t="s">
        <v>23</v>
      </c>
      <c r="E214" s="3" t="s">
        <v>332</v>
      </c>
      <c r="F214" s="6" t="s">
        <v>8554</v>
      </c>
      <c r="G214" s="4">
        <v>1004</v>
      </c>
      <c r="H214" s="2" t="s">
        <v>5</v>
      </c>
      <c r="I214" s="2" t="s">
        <v>25</v>
      </c>
      <c r="J214" s="2" t="s">
        <v>13</v>
      </c>
      <c r="K214" s="2" t="s">
        <v>8</v>
      </c>
      <c r="L214" s="132">
        <v>46084</v>
      </c>
      <c r="M214"/>
      <c r="N214"/>
      <c r="O214"/>
      <c r="P214"/>
      <c r="Q214"/>
      <c r="R214"/>
      <c r="S214"/>
      <c r="T214"/>
      <c r="U214"/>
      <c r="V214"/>
      <c r="W214"/>
    </row>
    <row r="215" spans="1:23" customFormat="1">
      <c r="A215" s="1" t="str">
        <f>CONCATENATE(Tableau4[[#This Row],[DPT2]]," - ",Tableau4[[#This Row],[COMMUNE]])</f>
        <v>16 - Moulidars</v>
      </c>
      <c r="B215" s="2">
        <v>16</v>
      </c>
      <c r="C215" s="2" t="s">
        <v>333</v>
      </c>
      <c r="D215" s="3" t="s">
        <v>23</v>
      </c>
      <c r="E215" s="3" t="s">
        <v>334</v>
      </c>
      <c r="F215" s="6" t="s">
        <v>8554</v>
      </c>
      <c r="G215" s="4">
        <v>731</v>
      </c>
      <c r="H215" s="2" t="s">
        <v>5</v>
      </c>
      <c r="I215" s="2" t="s">
        <v>25</v>
      </c>
      <c r="J215" s="2" t="s">
        <v>13</v>
      </c>
      <c r="K215" s="2" t="s">
        <v>8</v>
      </c>
      <c r="L215" s="132" t="s">
        <v>8555</v>
      </c>
      <c r="M215" s="87"/>
      <c r="N215" s="87"/>
      <c r="O215" s="87"/>
      <c r="P215" s="87"/>
      <c r="Q215" s="87"/>
      <c r="R215" s="87"/>
      <c r="S215" s="87"/>
      <c r="T215" s="87"/>
      <c r="U215" s="87"/>
      <c r="V215" s="87"/>
      <c r="W215" s="87"/>
    </row>
    <row r="216" spans="1:23" s="87" customFormat="1">
      <c r="A216" s="1" t="str">
        <f>CONCATENATE(Tableau4[[#This Row],[DPT2]]," - ",Tableau4[[#This Row],[COMMUNE]])</f>
        <v>16 - Moulins-sur-Tardoire</v>
      </c>
      <c r="B216" s="2">
        <v>16</v>
      </c>
      <c r="C216" s="5" t="s">
        <v>335</v>
      </c>
      <c r="D216" s="6" t="s">
        <v>10</v>
      </c>
      <c r="E216" s="6" t="s">
        <v>336</v>
      </c>
      <c r="F216" s="6" t="s">
        <v>8554</v>
      </c>
      <c r="G216" s="7">
        <v>770</v>
      </c>
      <c r="H216" s="5" t="s">
        <v>5</v>
      </c>
      <c r="I216" s="5" t="s">
        <v>12</v>
      </c>
      <c r="J216" s="2" t="s">
        <v>13</v>
      </c>
      <c r="K216" s="2" t="s">
        <v>8</v>
      </c>
      <c r="L216" s="132">
        <v>46084</v>
      </c>
      <c r="M216"/>
      <c r="N216"/>
      <c r="O216"/>
      <c r="P216"/>
      <c r="Q216"/>
      <c r="R216"/>
      <c r="S216"/>
      <c r="T216"/>
      <c r="U216"/>
      <c r="V216"/>
      <c r="W216"/>
    </row>
    <row r="217" spans="1:23" customFormat="1">
      <c r="A217" s="1" t="str">
        <f>CONCATENATE(Tableau4[[#This Row],[DPT2]]," - ",Tableau4[[#This Row],[COMMUNE]])</f>
        <v>16 - Mouthiers-sur-Boëme</v>
      </c>
      <c r="B217" s="2">
        <v>16</v>
      </c>
      <c r="C217" s="2" t="s">
        <v>5927</v>
      </c>
      <c r="D217" s="3" t="s">
        <v>84</v>
      </c>
      <c r="E217" s="3" t="s">
        <v>5928</v>
      </c>
      <c r="F217" s="6" t="s">
        <v>8554</v>
      </c>
      <c r="G217" s="4">
        <v>2397</v>
      </c>
      <c r="H217" s="2" t="s">
        <v>5</v>
      </c>
      <c r="I217" s="2" t="s">
        <v>25</v>
      </c>
      <c r="J217" s="2" t="s">
        <v>13</v>
      </c>
      <c r="K217" s="2" t="s">
        <v>5671</v>
      </c>
      <c r="L217" s="132" t="s">
        <v>8555</v>
      </c>
    </row>
    <row r="218" spans="1:23" customFormat="1">
      <c r="A218" s="1" t="str">
        <f>CONCATENATE(Tableau4[[#This Row],[DPT2]]," - ",Tableau4[[#This Row],[COMMUNE]])</f>
        <v>16 - Mouton</v>
      </c>
      <c r="B218" s="2">
        <v>16</v>
      </c>
      <c r="C218" s="14" t="s">
        <v>337</v>
      </c>
      <c r="D218" s="6" t="s">
        <v>17</v>
      </c>
      <c r="E218" s="15" t="s">
        <v>338</v>
      </c>
      <c r="F218" s="6" t="s">
        <v>8554</v>
      </c>
      <c r="G218" s="7">
        <v>223</v>
      </c>
      <c r="H218" s="5" t="s">
        <v>5</v>
      </c>
      <c r="I218" s="5" t="s">
        <v>12</v>
      </c>
      <c r="J218" s="5"/>
      <c r="K218" s="2" t="s">
        <v>8</v>
      </c>
      <c r="L218" s="132" t="s">
        <v>8555</v>
      </c>
    </row>
    <row r="219" spans="1:23" customFormat="1">
      <c r="A219" s="1" t="str">
        <f>CONCATENATE(Tableau4[[#This Row],[DPT2]]," - ",Tableau4[[#This Row],[COMMUNE]])</f>
        <v>16 - Moutonneau</v>
      </c>
      <c r="B219" s="2">
        <v>16</v>
      </c>
      <c r="C219" s="14" t="s">
        <v>339</v>
      </c>
      <c r="D219" s="6" t="s">
        <v>17</v>
      </c>
      <c r="E219" s="15" t="s">
        <v>340</v>
      </c>
      <c r="F219" s="6" t="s">
        <v>8554</v>
      </c>
      <c r="G219" s="7">
        <v>117</v>
      </c>
      <c r="H219" s="5" t="s">
        <v>5</v>
      </c>
      <c r="I219" s="5" t="s">
        <v>12</v>
      </c>
      <c r="J219" s="5"/>
      <c r="K219" s="2" t="s">
        <v>8</v>
      </c>
      <c r="L219" s="132" t="s">
        <v>8555</v>
      </c>
    </row>
    <row r="220" spans="1:23" customFormat="1">
      <c r="A220" s="1" t="str">
        <f>CONCATENATE(Tableau4[[#This Row],[DPT2]]," - ",Tableau4[[#This Row],[COMMUNE]])</f>
        <v>16 - Mouzon</v>
      </c>
      <c r="B220" s="2">
        <v>16</v>
      </c>
      <c r="C220" s="11" t="s">
        <v>341</v>
      </c>
      <c r="D220" s="3" t="s">
        <v>3</v>
      </c>
      <c r="E220" s="13" t="s">
        <v>342</v>
      </c>
      <c r="F220" s="6" t="s">
        <v>8554</v>
      </c>
      <c r="G220" s="4">
        <v>134</v>
      </c>
      <c r="H220" s="2" t="s">
        <v>5</v>
      </c>
      <c r="I220" s="2" t="s">
        <v>6</v>
      </c>
      <c r="J220" s="2"/>
      <c r="K220" s="2" t="s">
        <v>8</v>
      </c>
      <c r="L220" s="132" t="s">
        <v>8555</v>
      </c>
    </row>
    <row r="221" spans="1:23" s="87" customFormat="1">
      <c r="A221" s="1" t="str">
        <f>CONCATENATE(Tableau4[[#This Row],[DPT2]]," - ",Tableau4[[#This Row],[COMMUNE]])</f>
        <v>16 - Nabinaud</v>
      </c>
      <c r="B221" s="2">
        <v>16</v>
      </c>
      <c r="C221" s="2" t="s">
        <v>343</v>
      </c>
      <c r="D221" s="3" t="s">
        <v>39</v>
      </c>
      <c r="E221" s="3" t="s">
        <v>344</v>
      </c>
      <c r="F221" s="6" t="s">
        <v>8554</v>
      </c>
      <c r="G221" s="4">
        <v>99</v>
      </c>
      <c r="H221" s="2" t="s">
        <v>5</v>
      </c>
      <c r="I221" s="2" t="s">
        <v>6</v>
      </c>
      <c r="J221" s="2" t="s">
        <v>13</v>
      </c>
      <c r="K221" s="2" t="s">
        <v>8</v>
      </c>
      <c r="L221" s="132" t="s">
        <v>8555</v>
      </c>
    </row>
    <row r="222" spans="1:23" customFormat="1">
      <c r="A222" s="1" t="str">
        <f>CONCATENATE(Tableau4[[#This Row],[DPT2]]," - ",Tableau4[[#This Row],[COMMUNE]])</f>
        <v>16 - Nanclars</v>
      </c>
      <c r="B222" s="2">
        <v>16</v>
      </c>
      <c r="C222" s="14" t="s">
        <v>345</v>
      </c>
      <c r="D222" s="6" t="s">
        <v>17</v>
      </c>
      <c r="E222" s="15" t="s">
        <v>346</v>
      </c>
      <c r="F222" s="6" t="s">
        <v>8554</v>
      </c>
      <c r="G222" s="7">
        <v>207</v>
      </c>
      <c r="H222" s="5" t="s">
        <v>5</v>
      </c>
      <c r="I222" s="5" t="s">
        <v>12</v>
      </c>
      <c r="J222" s="5"/>
      <c r="K222" s="2" t="s">
        <v>8</v>
      </c>
      <c r="L222" s="132" t="s">
        <v>8555</v>
      </c>
    </row>
    <row r="223" spans="1:23" customFormat="1">
      <c r="A223" s="1" t="str">
        <f>CONCATENATE(Tableau4[[#This Row],[DPT2]]," - ",Tableau4[[#This Row],[COMMUNE]])</f>
        <v>16 - Nanteuil-en-Vallée</v>
      </c>
      <c r="B223" s="2">
        <v>16</v>
      </c>
      <c r="C223" s="11" t="s">
        <v>5929</v>
      </c>
      <c r="D223" s="3" t="s">
        <v>44</v>
      </c>
      <c r="E223" s="13" t="s">
        <v>5930</v>
      </c>
      <c r="F223" s="6" t="s">
        <v>8554</v>
      </c>
      <c r="G223" s="4">
        <v>1382</v>
      </c>
      <c r="H223" s="2" t="s">
        <v>5</v>
      </c>
      <c r="I223" s="2" t="s">
        <v>6</v>
      </c>
      <c r="J223" s="2"/>
      <c r="K223" s="2" t="s">
        <v>5671</v>
      </c>
      <c r="L223" s="132">
        <v>46084</v>
      </c>
      <c r="M223" s="87"/>
      <c r="N223" s="87"/>
      <c r="O223" s="87"/>
      <c r="P223" s="87"/>
      <c r="Q223" s="87"/>
      <c r="R223" s="87"/>
      <c r="S223" s="87"/>
      <c r="T223" s="87"/>
      <c r="U223" s="87"/>
      <c r="V223" s="87"/>
      <c r="W223" s="87"/>
    </row>
    <row r="224" spans="1:23" customFormat="1">
      <c r="A224" s="1" t="str">
        <f>CONCATENATE(Tableau4[[#This Row],[DPT2]]," - ",Tableau4[[#This Row],[COMMUNE]])</f>
        <v>16 - Nercillac</v>
      </c>
      <c r="B224" s="2">
        <v>16</v>
      </c>
      <c r="C224" s="2" t="s">
        <v>5931</v>
      </c>
      <c r="D224" s="3" t="s">
        <v>23</v>
      </c>
      <c r="E224" s="3" t="s">
        <v>5932</v>
      </c>
      <c r="F224" s="6" t="s">
        <v>8554</v>
      </c>
      <c r="G224" s="4">
        <v>1047</v>
      </c>
      <c r="H224" s="2" t="s">
        <v>5</v>
      </c>
      <c r="I224" s="2" t="s">
        <v>25</v>
      </c>
      <c r="J224" s="2" t="s">
        <v>13</v>
      </c>
      <c r="K224" s="2" t="s">
        <v>5671</v>
      </c>
      <c r="L224" s="132" t="s">
        <v>8555</v>
      </c>
      <c r="M224" s="87"/>
      <c r="N224" s="87"/>
      <c r="O224" s="87"/>
      <c r="P224" s="87"/>
      <c r="Q224" s="87"/>
      <c r="R224" s="87"/>
      <c r="S224" s="87"/>
      <c r="T224" s="87"/>
      <c r="U224" s="87"/>
      <c r="V224" s="87"/>
      <c r="W224" s="87"/>
    </row>
    <row r="225" spans="1:23" customFormat="1">
      <c r="A225" s="1" t="str">
        <f>CONCATENATE(Tableau4[[#This Row],[DPT2]]," - ",Tableau4[[#This Row],[COMMUNE]])</f>
        <v>16 - Nersac</v>
      </c>
      <c r="B225" s="94">
        <v>16</v>
      </c>
      <c r="C225" s="2" t="s">
        <v>5933</v>
      </c>
      <c r="D225" s="95" t="s">
        <v>84</v>
      </c>
      <c r="E225" s="96" t="s">
        <v>5934</v>
      </c>
      <c r="F225" s="96" t="s">
        <v>8555</v>
      </c>
      <c r="G225" s="97">
        <v>2348</v>
      </c>
      <c r="H225" s="94" t="s">
        <v>859</v>
      </c>
      <c r="I225" s="94" t="s">
        <v>25</v>
      </c>
      <c r="J225" s="94" t="s">
        <v>13</v>
      </c>
      <c r="K225" s="2" t="s">
        <v>5671</v>
      </c>
      <c r="L225" s="132">
        <v>46084</v>
      </c>
    </row>
    <row r="226" spans="1:23" customFormat="1">
      <c r="A226" s="1" t="str">
        <f>CONCATENATE(Tableau4[[#This Row],[DPT2]]," - ",Tableau4[[#This Row],[COMMUNE]])</f>
        <v>16 - Nieuil</v>
      </c>
      <c r="B226" s="2">
        <v>16</v>
      </c>
      <c r="C226" s="11" t="s">
        <v>347</v>
      </c>
      <c r="D226" s="3" t="s">
        <v>3</v>
      </c>
      <c r="E226" s="13" t="s">
        <v>348</v>
      </c>
      <c r="F226" s="6" t="s">
        <v>8554</v>
      </c>
      <c r="G226" s="4">
        <v>932</v>
      </c>
      <c r="H226" s="2" t="s">
        <v>5</v>
      </c>
      <c r="I226" s="2" t="s">
        <v>6</v>
      </c>
      <c r="J226" s="2"/>
      <c r="K226" s="2" t="s">
        <v>8</v>
      </c>
      <c r="L226" s="132" t="s">
        <v>8555</v>
      </c>
    </row>
    <row r="227" spans="1:23" customFormat="1">
      <c r="A227" s="1" t="str">
        <f>CONCATENATE(Tableau4[[#This Row],[DPT2]]," - ",Tableau4[[#This Row],[COMMUNE]])</f>
        <v>16 - Nonac</v>
      </c>
      <c r="B227" s="2">
        <v>16</v>
      </c>
      <c r="C227" s="2" t="s">
        <v>349</v>
      </c>
      <c r="D227" s="3" t="s">
        <v>39</v>
      </c>
      <c r="E227" s="3" t="s">
        <v>350</v>
      </c>
      <c r="F227" s="6" t="s">
        <v>8554</v>
      </c>
      <c r="G227" s="4">
        <v>266</v>
      </c>
      <c r="H227" s="2" t="s">
        <v>5</v>
      </c>
      <c r="I227" s="2" t="s">
        <v>6</v>
      </c>
      <c r="J227" s="2" t="s">
        <v>13</v>
      </c>
      <c r="K227" s="2" t="s">
        <v>8</v>
      </c>
      <c r="L227" s="132" t="s">
        <v>8555</v>
      </c>
      <c r="M227" s="87"/>
      <c r="N227" s="87"/>
      <c r="O227" s="87"/>
      <c r="P227" s="87"/>
      <c r="Q227" s="87"/>
      <c r="R227" s="87"/>
      <c r="S227" s="87"/>
      <c r="T227" s="87"/>
      <c r="U227" s="87"/>
      <c r="V227" s="87"/>
      <c r="W227" s="87"/>
    </row>
    <row r="228" spans="1:23" customFormat="1">
      <c r="A228" s="1" t="str">
        <f>CONCATENATE(Tableau4[[#This Row],[DPT2]]," - ",Tableau4[[#This Row],[COMMUNE]])</f>
        <v>16 - Oradour</v>
      </c>
      <c r="B228" s="2">
        <v>16</v>
      </c>
      <c r="C228" s="14" t="s">
        <v>351</v>
      </c>
      <c r="D228" s="6" t="s">
        <v>17</v>
      </c>
      <c r="E228" s="15" t="s">
        <v>352</v>
      </c>
      <c r="F228" s="6" t="s">
        <v>8554</v>
      </c>
      <c r="G228" s="7">
        <v>152</v>
      </c>
      <c r="H228" s="5" t="s">
        <v>5</v>
      </c>
      <c r="I228" s="5" t="s">
        <v>12</v>
      </c>
      <c r="J228" s="5"/>
      <c r="K228" s="2" t="s">
        <v>8</v>
      </c>
      <c r="L228" s="132" t="s">
        <v>8555</v>
      </c>
    </row>
    <row r="229" spans="1:23" customFormat="1">
      <c r="A229" s="1" t="str">
        <f>CONCATENATE(Tableau4[[#This Row],[DPT2]]," - ",Tableau4[[#This Row],[COMMUNE]])</f>
        <v>16 - Oradour-Fanais</v>
      </c>
      <c r="B229" s="2">
        <v>16</v>
      </c>
      <c r="C229" s="11" t="s">
        <v>353</v>
      </c>
      <c r="D229" s="3" t="s">
        <v>3</v>
      </c>
      <c r="E229" s="13" t="s">
        <v>354</v>
      </c>
      <c r="F229" s="6" t="s">
        <v>8554</v>
      </c>
      <c r="G229" s="4">
        <v>403</v>
      </c>
      <c r="H229" s="2" t="s">
        <v>5</v>
      </c>
      <c r="I229" s="2" t="s">
        <v>6</v>
      </c>
      <c r="J229" s="2"/>
      <c r="K229" s="2" t="s">
        <v>8</v>
      </c>
      <c r="L229" s="132" t="s">
        <v>8555</v>
      </c>
    </row>
    <row r="230" spans="1:23" customFormat="1">
      <c r="A230" s="1" t="str">
        <f>CONCATENATE(Tableau4[[#This Row],[DPT2]]," - ",Tableau4[[#This Row],[COMMUNE]])</f>
        <v>16 - Orgedeuil</v>
      </c>
      <c r="B230" s="2">
        <v>16</v>
      </c>
      <c r="C230" s="5" t="s">
        <v>355</v>
      </c>
      <c r="D230" s="6" t="s">
        <v>10</v>
      </c>
      <c r="E230" s="6" t="s">
        <v>356</v>
      </c>
      <c r="F230" s="6" t="s">
        <v>8554</v>
      </c>
      <c r="G230" s="7">
        <v>220</v>
      </c>
      <c r="H230" s="5" t="s">
        <v>5</v>
      </c>
      <c r="I230" s="5" t="s">
        <v>12</v>
      </c>
      <c r="J230" s="2" t="s">
        <v>13</v>
      </c>
      <c r="K230" s="2" t="s">
        <v>8</v>
      </c>
      <c r="L230" s="132" t="s">
        <v>8555</v>
      </c>
    </row>
    <row r="231" spans="1:23" customFormat="1">
      <c r="A231" s="1" t="str">
        <f>CONCATENATE(Tableau4[[#This Row],[DPT2]]," - ",Tableau4[[#This Row],[COMMUNE]])</f>
        <v>16 - Oriolles</v>
      </c>
      <c r="B231" s="2">
        <v>16</v>
      </c>
      <c r="C231" s="5" t="s">
        <v>357</v>
      </c>
      <c r="D231" s="6" t="s">
        <v>29</v>
      </c>
      <c r="E231" s="6" t="s">
        <v>358</v>
      </c>
      <c r="F231" s="6" t="s">
        <v>8554</v>
      </c>
      <c r="G231" s="7">
        <v>253</v>
      </c>
      <c r="H231" s="5" t="s">
        <v>5</v>
      </c>
      <c r="I231" s="5" t="s">
        <v>12</v>
      </c>
      <c r="J231" s="2" t="s">
        <v>13</v>
      </c>
      <c r="K231" s="2" t="s">
        <v>8</v>
      </c>
      <c r="L231" s="132" t="s">
        <v>8555</v>
      </c>
    </row>
    <row r="232" spans="1:23" customFormat="1">
      <c r="A232" s="1" t="str">
        <f>CONCATENATE(Tableau4[[#This Row],[DPT2]]," - ",Tableau4[[#This Row],[COMMUNE]])</f>
        <v>16 - Orival</v>
      </c>
      <c r="B232" s="2">
        <v>16</v>
      </c>
      <c r="C232" s="2" t="s">
        <v>359</v>
      </c>
      <c r="D232" s="3" t="s">
        <v>39</v>
      </c>
      <c r="E232" s="3" t="s">
        <v>360</v>
      </c>
      <c r="F232" s="6" t="s">
        <v>8554</v>
      </c>
      <c r="G232" s="4">
        <v>152</v>
      </c>
      <c r="H232" s="2" t="s">
        <v>5</v>
      </c>
      <c r="I232" s="2" t="s">
        <v>6</v>
      </c>
      <c r="J232" s="2" t="s">
        <v>13</v>
      </c>
      <c r="K232" s="2" t="s">
        <v>8</v>
      </c>
      <c r="L232" s="132" t="s">
        <v>8555</v>
      </c>
    </row>
    <row r="233" spans="1:23" customFormat="1">
      <c r="A233" s="1" t="str">
        <f>CONCATENATE(Tableau4[[#This Row],[DPT2]]," - ",Tableau4[[#This Row],[COMMUNE]])</f>
        <v>16 - Paizay-Naudouin-Embourie</v>
      </c>
      <c r="B233" s="2">
        <v>16</v>
      </c>
      <c r="C233" s="11" t="s">
        <v>361</v>
      </c>
      <c r="D233" s="3" t="s">
        <v>44</v>
      </c>
      <c r="E233" s="13" t="s">
        <v>362</v>
      </c>
      <c r="F233" s="6" t="s">
        <v>8554</v>
      </c>
      <c r="G233" s="4">
        <v>362</v>
      </c>
      <c r="H233" s="2" t="s">
        <v>5</v>
      </c>
      <c r="I233" s="2" t="s">
        <v>6</v>
      </c>
      <c r="J233" s="2"/>
      <c r="K233" s="2" t="s">
        <v>8</v>
      </c>
      <c r="L233" s="132" t="s">
        <v>8555</v>
      </c>
      <c r="M233" s="87"/>
      <c r="N233" s="87"/>
      <c r="O233" s="87"/>
      <c r="P233" s="87"/>
      <c r="Q233" s="87"/>
      <c r="R233" s="87"/>
      <c r="S233" s="87"/>
      <c r="T233" s="87"/>
      <c r="U233" s="87"/>
      <c r="V233" s="87"/>
      <c r="W233" s="87"/>
    </row>
    <row r="234" spans="1:23" customFormat="1">
      <c r="A234" s="1" t="str">
        <f>CONCATENATE(Tableau4[[#This Row],[DPT2]]," - ",Tableau4[[#This Row],[COMMUNE]])</f>
        <v>16 - Palluaud</v>
      </c>
      <c r="B234" s="2">
        <v>16</v>
      </c>
      <c r="C234" s="2" t="s">
        <v>363</v>
      </c>
      <c r="D234" s="3" t="s">
        <v>39</v>
      </c>
      <c r="E234" s="3" t="s">
        <v>364</v>
      </c>
      <c r="F234" s="6" t="s">
        <v>8554</v>
      </c>
      <c r="G234" s="4">
        <v>221</v>
      </c>
      <c r="H234" s="2" t="s">
        <v>5</v>
      </c>
      <c r="I234" s="2" t="s">
        <v>6</v>
      </c>
      <c r="J234" s="2" t="s">
        <v>13</v>
      </c>
      <c r="K234" s="2" t="s">
        <v>8</v>
      </c>
      <c r="L234" s="132" t="s">
        <v>8555</v>
      </c>
    </row>
    <row r="235" spans="1:23" customFormat="1">
      <c r="A235" s="1" t="str">
        <f>CONCATENATE(Tableau4[[#This Row],[DPT2]]," - ",Tableau4[[#This Row],[COMMUNE]])</f>
        <v>16 - Parzac</v>
      </c>
      <c r="B235" s="2">
        <v>16</v>
      </c>
      <c r="C235" s="11" t="s">
        <v>365</v>
      </c>
      <c r="D235" s="3" t="s">
        <v>3</v>
      </c>
      <c r="E235" s="13" t="s">
        <v>366</v>
      </c>
      <c r="F235" s="6" t="s">
        <v>8554</v>
      </c>
      <c r="G235" s="4">
        <v>141</v>
      </c>
      <c r="H235" s="2" t="s">
        <v>5</v>
      </c>
      <c r="I235" s="2" t="s">
        <v>6</v>
      </c>
      <c r="J235" s="2"/>
      <c r="K235" s="2" t="s">
        <v>8</v>
      </c>
      <c r="L235" s="132" t="s">
        <v>8555</v>
      </c>
      <c r="M235" s="87"/>
      <c r="N235" s="87"/>
      <c r="O235" s="87"/>
      <c r="P235" s="87"/>
      <c r="Q235" s="87"/>
      <c r="R235" s="87"/>
      <c r="S235" s="87"/>
      <c r="T235" s="87"/>
      <c r="U235" s="87"/>
      <c r="V235" s="87"/>
      <c r="W235" s="87"/>
    </row>
    <row r="236" spans="1:23" customFormat="1">
      <c r="A236" s="1" t="str">
        <f>CONCATENATE(Tableau4[[#This Row],[DPT2]]," - ",Tableau4[[#This Row],[COMMUNE]])</f>
        <v>16 - Passirac</v>
      </c>
      <c r="B236" s="2">
        <v>16</v>
      </c>
      <c r="C236" s="5" t="s">
        <v>367</v>
      </c>
      <c r="D236" s="6" t="s">
        <v>29</v>
      </c>
      <c r="E236" s="6" t="s">
        <v>368</v>
      </c>
      <c r="F236" s="6" t="s">
        <v>8554</v>
      </c>
      <c r="G236" s="7">
        <v>240</v>
      </c>
      <c r="H236" s="5" t="s">
        <v>5</v>
      </c>
      <c r="I236" s="5" t="s">
        <v>12</v>
      </c>
      <c r="J236" s="2" t="s">
        <v>13</v>
      </c>
      <c r="K236" s="2" t="s">
        <v>8</v>
      </c>
      <c r="L236" s="132" t="s">
        <v>8555</v>
      </c>
      <c r="M236" s="87"/>
      <c r="N236" s="87"/>
      <c r="O236" s="87"/>
      <c r="P236" s="87"/>
      <c r="Q236" s="87"/>
      <c r="R236" s="87"/>
      <c r="S236" s="87"/>
      <c r="T236" s="87"/>
      <c r="U236" s="87"/>
      <c r="V236" s="87"/>
      <c r="W236" s="87"/>
    </row>
    <row r="237" spans="1:23" s="87" customFormat="1">
      <c r="A237" s="1" t="str">
        <f>CONCATENATE(Tableau4[[#This Row],[DPT2]]," - ",Tableau4[[#This Row],[COMMUNE]])</f>
        <v>16 - Pérignac</v>
      </c>
      <c r="B237" s="2">
        <v>16</v>
      </c>
      <c r="C237" s="5" t="s">
        <v>369</v>
      </c>
      <c r="D237" s="6" t="s">
        <v>29</v>
      </c>
      <c r="E237" s="6" t="s">
        <v>10762</v>
      </c>
      <c r="F237" s="6" t="s">
        <v>8554</v>
      </c>
      <c r="G237" s="7">
        <v>483</v>
      </c>
      <c r="H237" s="5" t="s">
        <v>5</v>
      </c>
      <c r="I237" s="5" t="s">
        <v>12</v>
      </c>
      <c r="J237" s="2" t="s">
        <v>13</v>
      </c>
      <c r="K237" s="2" t="s">
        <v>8</v>
      </c>
      <c r="L237" s="132" t="s">
        <v>8555</v>
      </c>
      <c r="M237"/>
      <c r="N237"/>
      <c r="O237"/>
      <c r="P237"/>
      <c r="Q237"/>
      <c r="R237"/>
      <c r="S237"/>
      <c r="T237"/>
      <c r="U237"/>
      <c r="V237"/>
      <c r="W237"/>
    </row>
    <row r="238" spans="1:23" customFormat="1">
      <c r="A238" s="1" t="str">
        <f>CONCATENATE(Tableau4[[#This Row],[DPT2]]," - ",Tableau4[[#This Row],[COMMUNE]])</f>
        <v>16 - Pillac</v>
      </c>
      <c r="B238" s="2">
        <v>16</v>
      </c>
      <c r="C238" s="2" t="s">
        <v>370</v>
      </c>
      <c r="D238" s="3" t="s">
        <v>39</v>
      </c>
      <c r="E238" s="3" t="s">
        <v>371</v>
      </c>
      <c r="F238" s="6" t="s">
        <v>8554</v>
      </c>
      <c r="G238" s="4">
        <v>271</v>
      </c>
      <c r="H238" s="2" t="s">
        <v>5</v>
      </c>
      <c r="I238" s="2" t="s">
        <v>6</v>
      </c>
      <c r="J238" s="2" t="s">
        <v>13</v>
      </c>
      <c r="K238" s="2" t="s">
        <v>8</v>
      </c>
      <c r="L238" s="132" t="s">
        <v>8555</v>
      </c>
    </row>
    <row r="239" spans="1:23" customFormat="1">
      <c r="A239" s="1" t="str">
        <f>CONCATENATE(Tableau4[[#This Row],[DPT2]]," - ",Tableau4[[#This Row],[COMMUNE]])</f>
        <v>16 - Plassac-Rouffiac</v>
      </c>
      <c r="B239" s="2">
        <v>16</v>
      </c>
      <c r="C239" s="2" t="s">
        <v>372</v>
      </c>
      <c r="D239" s="3" t="s">
        <v>84</v>
      </c>
      <c r="E239" s="3" t="s">
        <v>373</v>
      </c>
      <c r="F239" s="6" t="s">
        <v>8554</v>
      </c>
      <c r="G239" s="4">
        <v>400</v>
      </c>
      <c r="H239" s="2" t="s">
        <v>5</v>
      </c>
      <c r="I239" s="2" t="s">
        <v>25</v>
      </c>
      <c r="J239" s="2" t="s">
        <v>13</v>
      </c>
      <c r="K239" s="2" t="s">
        <v>8</v>
      </c>
      <c r="L239" s="132" t="s">
        <v>8555</v>
      </c>
    </row>
    <row r="240" spans="1:23" customFormat="1">
      <c r="A240" s="1" t="str">
        <f>CONCATENATE(Tableau4[[#This Row],[DPT2]]," - ",Tableau4[[#This Row],[COMMUNE]])</f>
        <v>16 - Pleuville</v>
      </c>
      <c r="B240" s="2">
        <v>16</v>
      </c>
      <c r="C240" s="11" t="s">
        <v>374</v>
      </c>
      <c r="D240" s="3" t="s">
        <v>3</v>
      </c>
      <c r="E240" s="13" t="s">
        <v>375</v>
      </c>
      <c r="F240" s="6" t="s">
        <v>8554</v>
      </c>
      <c r="G240" s="4">
        <v>323</v>
      </c>
      <c r="H240" s="2" t="s">
        <v>5</v>
      </c>
      <c r="I240" s="2" t="s">
        <v>6</v>
      </c>
      <c r="J240" s="2"/>
      <c r="K240" s="2" t="s">
        <v>8</v>
      </c>
      <c r="L240" s="132" t="s">
        <v>8555</v>
      </c>
    </row>
    <row r="241" spans="1:23" s="87" customFormat="1">
      <c r="A241" s="1" t="str">
        <f>CONCATENATE(Tableau4[[#This Row],[DPT2]]," - ",Tableau4[[#This Row],[COMMUNE]])</f>
        <v>16 - Poullignac</v>
      </c>
      <c r="B241" s="2">
        <v>16</v>
      </c>
      <c r="C241" s="2" t="s">
        <v>376</v>
      </c>
      <c r="D241" s="3" t="s">
        <v>39</v>
      </c>
      <c r="E241" s="3" t="s">
        <v>377</v>
      </c>
      <c r="F241" s="6" t="s">
        <v>8554</v>
      </c>
      <c r="G241" s="4">
        <v>89</v>
      </c>
      <c r="H241" s="2" t="s">
        <v>5</v>
      </c>
      <c r="I241" s="2" t="s">
        <v>6</v>
      </c>
      <c r="J241" s="2" t="s">
        <v>13</v>
      </c>
      <c r="K241" s="2" t="s">
        <v>8</v>
      </c>
      <c r="L241" s="132" t="s">
        <v>8555</v>
      </c>
    </row>
    <row r="242" spans="1:23" customFormat="1">
      <c r="A242" s="1" t="str">
        <f>CONCATENATE(Tableau4[[#This Row],[DPT2]]," - ",Tableau4[[#This Row],[COMMUNE]])</f>
        <v>16 - Poursac</v>
      </c>
      <c r="B242" s="2">
        <v>16</v>
      </c>
      <c r="C242" s="11" t="s">
        <v>378</v>
      </c>
      <c r="D242" s="3" t="s">
        <v>44</v>
      </c>
      <c r="E242" s="13" t="s">
        <v>379</v>
      </c>
      <c r="F242" s="6" t="s">
        <v>8554</v>
      </c>
      <c r="G242" s="4">
        <v>209</v>
      </c>
      <c r="H242" s="2" t="s">
        <v>5</v>
      </c>
      <c r="I242" s="2" t="s">
        <v>6</v>
      </c>
      <c r="J242" s="2"/>
      <c r="K242" s="2" t="s">
        <v>8</v>
      </c>
      <c r="L242" s="132" t="s">
        <v>8555</v>
      </c>
      <c r="M242" s="87"/>
      <c r="N242" s="87"/>
      <c r="O242" s="87"/>
      <c r="P242" s="87"/>
      <c r="Q242" s="87"/>
      <c r="R242" s="87"/>
      <c r="S242" s="87"/>
      <c r="T242" s="87"/>
      <c r="U242" s="87"/>
      <c r="V242" s="87"/>
      <c r="W242" s="87"/>
    </row>
    <row r="243" spans="1:23" customFormat="1">
      <c r="A243" s="1" t="str">
        <f>CONCATENATE(Tableau4[[#This Row],[DPT2]]," - ",Tableau4[[#This Row],[COMMUNE]])</f>
        <v>16 - Pranzac</v>
      </c>
      <c r="B243" s="2">
        <v>16</v>
      </c>
      <c r="C243" s="5" t="s">
        <v>380</v>
      </c>
      <c r="D243" s="6" t="s">
        <v>10</v>
      </c>
      <c r="E243" s="6" t="s">
        <v>381</v>
      </c>
      <c r="F243" s="6" t="s">
        <v>8554</v>
      </c>
      <c r="G243" s="7">
        <v>898</v>
      </c>
      <c r="H243" s="5" t="s">
        <v>5</v>
      </c>
      <c r="I243" s="5" t="s">
        <v>12</v>
      </c>
      <c r="J243" s="2" t="s">
        <v>13</v>
      </c>
      <c r="K243" s="2" t="s">
        <v>8</v>
      </c>
      <c r="L243" s="132" t="s">
        <v>8555</v>
      </c>
    </row>
    <row r="244" spans="1:23" customFormat="1">
      <c r="A244" s="1" t="str">
        <f>CONCATENATE(Tableau4[[#This Row],[DPT2]]," - ",Tableau4[[#This Row],[COMMUNE]])</f>
        <v>16 - Pressignac</v>
      </c>
      <c r="B244" s="2">
        <v>16</v>
      </c>
      <c r="C244" s="11" t="s">
        <v>382</v>
      </c>
      <c r="D244" s="3" t="s">
        <v>3</v>
      </c>
      <c r="E244" s="13" t="s">
        <v>383</v>
      </c>
      <c r="F244" s="6" t="s">
        <v>8554</v>
      </c>
      <c r="G244" s="4">
        <v>344</v>
      </c>
      <c r="H244" s="2" t="s">
        <v>5</v>
      </c>
      <c r="I244" s="2" t="s">
        <v>6</v>
      </c>
      <c r="J244" s="2"/>
      <c r="K244" s="2" t="s">
        <v>8</v>
      </c>
      <c r="L244" s="132" t="s">
        <v>8555</v>
      </c>
    </row>
    <row r="245" spans="1:23" customFormat="1">
      <c r="A245" s="1" t="str">
        <f>CONCATENATE(Tableau4[[#This Row],[DPT2]]," - ",Tableau4[[#This Row],[COMMUNE]])</f>
        <v>16 - Puymoyen</v>
      </c>
      <c r="B245" s="94">
        <v>16</v>
      </c>
      <c r="C245" s="2" t="s">
        <v>5935</v>
      </c>
      <c r="D245" s="95" t="s">
        <v>84</v>
      </c>
      <c r="E245" s="96" t="s">
        <v>5936</v>
      </c>
      <c r="F245" s="96" t="s">
        <v>8555</v>
      </c>
      <c r="G245" s="97">
        <v>2369</v>
      </c>
      <c r="H245" s="94" t="s">
        <v>859</v>
      </c>
      <c r="I245" s="94" t="s">
        <v>25</v>
      </c>
      <c r="J245" s="94" t="s">
        <v>13</v>
      </c>
      <c r="K245" s="2" t="s">
        <v>5671</v>
      </c>
      <c r="L245" s="132" t="s">
        <v>8555</v>
      </c>
    </row>
    <row r="246" spans="1:23" customFormat="1">
      <c r="A246" s="1" t="str">
        <f>CONCATENATE(Tableau4[[#This Row],[DPT2]]," - ",Tableau4[[#This Row],[COMMUNE]])</f>
        <v>16 - Puyréaux</v>
      </c>
      <c r="B246" s="2">
        <v>16</v>
      </c>
      <c r="C246" s="14" t="s">
        <v>384</v>
      </c>
      <c r="D246" s="6" t="s">
        <v>17</v>
      </c>
      <c r="E246" s="15" t="s">
        <v>385</v>
      </c>
      <c r="F246" s="6" t="s">
        <v>8554</v>
      </c>
      <c r="G246" s="7">
        <v>543</v>
      </c>
      <c r="H246" s="5" t="s">
        <v>5</v>
      </c>
      <c r="I246" s="5" t="s">
        <v>12</v>
      </c>
      <c r="J246" s="5"/>
      <c r="K246" s="2" t="s">
        <v>8</v>
      </c>
      <c r="L246" s="132" t="s">
        <v>8555</v>
      </c>
    </row>
    <row r="247" spans="1:23" customFormat="1">
      <c r="A247" s="1" t="str">
        <f>CONCATENATE(Tableau4[[#This Row],[DPT2]]," - ",Tableau4[[#This Row],[COMMUNE]])</f>
        <v>16 - Raix</v>
      </c>
      <c r="B247" s="2">
        <v>16</v>
      </c>
      <c r="C247" s="11" t="s">
        <v>386</v>
      </c>
      <c r="D247" s="3" t="s">
        <v>44</v>
      </c>
      <c r="E247" s="13" t="s">
        <v>387</v>
      </c>
      <c r="F247" s="6" t="s">
        <v>8554</v>
      </c>
      <c r="G247" s="4">
        <v>124</v>
      </c>
      <c r="H247" s="2" t="s">
        <v>5</v>
      </c>
      <c r="I247" s="2" t="s">
        <v>6</v>
      </c>
      <c r="J247" s="2"/>
      <c r="K247" s="2" t="s">
        <v>8</v>
      </c>
      <c r="L247" s="132" t="s">
        <v>8555</v>
      </c>
    </row>
    <row r="248" spans="1:23" customFormat="1">
      <c r="A248" s="1" t="str">
        <f>CONCATENATE(Tableau4[[#This Row],[DPT2]]," - ",Tableau4[[#This Row],[COMMUNE]])</f>
        <v>16 - Ranville-Breuillaud</v>
      </c>
      <c r="B248" s="2">
        <v>16</v>
      </c>
      <c r="C248" s="14" t="s">
        <v>388</v>
      </c>
      <c r="D248" s="6" t="s">
        <v>17</v>
      </c>
      <c r="E248" s="15" t="s">
        <v>389</v>
      </c>
      <c r="F248" s="6" t="s">
        <v>8554</v>
      </c>
      <c r="G248" s="7">
        <v>175</v>
      </c>
      <c r="H248" s="5" t="s">
        <v>5</v>
      </c>
      <c r="I248" s="5" t="s">
        <v>12</v>
      </c>
      <c r="J248" s="5"/>
      <c r="K248" s="2" t="s">
        <v>8</v>
      </c>
      <c r="L248" s="132" t="s">
        <v>8555</v>
      </c>
      <c r="M248" s="87"/>
      <c r="N248" s="87"/>
      <c r="O248" s="87"/>
      <c r="P248" s="87"/>
      <c r="Q248" s="87"/>
      <c r="R248" s="87"/>
      <c r="S248" s="87"/>
      <c r="T248" s="87"/>
      <c r="U248" s="87"/>
      <c r="V248" s="87"/>
      <c r="W248" s="87"/>
    </row>
    <row r="249" spans="1:23" customFormat="1">
      <c r="A249" s="1" t="str">
        <f>CONCATENATE(Tableau4[[#This Row],[DPT2]]," - ",Tableau4[[#This Row],[COMMUNE]])</f>
        <v>16 - Reignac</v>
      </c>
      <c r="B249" s="2">
        <v>16</v>
      </c>
      <c r="C249" s="5" t="s">
        <v>390</v>
      </c>
      <c r="D249" s="6" t="s">
        <v>29</v>
      </c>
      <c r="E249" s="6" t="s">
        <v>10763</v>
      </c>
      <c r="F249" s="6" t="s">
        <v>8554</v>
      </c>
      <c r="G249" s="7">
        <v>761</v>
      </c>
      <c r="H249" s="5" t="s">
        <v>5</v>
      </c>
      <c r="I249" s="5" t="s">
        <v>12</v>
      </c>
      <c r="J249" s="2" t="s">
        <v>13</v>
      </c>
      <c r="K249" s="2" t="s">
        <v>8</v>
      </c>
      <c r="L249" s="132" t="s">
        <v>8555</v>
      </c>
    </row>
    <row r="250" spans="1:23" s="87" customFormat="1">
      <c r="A250" s="1" t="str">
        <f>CONCATENATE(Tableau4[[#This Row],[DPT2]]," - ",Tableau4[[#This Row],[COMMUNE]])</f>
        <v>16 - Réparsac</v>
      </c>
      <c r="B250" s="2">
        <v>16</v>
      </c>
      <c r="C250" s="2" t="s">
        <v>391</v>
      </c>
      <c r="D250" s="3" t="s">
        <v>23</v>
      </c>
      <c r="E250" s="3" t="s">
        <v>392</v>
      </c>
      <c r="F250" s="6" t="s">
        <v>8554</v>
      </c>
      <c r="G250" s="4">
        <v>595</v>
      </c>
      <c r="H250" s="2" t="s">
        <v>5</v>
      </c>
      <c r="I250" s="2" t="s">
        <v>25</v>
      </c>
      <c r="J250" s="2" t="s">
        <v>13</v>
      </c>
      <c r="K250" s="2" t="s">
        <v>8</v>
      </c>
      <c r="L250" s="132" t="s">
        <v>8555</v>
      </c>
      <c r="M250"/>
      <c r="N250"/>
      <c r="O250"/>
      <c r="P250"/>
      <c r="Q250"/>
      <c r="R250"/>
      <c r="S250"/>
      <c r="T250"/>
      <c r="U250"/>
      <c r="V250"/>
      <c r="W250"/>
    </row>
    <row r="251" spans="1:23" customFormat="1">
      <c r="A251" s="1" t="str">
        <f>CONCATENATE(Tableau4[[#This Row],[DPT2]]," - ",Tableau4[[#This Row],[COMMUNE]])</f>
        <v>16 - Rioux-Martin</v>
      </c>
      <c r="B251" s="2">
        <v>16</v>
      </c>
      <c r="C251" s="2" t="s">
        <v>393</v>
      </c>
      <c r="D251" s="3" t="s">
        <v>39</v>
      </c>
      <c r="E251" s="3" t="s">
        <v>394</v>
      </c>
      <c r="F251" s="6" t="s">
        <v>8554</v>
      </c>
      <c r="G251" s="4">
        <v>225</v>
      </c>
      <c r="H251" s="2" t="s">
        <v>5</v>
      </c>
      <c r="I251" s="2" t="s">
        <v>6</v>
      </c>
      <c r="J251" s="2" t="s">
        <v>13</v>
      </c>
      <c r="K251" s="2" t="s">
        <v>8</v>
      </c>
      <c r="L251" s="132" t="s">
        <v>8555</v>
      </c>
      <c r="M251" s="87"/>
      <c r="N251" s="87"/>
      <c r="O251" s="87"/>
      <c r="P251" s="87"/>
      <c r="Q251" s="87"/>
      <c r="R251" s="87"/>
      <c r="S251" s="87"/>
      <c r="T251" s="87"/>
      <c r="U251" s="87"/>
      <c r="V251" s="87"/>
      <c r="W251" s="87"/>
    </row>
    <row r="252" spans="1:23" customFormat="1">
      <c r="A252" s="1" t="str">
        <f>CONCATENATE(Tableau4[[#This Row],[DPT2]]," - ",Tableau4[[#This Row],[COMMUNE]])</f>
        <v>16 - Rivières</v>
      </c>
      <c r="B252" s="2">
        <v>16</v>
      </c>
      <c r="C252" s="5" t="s">
        <v>5937</v>
      </c>
      <c r="D252" s="6" t="s">
        <v>10</v>
      </c>
      <c r="E252" s="6" t="s">
        <v>5938</v>
      </c>
      <c r="F252" s="6" t="s">
        <v>8554</v>
      </c>
      <c r="G252" s="7">
        <v>1996</v>
      </c>
      <c r="H252" s="5" t="s">
        <v>5</v>
      </c>
      <c r="I252" s="5" t="s">
        <v>12</v>
      </c>
      <c r="J252" s="2" t="s">
        <v>13</v>
      </c>
      <c r="K252" s="2" t="s">
        <v>5671</v>
      </c>
      <c r="L252" s="132">
        <v>46084</v>
      </c>
    </row>
    <row r="253" spans="1:23" s="87" customFormat="1">
      <c r="A253" s="1" t="str">
        <f>CONCATENATE(Tableau4[[#This Row],[DPT2]]," - ",Tableau4[[#This Row],[COMMUNE]])</f>
        <v>16 - Ronsenac</v>
      </c>
      <c r="B253" s="2">
        <v>16</v>
      </c>
      <c r="C253" s="2" t="s">
        <v>395</v>
      </c>
      <c r="D253" s="3" t="s">
        <v>39</v>
      </c>
      <c r="E253" s="3" t="s">
        <v>396</v>
      </c>
      <c r="F253" s="6" t="s">
        <v>8554</v>
      </c>
      <c r="G253" s="4">
        <v>570</v>
      </c>
      <c r="H253" s="2" t="s">
        <v>5</v>
      </c>
      <c r="I253" s="2" t="s">
        <v>6</v>
      </c>
      <c r="J253" s="2" t="s">
        <v>13</v>
      </c>
      <c r="K253" s="2" t="s">
        <v>8</v>
      </c>
      <c r="L253" s="132" t="s">
        <v>8555</v>
      </c>
    </row>
    <row r="254" spans="1:23" s="87" customFormat="1">
      <c r="A254" s="1" t="str">
        <f>CONCATENATE(Tableau4[[#This Row],[DPT2]]," - ",Tableau4[[#This Row],[COMMUNE]])</f>
        <v>16 - Rouffiac</v>
      </c>
      <c r="B254" s="2">
        <v>16</v>
      </c>
      <c r="C254" s="2" t="s">
        <v>397</v>
      </c>
      <c r="D254" s="3" t="s">
        <v>39</v>
      </c>
      <c r="E254" s="3" t="s">
        <v>10736</v>
      </c>
      <c r="F254" s="6" t="s">
        <v>8554</v>
      </c>
      <c r="G254" s="4">
        <v>120</v>
      </c>
      <c r="H254" s="2" t="s">
        <v>5</v>
      </c>
      <c r="I254" s="2" t="s">
        <v>6</v>
      </c>
      <c r="J254" s="2" t="s">
        <v>13</v>
      </c>
      <c r="K254" s="2" t="s">
        <v>8</v>
      </c>
      <c r="L254" s="132" t="s">
        <v>8555</v>
      </c>
    </row>
    <row r="255" spans="1:23" customFormat="1">
      <c r="A255" s="1" t="str">
        <f>CONCATENATE(Tableau4[[#This Row],[DPT2]]," - ",Tableau4[[#This Row],[COMMUNE]])</f>
        <v>16 - Rougnac</v>
      </c>
      <c r="B255" s="2">
        <v>16</v>
      </c>
      <c r="C255" s="2" t="s">
        <v>398</v>
      </c>
      <c r="D255" s="3" t="s">
        <v>39</v>
      </c>
      <c r="E255" s="3" t="s">
        <v>399</v>
      </c>
      <c r="F255" s="6" t="s">
        <v>8554</v>
      </c>
      <c r="G255" s="4">
        <v>406</v>
      </c>
      <c r="H255" s="2" t="s">
        <v>5</v>
      </c>
      <c r="I255" s="2" t="s">
        <v>6</v>
      </c>
      <c r="J255" s="2" t="s">
        <v>13</v>
      </c>
      <c r="K255" s="2" t="s">
        <v>8</v>
      </c>
      <c r="L255" s="132" t="s">
        <v>8555</v>
      </c>
    </row>
    <row r="256" spans="1:23" customFormat="1">
      <c r="A256" s="1" t="str">
        <f>CONCATENATE(Tableau4[[#This Row],[DPT2]]," - ",Tableau4[[#This Row],[COMMUNE]])</f>
        <v>16 - Rouillac</v>
      </c>
      <c r="B256" s="2">
        <v>16</v>
      </c>
      <c r="C256" s="5" t="s">
        <v>7717</v>
      </c>
      <c r="D256" s="6" t="s">
        <v>150</v>
      </c>
      <c r="E256" s="6" t="s">
        <v>7718</v>
      </c>
      <c r="F256" s="6" t="s">
        <v>8554</v>
      </c>
      <c r="G256" s="7">
        <v>2964</v>
      </c>
      <c r="H256" s="5" t="s">
        <v>5</v>
      </c>
      <c r="I256" s="5" t="s">
        <v>12</v>
      </c>
      <c r="J256" s="2" t="s">
        <v>13</v>
      </c>
      <c r="K256" s="5" t="s">
        <v>5664</v>
      </c>
      <c r="L256" s="132" t="s">
        <v>8555</v>
      </c>
    </row>
    <row r="257" spans="1:23" s="87" customFormat="1">
      <c r="A257" s="1" t="str">
        <f>CONCATENATE(Tableau4[[#This Row],[DPT2]]," - ",Tableau4[[#This Row],[COMMUNE]])</f>
        <v>16 - Roullet-Saint-Estèphe</v>
      </c>
      <c r="B257" s="2">
        <v>16</v>
      </c>
      <c r="C257" s="2" t="s">
        <v>5939</v>
      </c>
      <c r="D257" s="3" t="s">
        <v>84</v>
      </c>
      <c r="E257" s="3" t="s">
        <v>5940</v>
      </c>
      <c r="F257" s="6" t="s">
        <v>8554</v>
      </c>
      <c r="G257" s="4">
        <v>4277</v>
      </c>
      <c r="H257" s="2" t="s">
        <v>5</v>
      </c>
      <c r="I257" s="2" t="s">
        <v>25</v>
      </c>
      <c r="J257" s="2" t="s">
        <v>13</v>
      </c>
      <c r="K257" s="2" t="s">
        <v>5671</v>
      </c>
      <c r="L257" s="132" t="s">
        <v>8555</v>
      </c>
    </row>
    <row r="258" spans="1:23" customFormat="1">
      <c r="A258" s="1" t="str">
        <f>CONCATENATE(Tableau4[[#This Row],[DPT2]]," - ",Tableau4[[#This Row],[COMMUNE]])</f>
        <v>16 - Roussines</v>
      </c>
      <c r="B258" s="2">
        <v>16</v>
      </c>
      <c r="C258" s="11" t="s">
        <v>400</v>
      </c>
      <c r="D258" s="3" t="s">
        <v>3</v>
      </c>
      <c r="E258" s="13" t="s">
        <v>401</v>
      </c>
      <c r="F258" s="6" t="s">
        <v>8554</v>
      </c>
      <c r="G258" s="4">
        <v>294</v>
      </c>
      <c r="H258" s="2" t="s">
        <v>5</v>
      </c>
      <c r="I258" s="2" t="s">
        <v>6</v>
      </c>
      <c r="J258" s="2"/>
      <c r="K258" s="2" t="s">
        <v>8</v>
      </c>
      <c r="L258" s="132">
        <v>46084</v>
      </c>
    </row>
    <row r="259" spans="1:23" s="87" customFormat="1">
      <c r="A259" s="1" t="str">
        <f>CONCATENATE(Tableau4[[#This Row],[DPT2]]," - ",Tableau4[[#This Row],[COMMUNE]])</f>
        <v>16 - Rouzède</v>
      </c>
      <c r="B259" s="2">
        <v>16</v>
      </c>
      <c r="C259" s="5" t="s">
        <v>402</v>
      </c>
      <c r="D259" s="6" t="s">
        <v>10</v>
      </c>
      <c r="E259" s="6" t="s">
        <v>403</v>
      </c>
      <c r="F259" s="6" t="s">
        <v>8554</v>
      </c>
      <c r="G259" s="7">
        <v>242</v>
      </c>
      <c r="H259" s="5" t="s">
        <v>5</v>
      </c>
      <c r="I259" s="5" t="s">
        <v>12</v>
      </c>
      <c r="J259" s="2" t="s">
        <v>13</v>
      </c>
      <c r="K259" s="2" t="s">
        <v>8</v>
      </c>
      <c r="L259" s="132" t="s">
        <v>8555</v>
      </c>
      <c r="M259"/>
      <c r="N259"/>
      <c r="O259"/>
      <c r="P259"/>
      <c r="Q259"/>
      <c r="R259"/>
      <c r="S259"/>
      <c r="T259"/>
      <c r="U259"/>
      <c r="V259"/>
      <c r="W259"/>
    </row>
    <row r="260" spans="1:23" customFormat="1">
      <c r="A260" s="1" t="str">
        <f>CONCATENATE(Tableau4[[#This Row],[DPT2]]," - ",Tableau4[[#This Row],[COMMUNE]])</f>
        <v>16 - Ruelle-sur-Touvre</v>
      </c>
      <c r="B260" s="94">
        <v>16</v>
      </c>
      <c r="C260" s="2" t="s">
        <v>7719</v>
      </c>
      <c r="D260" s="95" t="s">
        <v>84</v>
      </c>
      <c r="E260" s="96" t="s">
        <v>7720</v>
      </c>
      <c r="F260" s="96" t="s">
        <v>8555</v>
      </c>
      <c r="G260" s="97">
        <v>7305</v>
      </c>
      <c r="H260" s="94" t="s">
        <v>859</v>
      </c>
      <c r="I260" s="94" t="s">
        <v>25</v>
      </c>
      <c r="J260" s="94" t="s">
        <v>13</v>
      </c>
      <c r="K260" s="5" t="s">
        <v>5664</v>
      </c>
      <c r="L260" s="132" t="s">
        <v>8555</v>
      </c>
    </row>
    <row r="261" spans="1:23" customFormat="1">
      <c r="A261" s="1" t="str">
        <f>CONCATENATE(Tableau4[[#This Row],[DPT2]]," - ",Tableau4[[#This Row],[COMMUNE]])</f>
        <v>16 - Ruffec</v>
      </c>
      <c r="B261" s="2">
        <v>16</v>
      </c>
      <c r="C261" s="2" t="s">
        <v>8354</v>
      </c>
      <c r="D261" s="3" t="s">
        <v>44</v>
      </c>
      <c r="E261" s="3" t="s">
        <v>8355</v>
      </c>
      <c r="F261" s="6" t="s">
        <v>8554</v>
      </c>
      <c r="G261" s="4">
        <v>3372</v>
      </c>
      <c r="H261" s="2" t="s">
        <v>5</v>
      </c>
      <c r="I261" s="2" t="s">
        <v>6</v>
      </c>
      <c r="J261" s="2" t="s">
        <v>10732</v>
      </c>
      <c r="K261" s="5" t="s">
        <v>7657</v>
      </c>
      <c r="L261" s="132" t="s">
        <v>8555</v>
      </c>
      <c r="M261" s="87"/>
      <c r="N261" s="87"/>
      <c r="O261" s="87"/>
      <c r="P261" s="87"/>
      <c r="Q261" s="87"/>
      <c r="R261" s="87"/>
      <c r="S261" s="87"/>
      <c r="T261" s="87"/>
      <c r="U261" s="87"/>
      <c r="V261" s="87"/>
      <c r="W261" s="87"/>
    </row>
    <row r="262" spans="1:23" customFormat="1">
      <c r="A262" s="1" t="str">
        <f>CONCATENATE(Tableau4[[#This Row],[DPT2]]," - ",Tableau4[[#This Row],[COMMUNE]])</f>
        <v>16 - Saint-Adjutory</v>
      </c>
      <c r="B262" s="2">
        <v>16</v>
      </c>
      <c r="C262" s="5" t="s">
        <v>404</v>
      </c>
      <c r="D262" s="6" t="s">
        <v>10</v>
      </c>
      <c r="E262" s="6" t="s">
        <v>405</v>
      </c>
      <c r="F262" s="6" t="s">
        <v>8554</v>
      </c>
      <c r="G262" s="7">
        <v>492</v>
      </c>
      <c r="H262" s="5" t="s">
        <v>5</v>
      </c>
      <c r="I262" s="5" t="s">
        <v>12</v>
      </c>
      <c r="J262" s="2" t="s">
        <v>13</v>
      </c>
      <c r="K262" s="2" t="s">
        <v>8</v>
      </c>
      <c r="L262" s="132" t="s">
        <v>8555</v>
      </c>
    </row>
    <row r="263" spans="1:23" customFormat="1">
      <c r="A263" s="1" t="str">
        <f>CONCATENATE(Tableau4[[#This Row],[DPT2]]," - ",Tableau4[[#This Row],[COMMUNE]])</f>
        <v>16 - Saint-Amant-de-Boixe</v>
      </c>
      <c r="B263" s="2">
        <v>16</v>
      </c>
      <c r="C263" s="14" t="s">
        <v>5941</v>
      </c>
      <c r="D263" s="6" t="s">
        <v>17</v>
      </c>
      <c r="E263" s="15" t="s">
        <v>5942</v>
      </c>
      <c r="F263" s="6" t="s">
        <v>8554</v>
      </c>
      <c r="G263" s="7">
        <v>1333</v>
      </c>
      <c r="H263" s="5" t="s">
        <v>5</v>
      </c>
      <c r="I263" s="5" t="s">
        <v>12</v>
      </c>
      <c r="J263" s="5"/>
      <c r="K263" s="2" t="s">
        <v>5671</v>
      </c>
      <c r="L263" s="132" t="s">
        <v>8555</v>
      </c>
    </row>
    <row r="264" spans="1:23" customFormat="1">
      <c r="A264" s="1" t="str">
        <f>CONCATENATE(Tableau4[[#This Row],[DPT2]]," - ",Tableau4[[#This Row],[COMMUNE]])</f>
        <v>16 - Saint-Amant-de-Nouère</v>
      </c>
      <c r="B264" s="2">
        <v>16</v>
      </c>
      <c r="C264" s="5" t="s">
        <v>406</v>
      </c>
      <c r="D264" s="6" t="s">
        <v>150</v>
      </c>
      <c r="E264" s="6" t="s">
        <v>407</v>
      </c>
      <c r="F264" s="6" t="s">
        <v>8554</v>
      </c>
      <c r="G264" s="7">
        <v>373</v>
      </c>
      <c r="H264" s="5" t="s">
        <v>5</v>
      </c>
      <c r="I264" s="5" t="s">
        <v>12</v>
      </c>
      <c r="J264" s="2" t="s">
        <v>13</v>
      </c>
      <c r="K264" s="2" t="s">
        <v>8</v>
      </c>
      <c r="L264" s="132" t="s">
        <v>8555</v>
      </c>
      <c r="M264" s="87"/>
      <c r="N264" s="87"/>
      <c r="O264" s="87"/>
      <c r="P264" s="87"/>
      <c r="Q264" s="87"/>
      <c r="R264" s="87"/>
      <c r="S264" s="87"/>
      <c r="T264" s="87"/>
      <c r="U264" s="87"/>
      <c r="V264" s="87"/>
      <c r="W264" s="87"/>
    </row>
    <row r="265" spans="1:23" customFormat="1">
      <c r="A265" s="1" t="str">
        <f>CONCATENATE(Tableau4[[#This Row],[DPT2]]," - ",Tableau4[[#This Row],[COMMUNE]])</f>
        <v>16 - Saint-Aulais-la-Chapelle</v>
      </c>
      <c r="B265" s="2">
        <v>16</v>
      </c>
      <c r="C265" s="5" t="s">
        <v>408</v>
      </c>
      <c r="D265" s="6" t="s">
        <v>29</v>
      </c>
      <c r="E265" s="6" t="s">
        <v>409</v>
      </c>
      <c r="F265" s="6" t="s">
        <v>8554</v>
      </c>
      <c r="G265" s="7">
        <v>229</v>
      </c>
      <c r="H265" s="5" t="s">
        <v>5</v>
      </c>
      <c r="I265" s="5" t="s">
        <v>12</v>
      </c>
      <c r="J265" s="2" t="s">
        <v>13</v>
      </c>
      <c r="K265" s="2" t="s">
        <v>8</v>
      </c>
      <c r="L265" s="132" t="s">
        <v>8555</v>
      </c>
    </row>
    <row r="266" spans="1:23" customFormat="1">
      <c r="A266" s="1" t="str">
        <f>CONCATENATE(Tableau4[[#This Row],[DPT2]]," - ",Tableau4[[#This Row],[COMMUNE]])</f>
        <v>16 - Saint-Avit</v>
      </c>
      <c r="B266" s="2">
        <v>16</v>
      </c>
      <c r="C266" s="2" t="s">
        <v>410</v>
      </c>
      <c r="D266" s="3" t="s">
        <v>39</v>
      </c>
      <c r="E266" s="3" t="s">
        <v>10764</v>
      </c>
      <c r="F266" s="6" t="s">
        <v>8554</v>
      </c>
      <c r="G266" s="4">
        <v>216</v>
      </c>
      <c r="H266" s="2" t="s">
        <v>5</v>
      </c>
      <c r="I266" s="2" t="s">
        <v>6</v>
      </c>
      <c r="J266" s="2" t="s">
        <v>13</v>
      </c>
      <c r="K266" s="2" t="s">
        <v>8</v>
      </c>
      <c r="L266" s="132" t="s">
        <v>8555</v>
      </c>
    </row>
    <row r="267" spans="1:23" customFormat="1">
      <c r="A267" s="1" t="str">
        <f>CONCATENATE(Tableau4[[#This Row],[DPT2]]," - ",Tableau4[[#This Row],[COMMUNE]])</f>
        <v>16 - Saint-Bonnet</v>
      </c>
      <c r="B267" s="2">
        <v>16</v>
      </c>
      <c r="C267" s="5" t="s">
        <v>411</v>
      </c>
      <c r="D267" s="6" t="s">
        <v>29</v>
      </c>
      <c r="E267" s="6" t="s">
        <v>412</v>
      </c>
      <c r="F267" s="6" t="s">
        <v>8554</v>
      </c>
      <c r="G267" s="7">
        <v>406</v>
      </c>
      <c r="H267" s="5" t="s">
        <v>5</v>
      </c>
      <c r="I267" s="5" t="s">
        <v>12</v>
      </c>
      <c r="J267" s="2" t="s">
        <v>13</v>
      </c>
      <c r="K267" s="2" t="s">
        <v>8</v>
      </c>
      <c r="L267" s="132" t="s">
        <v>8555</v>
      </c>
      <c r="M267" s="87"/>
      <c r="N267" s="87"/>
      <c r="O267" s="87"/>
      <c r="P267" s="87"/>
      <c r="Q267" s="87"/>
      <c r="R267" s="87"/>
      <c r="S267" s="87"/>
      <c r="T267" s="87"/>
      <c r="U267" s="87"/>
      <c r="V267" s="87"/>
      <c r="W267" s="87"/>
    </row>
    <row r="268" spans="1:23" customFormat="1">
      <c r="A268" s="1" t="str">
        <f>CONCATENATE(Tableau4[[#This Row],[DPT2]]," - ",Tableau4[[#This Row],[COMMUNE]])</f>
        <v>16 - Saint-Brice</v>
      </c>
      <c r="B268" s="2">
        <v>16</v>
      </c>
      <c r="C268" s="2" t="s">
        <v>413</v>
      </c>
      <c r="D268" s="3" t="s">
        <v>23</v>
      </c>
      <c r="E268" s="3" t="s">
        <v>10765</v>
      </c>
      <c r="F268" s="6" t="s">
        <v>8554</v>
      </c>
      <c r="G268" s="4">
        <v>963</v>
      </c>
      <c r="H268" s="2" t="s">
        <v>5</v>
      </c>
      <c r="I268" s="2" t="s">
        <v>25</v>
      </c>
      <c r="J268" s="2" t="s">
        <v>13</v>
      </c>
      <c r="K268" s="2" t="s">
        <v>8</v>
      </c>
      <c r="L268" s="132">
        <v>46099</v>
      </c>
      <c r="M268" s="87"/>
      <c r="N268" s="87"/>
      <c r="O268" s="87"/>
      <c r="P268" s="87"/>
      <c r="Q268" s="87"/>
      <c r="R268" s="87"/>
      <c r="S268" s="87"/>
      <c r="T268" s="87"/>
      <c r="U268" s="87"/>
      <c r="V268" s="87"/>
      <c r="W268" s="87"/>
    </row>
    <row r="269" spans="1:23" customFormat="1">
      <c r="A269" s="1" t="str">
        <f>CONCATENATE(Tableau4[[#This Row],[DPT2]]," - ",Tableau4[[#This Row],[COMMUNE]])</f>
        <v>16 - Saint-Christophe</v>
      </c>
      <c r="B269" s="2">
        <v>16</v>
      </c>
      <c r="C269" s="11" t="s">
        <v>414</v>
      </c>
      <c r="D269" s="3" t="s">
        <v>3</v>
      </c>
      <c r="E269" s="13" t="s">
        <v>10766</v>
      </c>
      <c r="F269" s="6" t="s">
        <v>8554</v>
      </c>
      <c r="G269" s="4">
        <v>317</v>
      </c>
      <c r="H269" s="2" t="s">
        <v>5</v>
      </c>
      <c r="I269" s="2" t="s">
        <v>6</v>
      </c>
      <c r="J269" s="2"/>
      <c r="K269" s="2" t="s">
        <v>8</v>
      </c>
      <c r="L269" s="132" t="s">
        <v>8555</v>
      </c>
      <c r="M269" s="87"/>
      <c r="N269" s="87"/>
      <c r="O269" s="87"/>
      <c r="P269" s="87"/>
      <c r="Q269" s="87"/>
      <c r="R269" s="87"/>
      <c r="S269" s="87"/>
      <c r="T269" s="87"/>
      <c r="U269" s="87"/>
      <c r="V269" s="87"/>
      <c r="W269" s="87"/>
    </row>
    <row r="270" spans="1:23" customFormat="1">
      <c r="A270" s="1" t="str">
        <f>CONCATENATE(Tableau4[[#This Row],[DPT2]]," - ",Tableau4[[#This Row],[COMMUNE]])</f>
        <v>16 - Saint-Ciers-sur-Bonnieure</v>
      </c>
      <c r="B270" s="2">
        <v>16</v>
      </c>
      <c r="C270" s="14" t="s">
        <v>415</v>
      </c>
      <c r="D270" s="6" t="s">
        <v>17</v>
      </c>
      <c r="E270" s="15" t="s">
        <v>416</v>
      </c>
      <c r="F270" s="6" t="s">
        <v>8554</v>
      </c>
      <c r="G270" s="7">
        <v>333</v>
      </c>
      <c r="H270" s="5" t="s">
        <v>5</v>
      </c>
      <c r="I270" s="5" t="s">
        <v>12</v>
      </c>
      <c r="J270" s="5"/>
      <c r="K270" s="2" t="s">
        <v>8</v>
      </c>
      <c r="L270" s="132" t="s">
        <v>8555</v>
      </c>
      <c r="M270" s="87"/>
      <c r="N270" s="87"/>
      <c r="O270" s="87"/>
      <c r="P270" s="87"/>
      <c r="Q270" s="87"/>
      <c r="R270" s="87"/>
      <c r="S270" s="87"/>
      <c r="T270" s="87"/>
      <c r="U270" s="87"/>
      <c r="V270" s="87"/>
      <c r="W270" s="87"/>
    </row>
    <row r="271" spans="1:23" customFormat="1">
      <c r="A271" s="1" t="str">
        <f>CONCATENATE(Tableau4[[#This Row],[DPT2]]," - ",Tableau4[[#This Row],[COMMUNE]])</f>
        <v>16 - Saint-Claud</v>
      </c>
      <c r="B271" s="2">
        <v>16</v>
      </c>
      <c r="C271" s="11" t="s">
        <v>5943</v>
      </c>
      <c r="D271" s="3" t="s">
        <v>3</v>
      </c>
      <c r="E271" s="13" t="s">
        <v>5944</v>
      </c>
      <c r="F271" s="6" t="s">
        <v>8554</v>
      </c>
      <c r="G271" s="4">
        <v>1053</v>
      </c>
      <c r="H271" s="2" t="s">
        <v>5</v>
      </c>
      <c r="I271" s="2" t="s">
        <v>6</v>
      </c>
      <c r="J271" s="2"/>
      <c r="K271" s="2" t="s">
        <v>5671</v>
      </c>
      <c r="L271" s="132" t="s">
        <v>8555</v>
      </c>
    </row>
    <row r="272" spans="1:23" customFormat="1">
      <c r="A272" s="1" t="str">
        <f>CONCATENATE(Tableau4[[#This Row],[DPT2]]," - ",Tableau4[[#This Row],[COMMUNE]])</f>
        <v>16 - Saint-Coutant</v>
      </c>
      <c r="B272" s="2">
        <v>16</v>
      </c>
      <c r="C272" s="11" t="s">
        <v>417</v>
      </c>
      <c r="D272" s="3" t="s">
        <v>3</v>
      </c>
      <c r="E272" s="13" t="s">
        <v>10767</v>
      </c>
      <c r="F272" s="6" t="s">
        <v>8554</v>
      </c>
      <c r="G272" s="4">
        <v>216</v>
      </c>
      <c r="H272" s="2" t="s">
        <v>5</v>
      </c>
      <c r="I272" s="2" t="s">
        <v>6</v>
      </c>
      <c r="J272" s="2"/>
      <c r="K272" s="2" t="s">
        <v>8</v>
      </c>
      <c r="L272" s="132" t="s">
        <v>8555</v>
      </c>
      <c r="M272" s="87"/>
      <c r="N272" s="87"/>
      <c r="O272" s="87"/>
      <c r="P272" s="87"/>
      <c r="Q272" s="87"/>
      <c r="R272" s="87"/>
      <c r="S272" s="87"/>
      <c r="T272" s="87"/>
      <c r="U272" s="87"/>
      <c r="V272" s="87"/>
      <c r="W272" s="87"/>
    </row>
    <row r="273" spans="1:23" customFormat="1">
      <c r="A273" s="1" t="str">
        <f>CONCATENATE(Tableau4[[#This Row],[DPT2]]," - ",Tableau4[[#This Row],[COMMUNE]])</f>
        <v>16 - Saint-Cybardeaux</v>
      </c>
      <c r="B273" s="2">
        <v>16</v>
      </c>
      <c r="C273" s="5" t="s">
        <v>418</v>
      </c>
      <c r="D273" s="6" t="s">
        <v>150</v>
      </c>
      <c r="E273" s="6" t="s">
        <v>419</v>
      </c>
      <c r="F273" s="6" t="s">
        <v>8554</v>
      </c>
      <c r="G273" s="7">
        <v>823</v>
      </c>
      <c r="H273" s="5" t="s">
        <v>5</v>
      </c>
      <c r="I273" s="5" t="s">
        <v>12</v>
      </c>
      <c r="J273" s="2" t="s">
        <v>13</v>
      </c>
      <c r="K273" s="2" t="s">
        <v>8</v>
      </c>
      <c r="L273" s="132" t="s">
        <v>8555</v>
      </c>
    </row>
    <row r="274" spans="1:23" customFormat="1">
      <c r="A274" s="1" t="str">
        <f>CONCATENATE(Tableau4[[#This Row],[DPT2]]," - ",Tableau4[[#This Row],[COMMUNE]])</f>
        <v>16 - Sainte-Sévère</v>
      </c>
      <c r="B274" s="2">
        <v>16</v>
      </c>
      <c r="C274" s="2" t="s">
        <v>420</v>
      </c>
      <c r="D274" s="3" t="s">
        <v>23</v>
      </c>
      <c r="E274" s="3" t="s">
        <v>421</v>
      </c>
      <c r="F274" s="6" t="s">
        <v>8554</v>
      </c>
      <c r="G274" s="4">
        <v>513</v>
      </c>
      <c r="H274" s="2" t="s">
        <v>5</v>
      </c>
      <c r="I274" s="2" t="s">
        <v>25</v>
      </c>
      <c r="J274" s="2" t="s">
        <v>13</v>
      </c>
      <c r="K274" s="2" t="s">
        <v>8</v>
      </c>
      <c r="L274" s="132" t="s">
        <v>8555</v>
      </c>
    </row>
    <row r="275" spans="1:23" customFormat="1">
      <c r="A275" s="1" t="str">
        <f>CONCATENATE(Tableau4[[#This Row],[DPT2]]," - ",Tableau4[[#This Row],[COMMUNE]])</f>
        <v>16 - Sainte-Souline</v>
      </c>
      <c r="B275" s="2">
        <v>16</v>
      </c>
      <c r="C275" s="5" t="s">
        <v>422</v>
      </c>
      <c r="D275" s="6" t="s">
        <v>29</v>
      </c>
      <c r="E275" s="6" t="s">
        <v>423</v>
      </c>
      <c r="F275" s="6" t="s">
        <v>8554</v>
      </c>
      <c r="G275" s="7">
        <v>121</v>
      </c>
      <c r="H275" s="5" t="s">
        <v>5</v>
      </c>
      <c r="I275" s="5" t="s">
        <v>12</v>
      </c>
      <c r="J275" s="2" t="s">
        <v>13</v>
      </c>
      <c r="K275" s="2" t="s">
        <v>8</v>
      </c>
      <c r="L275" s="132" t="s">
        <v>8555</v>
      </c>
      <c r="M275" s="87"/>
      <c r="N275" s="87"/>
      <c r="O275" s="87"/>
      <c r="P275" s="87"/>
      <c r="Q275" s="87"/>
      <c r="R275" s="87"/>
      <c r="S275" s="87"/>
      <c r="T275" s="87"/>
      <c r="U275" s="87"/>
      <c r="V275" s="87"/>
      <c r="W275" s="87"/>
    </row>
    <row r="276" spans="1:23" customFormat="1">
      <c r="A276" s="1" t="str">
        <f>CONCATENATE(Tableau4[[#This Row],[DPT2]]," - ",Tableau4[[#This Row],[COMMUNE]])</f>
        <v>16 - Saint-Félix</v>
      </c>
      <c r="B276" s="2">
        <v>16</v>
      </c>
      <c r="C276" s="5" t="s">
        <v>424</v>
      </c>
      <c r="D276" s="6" t="s">
        <v>29</v>
      </c>
      <c r="E276" s="6" t="s">
        <v>10768</v>
      </c>
      <c r="F276" s="6" t="s">
        <v>8554</v>
      </c>
      <c r="G276" s="7">
        <v>107</v>
      </c>
      <c r="H276" s="5" t="s">
        <v>5</v>
      </c>
      <c r="I276" s="5" t="s">
        <v>12</v>
      </c>
      <c r="J276" s="2" t="s">
        <v>13</v>
      </c>
      <c r="K276" s="2" t="s">
        <v>8</v>
      </c>
      <c r="L276" s="132" t="s">
        <v>8555</v>
      </c>
    </row>
    <row r="277" spans="1:23" customFormat="1">
      <c r="A277" s="1" t="str">
        <f>CONCATENATE(Tableau4[[#This Row],[DPT2]]," - ",Tableau4[[#This Row],[COMMUNE]])</f>
        <v>16 - Saint-Fort-sur-le-Né</v>
      </c>
      <c r="B277" s="2">
        <v>16</v>
      </c>
      <c r="C277" s="2" t="s">
        <v>425</v>
      </c>
      <c r="D277" s="3" t="s">
        <v>23</v>
      </c>
      <c r="E277" s="3" t="s">
        <v>426</v>
      </c>
      <c r="F277" s="6" t="s">
        <v>8554</v>
      </c>
      <c r="G277" s="4">
        <v>385</v>
      </c>
      <c r="H277" s="2" t="s">
        <v>5</v>
      </c>
      <c r="I277" s="2" t="s">
        <v>25</v>
      </c>
      <c r="J277" s="2" t="s">
        <v>13</v>
      </c>
      <c r="K277" s="2" t="s">
        <v>8</v>
      </c>
      <c r="L277" s="132" t="s">
        <v>8555</v>
      </c>
    </row>
    <row r="278" spans="1:23" customFormat="1">
      <c r="A278" s="1" t="str">
        <f>CONCATENATE(Tableau4[[#This Row],[DPT2]]," - ",Tableau4[[#This Row],[COMMUNE]])</f>
        <v>16 - Saint-Fraigne</v>
      </c>
      <c r="B278" s="2">
        <v>16</v>
      </c>
      <c r="C278" s="14" t="s">
        <v>427</v>
      </c>
      <c r="D278" s="6" t="s">
        <v>17</v>
      </c>
      <c r="E278" s="15" t="s">
        <v>428</v>
      </c>
      <c r="F278" s="6" t="s">
        <v>8554</v>
      </c>
      <c r="G278" s="7">
        <v>439</v>
      </c>
      <c r="H278" s="5" t="s">
        <v>5</v>
      </c>
      <c r="I278" s="5" t="s">
        <v>12</v>
      </c>
      <c r="J278" s="5"/>
      <c r="K278" s="2" t="s">
        <v>8</v>
      </c>
      <c r="L278" s="132" t="s">
        <v>8555</v>
      </c>
      <c r="M278" s="87"/>
      <c r="N278" s="87"/>
      <c r="O278" s="87"/>
      <c r="P278" s="87"/>
      <c r="Q278" s="87"/>
      <c r="R278" s="87"/>
      <c r="S278" s="87"/>
      <c r="T278" s="87"/>
      <c r="U278" s="87"/>
      <c r="V278" s="87"/>
      <c r="W278" s="87"/>
    </row>
    <row r="279" spans="1:23" s="87" customFormat="1">
      <c r="A279" s="1" t="str">
        <f>CONCATENATE(Tableau4[[#This Row],[DPT2]]," - ",Tableau4[[#This Row],[COMMUNE]])</f>
        <v>16 - Saint-Front</v>
      </c>
      <c r="B279" s="2">
        <v>16</v>
      </c>
      <c r="C279" s="14" t="s">
        <v>429</v>
      </c>
      <c r="D279" s="6" t="s">
        <v>17</v>
      </c>
      <c r="E279" s="15" t="s">
        <v>430</v>
      </c>
      <c r="F279" s="6" t="s">
        <v>8554</v>
      </c>
      <c r="G279" s="7">
        <v>366</v>
      </c>
      <c r="H279" s="5" t="s">
        <v>5</v>
      </c>
      <c r="I279" s="5" t="s">
        <v>12</v>
      </c>
      <c r="J279" s="5"/>
      <c r="K279" s="2" t="s">
        <v>8</v>
      </c>
      <c r="L279" s="132" t="s">
        <v>8555</v>
      </c>
      <c r="M279"/>
      <c r="N279"/>
      <c r="O279"/>
      <c r="P279"/>
      <c r="Q279"/>
      <c r="R279"/>
      <c r="S279"/>
      <c r="T279"/>
      <c r="U279"/>
      <c r="V279"/>
      <c r="W279"/>
    </row>
    <row r="280" spans="1:23" customFormat="1">
      <c r="A280" s="1" t="str">
        <f>CONCATENATE(Tableau4[[#This Row],[DPT2]]," - ",Tableau4[[#This Row],[COMMUNE]])</f>
        <v>16 - Saint-Genis-d'Hiersac</v>
      </c>
      <c r="B280" s="2">
        <v>16</v>
      </c>
      <c r="C280" s="5" t="s">
        <v>5945</v>
      </c>
      <c r="D280" s="6" t="s">
        <v>150</v>
      </c>
      <c r="E280" s="6" t="s">
        <v>5946</v>
      </c>
      <c r="F280" s="6" t="s">
        <v>8554</v>
      </c>
      <c r="G280" s="7">
        <v>896</v>
      </c>
      <c r="H280" s="5" t="s">
        <v>5</v>
      </c>
      <c r="I280" s="5" t="s">
        <v>12</v>
      </c>
      <c r="J280" s="2" t="s">
        <v>13</v>
      </c>
      <c r="K280" s="2" t="s">
        <v>5671</v>
      </c>
      <c r="L280" s="132">
        <v>46084</v>
      </c>
      <c r="M280" s="87"/>
      <c r="N280" s="87"/>
      <c r="O280" s="87"/>
      <c r="P280" s="87"/>
      <c r="Q280" s="87"/>
      <c r="R280" s="87"/>
      <c r="S280" s="87"/>
      <c r="T280" s="87"/>
      <c r="U280" s="87"/>
      <c r="V280" s="87"/>
      <c r="W280" s="87"/>
    </row>
    <row r="281" spans="1:23" customFormat="1">
      <c r="A281" s="1" t="str">
        <f>CONCATENATE(Tableau4[[#This Row],[DPT2]]," - ",Tableau4[[#This Row],[COMMUNE]])</f>
        <v>16 - Saint-Georges</v>
      </c>
      <c r="B281" s="2">
        <v>16</v>
      </c>
      <c r="C281" s="11" t="s">
        <v>431</v>
      </c>
      <c r="D281" s="3" t="s">
        <v>44</v>
      </c>
      <c r="E281" s="13" t="s">
        <v>10746</v>
      </c>
      <c r="F281" s="6" t="s">
        <v>8554</v>
      </c>
      <c r="G281" s="4">
        <v>46</v>
      </c>
      <c r="H281" s="2" t="s">
        <v>5</v>
      </c>
      <c r="I281" s="2" t="s">
        <v>6</v>
      </c>
      <c r="J281" s="2"/>
      <c r="K281" s="2" t="s">
        <v>8</v>
      </c>
      <c r="L281" s="132" t="s">
        <v>8555</v>
      </c>
      <c r="M281" s="87"/>
      <c r="N281" s="87"/>
      <c r="O281" s="87"/>
      <c r="P281" s="87"/>
      <c r="Q281" s="87"/>
      <c r="R281" s="87"/>
      <c r="S281" s="87"/>
      <c r="T281" s="87"/>
      <c r="U281" s="87"/>
      <c r="V281" s="87"/>
      <c r="W281" s="87"/>
    </row>
    <row r="282" spans="1:23" customFormat="1">
      <c r="A282" s="1" t="str">
        <f>CONCATENATE(Tableau4[[#This Row],[DPT2]]," - ",Tableau4[[#This Row],[COMMUNE]])</f>
        <v>16 - Saint-Germain-de-Montbron</v>
      </c>
      <c r="B282" s="2">
        <v>16</v>
      </c>
      <c r="C282" s="5" t="s">
        <v>432</v>
      </c>
      <c r="D282" s="6" t="s">
        <v>10</v>
      </c>
      <c r="E282" s="6" t="s">
        <v>433</v>
      </c>
      <c r="F282" s="6" t="s">
        <v>8554</v>
      </c>
      <c r="G282" s="7">
        <v>471</v>
      </c>
      <c r="H282" s="5" t="s">
        <v>5</v>
      </c>
      <c r="I282" s="5" t="s">
        <v>12</v>
      </c>
      <c r="J282" s="2" t="s">
        <v>13</v>
      </c>
      <c r="K282" s="2" t="s">
        <v>8</v>
      </c>
      <c r="L282" s="132" t="s">
        <v>8555</v>
      </c>
    </row>
    <row r="283" spans="1:23" s="87" customFormat="1">
      <c r="A283" s="1" t="str">
        <f>CONCATENATE(Tableau4[[#This Row],[DPT2]]," - ",Tableau4[[#This Row],[COMMUNE]])</f>
        <v>16 - Saint-Gourson</v>
      </c>
      <c r="B283" s="2">
        <v>16</v>
      </c>
      <c r="C283" s="11" t="s">
        <v>434</v>
      </c>
      <c r="D283" s="3" t="s">
        <v>44</v>
      </c>
      <c r="E283" s="13" t="s">
        <v>435</v>
      </c>
      <c r="F283" s="6" t="s">
        <v>8554</v>
      </c>
      <c r="G283" s="4">
        <v>132</v>
      </c>
      <c r="H283" s="2" t="s">
        <v>5</v>
      </c>
      <c r="I283" s="2" t="s">
        <v>6</v>
      </c>
      <c r="J283" s="2"/>
      <c r="K283" s="2" t="s">
        <v>8</v>
      </c>
      <c r="L283" s="132" t="s">
        <v>8555</v>
      </c>
    </row>
    <row r="284" spans="1:23" s="87" customFormat="1">
      <c r="A284" s="1" t="str">
        <f>CONCATENATE(Tableau4[[#This Row],[DPT2]]," - ",Tableau4[[#This Row],[COMMUNE]])</f>
        <v>16 - Saint-Groux</v>
      </c>
      <c r="B284" s="2">
        <v>16</v>
      </c>
      <c r="C284" s="14" t="s">
        <v>436</v>
      </c>
      <c r="D284" s="6" t="s">
        <v>17</v>
      </c>
      <c r="E284" s="15" t="s">
        <v>437</v>
      </c>
      <c r="F284" s="6" t="s">
        <v>8554</v>
      </c>
      <c r="G284" s="7">
        <v>135</v>
      </c>
      <c r="H284" s="5" t="s">
        <v>5</v>
      </c>
      <c r="I284" s="5" t="s">
        <v>12</v>
      </c>
      <c r="J284" s="5"/>
      <c r="K284" s="2" t="s">
        <v>8</v>
      </c>
      <c r="L284" s="132" t="s">
        <v>8555</v>
      </c>
    </row>
    <row r="285" spans="1:23" customFormat="1">
      <c r="A285" s="1" t="str">
        <f>CONCATENATE(Tableau4[[#This Row],[DPT2]]," - ",Tableau4[[#This Row],[COMMUNE]])</f>
        <v>16 - Saint-Laurent-de-Céris</v>
      </c>
      <c r="B285" s="2">
        <v>16</v>
      </c>
      <c r="C285" s="11" t="s">
        <v>5947</v>
      </c>
      <c r="D285" s="3" t="s">
        <v>3</v>
      </c>
      <c r="E285" s="13" t="s">
        <v>5948</v>
      </c>
      <c r="F285" s="6" t="s">
        <v>8554</v>
      </c>
      <c r="G285" s="4">
        <v>782</v>
      </c>
      <c r="H285" s="2" t="s">
        <v>5</v>
      </c>
      <c r="I285" s="2" t="s">
        <v>6</v>
      </c>
      <c r="J285" s="2"/>
      <c r="K285" s="2" t="s">
        <v>5671</v>
      </c>
      <c r="L285" s="132" t="s">
        <v>8555</v>
      </c>
      <c r="M285" s="87"/>
      <c r="N285" s="87"/>
      <c r="O285" s="87"/>
      <c r="P285" s="87"/>
      <c r="Q285" s="87"/>
      <c r="R285" s="87"/>
      <c r="S285" s="87"/>
      <c r="T285" s="87"/>
      <c r="U285" s="87"/>
      <c r="V285" s="87"/>
      <c r="W285" s="87"/>
    </row>
    <row r="286" spans="1:23" customFormat="1">
      <c r="A286" s="1" t="str">
        <f>CONCATENATE(Tableau4[[#This Row],[DPT2]]," - ",Tableau4[[#This Row],[COMMUNE]])</f>
        <v>16 - Saint-Laurent-de-Cognac</v>
      </c>
      <c r="B286" s="2">
        <v>16</v>
      </c>
      <c r="C286" s="2" t="s">
        <v>438</v>
      </c>
      <c r="D286" s="3" t="s">
        <v>23</v>
      </c>
      <c r="E286" s="3" t="s">
        <v>439</v>
      </c>
      <c r="F286" s="6" t="s">
        <v>8554</v>
      </c>
      <c r="G286" s="4">
        <v>826</v>
      </c>
      <c r="H286" s="2" t="s">
        <v>5</v>
      </c>
      <c r="I286" s="2" t="s">
        <v>25</v>
      </c>
      <c r="J286" s="2" t="s">
        <v>13</v>
      </c>
      <c r="K286" s="2" t="s">
        <v>8</v>
      </c>
      <c r="L286" s="132">
        <v>46077</v>
      </c>
    </row>
    <row r="287" spans="1:23" customFormat="1">
      <c r="A287" s="1" t="str">
        <f>CONCATENATE(Tableau4[[#This Row],[DPT2]]," - ",Tableau4[[#This Row],[COMMUNE]])</f>
        <v>16 - Saint-Laurent-des-Combes</v>
      </c>
      <c r="B287" s="2">
        <v>16</v>
      </c>
      <c r="C287" s="2" t="s">
        <v>440</v>
      </c>
      <c r="D287" s="3" t="s">
        <v>39</v>
      </c>
      <c r="E287" s="3" t="s">
        <v>10769</v>
      </c>
      <c r="F287" s="6" t="s">
        <v>8554</v>
      </c>
      <c r="G287" s="4">
        <v>89</v>
      </c>
      <c r="H287" s="2" t="s">
        <v>5</v>
      </c>
      <c r="I287" s="2" t="s">
        <v>6</v>
      </c>
      <c r="J287" s="2" t="s">
        <v>13</v>
      </c>
      <c r="K287" s="2" t="s">
        <v>8</v>
      </c>
      <c r="L287" s="132" t="s">
        <v>8555</v>
      </c>
      <c r="M287" s="87"/>
      <c r="N287" s="87"/>
      <c r="O287" s="87"/>
      <c r="P287" s="87"/>
      <c r="Q287" s="87"/>
      <c r="R287" s="87"/>
      <c r="S287" s="87"/>
      <c r="T287" s="87"/>
      <c r="U287" s="87"/>
      <c r="V287" s="87"/>
      <c r="W287" s="87"/>
    </row>
    <row r="288" spans="1:23" customFormat="1">
      <c r="A288" s="1" t="str">
        <f>CONCATENATE(Tableau4[[#This Row],[DPT2]]," - ",Tableau4[[#This Row],[COMMUNE]])</f>
        <v>16 - Saint-Martial</v>
      </c>
      <c r="B288" s="2">
        <v>16</v>
      </c>
      <c r="C288" s="2" t="s">
        <v>441</v>
      </c>
      <c r="D288" s="3" t="s">
        <v>39</v>
      </c>
      <c r="E288" s="3" t="s">
        <v>10770</v>
      </c>
      <c r="F288" s="6" t="s">
        <v>8554</v>
      </c>
      <c r="G288" s="4">
        <v>126</v>
      </c>
      <c r="H288" s="2" t="s">
        <v>5</v>
      </c>
      <c r="I288" s="2" t="s">
        <v>6</v>
      </c>
      <c r="J288" s="2" t="s">
        <v>13</v>
      </c>
      <c r="K288" s="2" t="s">
        <v>8</v>
      </c>
      <c r="L288" s="132" t="s">
        <v>8555</v>
      </c>
    </row>
    <row r="289" spans="1:23" s="87" customFormat="1">
      <c r="A289" s="1" t="str">
        <f>CONCATENATE(Tableau4[[#This Row],[DPT2]]," - ",Tableau4[[#This Row],[COMMUNE]])</f>
        <v>16 - Saint-Martin-du-Clocher</v>
      </c>
      <c r="B289" s="2">
        <v>16</v>
      </c>
      <c r="C289" s="11" t="s">
        <v>442</v>
      </c>
      <c r="D289" s="3" t="s">
        <v>44</v>
      </c>
      <c r="E289" s="13" t="s">
        <v>443</v>
      </c>
      <c r="F289" s="6" t="s">
        <v>8554</v>
      </c>
      <c r="G289" s="4">
        <v>124</v>
      </c>
      <c r="H289" s="2" t="s">
        <v>5</v>
      </c>
      <c r="I289" s="2" t="s">
        <v>6</v>
      </c>
      <c r="J289" s="2"/>
      <c r="K289" s="2" t="s">
        <v>8</v>
      </c>
      <c r="L289" s="132" t="s">
        <v>8555</v>
      </c>
    </row>
    <row r="290" spans="1:23" customFormat="1">
      <c r="A290" s="1" t="str">
        <f>CONCATENATE(Tableau4[[#This Row],[DPT2]]," - ",Tableau4[[#This Row],[COMMUNE]])</f>
        <v>16 - Saint-Mary</v>
      </c>
      <c r="B290" s="2">
        <v>16</v>
      </c>
      <c r="C290" s="11" t="s">
        <v>444</v>
      </c>
      <c r="D290" s="3" t="s">
        <v>3</v>
      </c>
      <c r="E290" s="13" t="s">
        <v>445</v>
      </c>
      <c r="F290" s="6" t="s">
        <v>8554</v>
      </c>
      <c r="G290" s="4">
        <v>343</v>
      </c>
      <c r="H290" s="2" t="s">
        <v>5</v>
      </c>
      <c r="I290" s="2" t="s">
        <v>6</v>
      </c>
      <c r="J290" s="2"/>
      <c r="K290" s="2" t="s">
        <v>8</v>
      </c>
      <c r="L290" s="132" t="s">
        <v>8555</v>
      </c>
    </row>
    <row r="291" spans="1:23" customFormat="1">
      <c r="A291" s="1" t="str">
        <f>CONCATENATE(Tableau4[[#This Row],[DPT2]]," - ",Tableau4[[#This Row],[COMMUNE]])</f>
        <v>16 - Saint-Maurice-des-Lions</v>
      </c>
      <c r="B291" s="2">
        <v>16</v>
      </c>
      <c r="C291" s="11" t="s">
        <v>5949</v>
      </c>
      <c r="D291" s="3" t="s">
        <v>3</v>
      </c>
      <c r="E291" s="13" t="s">
        <v>5950</v>
      </c>
      <c r="F291" s="6" t="s">
        <v>8554</v>
      </c>
      <c r="G291" s="4">
        <v>895</v>
      </c>
      <c r="H291" s="2" t="s">
        <v>5</v>
      </c>
      <c r="I291" s="2" t="s">
        <v>6</v>
      </c>
      <c r="J291" s="2"/>
      <c r="K291" s="2" t="s">
        <v>5671</v>
      </c>
      <c r="L291" s="132" t="s">
        <v>8555</v>
      </c>
    </row>
    <row r="292" spans="1:23" customFormat="1">
      <c r="A292" s="1" t="str">
        <f>CONCATENATE(Tableau4[[#This Row],[DPT2]]," - ",Tableau4[[#This Row],[COMMUNE]])</f>
        <v>16 - Saint-Médard</v>
      </c>
      <c r="B292" s="2">
        <v>16</v>
      </c>
      <c r="C292" s="5" t="s">
        <v>446</v>
      </c>
      <c r="D292" s="6" t="s">
        <v>29</v>
      </c>
      <c r="E292" s="6" t="s">
        <v>10771</v>
      </c>
      <c r="F292" s="6" t="s">
        <v>8554</v>
      </c>
      <c r="G292" s="7">
        <v>319</v>
      </c>
      <c r="H292" s="5" t="s">
        <v>5</v>
      </c>
      <c r="I292" s="5" t="s">
        <v>12</v>
      </c>
      <c r="J292" s="2" t="s">
        <v>13</v>
      </c>
      <c r="K292" s="2" t="s">
        <v>8</v>
      </c>
      <c r="L292" s="132" t="s">
        <v>8555</v>
      </c>
    </row>
    <row r="293" spans="1:23" customFormat="1">
      <c r="A293" s="1" t="str">
        <f>CONCATENATE(Tableau4[[#This Row],[DPT2]]," - ",Tableau4[[#This Row],[COMMUNE]])</f>
        <v>16 - Saint-Même-les-Carrières</v>
      </c>
      <c r="B293" s="2">
        <v>16</v>
      </c>
      <c r="C293" s="2" t="s">
        <v>5951</v>
      </c>
      <c r="D293" s="3" t="s">
        <v>23</v>
      </c>
      <c r="E293" s="3" t="s">
        <v>5952</v>
      </c>
      <c r="F293" s="6" t="s">
        <v>8554</v>
      </c>
      <c r="G293" s="4">
        <v>1032</v>
      </c>
      <c r="H293" s="2" t="s">
        <v>5</v>
      </c>
      <c r="I293" s="2" t="s">
        <v>25</v>
      </c>
      <c r="J293" s="2" t="s">
        <v>13</v>
      </c>
      <c r="K293" s="2" t="s">
        <v>5671</v>
      </c>
      <c r="L293" s="132">
        <v>46084</v>
      </c>
    </row>
    <row r="294" spans="1:23" s="87" customFormat="1">
      <c r="A294" s="1" t="str">
        <f>CONCATENATE(Tableau4[[#This Row],[DPT2]]," - ",Tableau4[[#This Row],[COMMUNE]])</f>
        <v>16 - Saint-Michel</v>
      </c>
      <c r="B294" s="94">
        <v>16</v>
      </c>
      <c r="C294" s="2" t="s">
        <v>5953</v>
      </c>
      <c r="D294" s="95" t="s">
        <v>84</v>
      </c>
      <c r="E294" s="96" t="s">
        <v>10772</v>
      </c>
      <c r="F294" s="96" t="s">
        <v>8555</v>
      </c>
      <c r="G294" s="97">
        <v>3218</v>
      </c>
      <c r="H294" s="94" t="s">
        <v>859</v>
      </c>
      <c r="I294" s="94" t="s">
        <v>25</v>
      </c>
      <c r="J294" s="94" t="s">
        <v>13</v>
      </c>
      <c r="K294" s="2" t="s">
        <v>5671</v>
      </c>
      <c r="L294" s="132" t="s">
        <v>8555</v>
      </c>
      <c r="M294"/>
      <c r="N294"/>
      <c r="O294"/>
      <c r="P294"/>
      <c r="Q294"/>
      <c r="R294"/>
      <c r="S294"/>
      <c r="T294"/>
      <c r="U294"/>
      <c r="V294"/>
      <c r="W294"/>
    </row>
    <row r="295" spans="1:23" customFormat="1">
      <c r="A295" s="1" t="str">
        <f>CONCATENATE(Tableau4[[#This Row],[DPT2]]," - ",Tableau4[[#This Row],[COMMUNE]])</f>
        <v>16 - Saint-Palais-du-Né</v>
      </c>
      <c r="B295" s="2">
        <v>16</v>
      </c>
      <c r="C295" s="5" t="s">
        <v>447</v>
      </c>
      <c r="D295" s="6" t="s">
        <v>29</v>
      </c>
      <c r="E295" s="6" t="s">
        <v>448</v>
      </c>
      <c r="F295" s="6" t="s">
        <v>8554</v>
      </c>
      <c r="G295" s="7">
        <v>299</v>
      </c>
      <c r="H295" s="5" t="s">
        <v>5</v>
      </c>
      <c r="I295" s="5" t="s">
        <v>12</v>
      </c>
      <c r="J295" s="2" t="s">
        <v>13</v>
      </c>
      <c r="K295" s="2" t="s">
        <v>8</v>
      </c>
      <c r="L295" s="132" t="s">
        <v>8555</v>
      </c>
    </row>
    <row r="296" spans="1:23" customFormat="1">
      <c r="A296" s="1" t="str">
        <f>CONCATENATE(Tableau4[[#This Row],[DPT2]]," - ",Tableau4[[#This Row],[COMMUNE]])</f>
        <v>16 - Saint-Preuil</v>
      </c>
      <c r="B296" s="2">
        <v>16</v>
      </c>
      <c r="C296" s="2" t="s">
        <v>449</v>
      </c>
      <c r="D296" s="3" t="s">
        <v>23</v>
      </c>
      <c r="E296" s="3" t="s">
        <v>450</v>
      </c>
      <c r="F296" s="6" t="s">
        <v>8554</v>
      </c>
      <c r="G296" s="4">
        <v>296</v>
      </c>
      <c r="H296" s="2" t="s">
        <v>5</v>
      </c>
      <c r="I296" s="2" t="s">
        <v>25</v>
      </c>
      <c r="J296" s="2" t="s">
        <v>13</v>
      </c>
      <c r="K296" s="2" t="s">
        <v>8</v>
      </c>
      <c r="L296" s="132" t="s">
        <v>8555</v>
      </c>
    </row>
    <row r="297" spans="1:23" customFormat="1">
      <c r="A297" s="1" t="str">
        <f>CONCATENATE(Tableau4[[#This Row],[DPT2]]," - ",Tableau4[[#This Row],[COMMUNE]])</f>
        <v>16 - Saint-Quentin-de-Chalais</v>
      </c>
      <c r="B297" s="2">
        <v>16</v>
      </c>
      <c r="C297" s="2" t="s">
        <v>451</v>
      </c>
      <c r="D297" s="3" t="s">
        <v>39</v>
      </c>
      <c r="E297" s="3" t="s">
        <v>452</v>
      </c>
      <c r="F297" s="6" t="s">
        <v>8554</v>
      </c>
      <c r="G297" s="4">
        <v>248</v>
      </c>
      <c r="H297" s="2" t="s">
        <v>5</v>
      </c>
      <c r="I297" s="2" t="s">
        <v>6</v>
      </c>
      <c r="J297" s="2" t="s">
        <v>13</v>
      </c>
      <c r="K297" s="2" t="s">
        <v>8</v>
      </c>
      <c r="L297" s="132" t="s">
        <v>8555</v>
      </c>
      <c r="M297" s="87"/>
      <c r="N297" s="87"/>
      <c r="O297" s="87"/>
      <c r="P297" s="87"/>
      <c r="Q297" s="87"/>
      <c r="R297" s="87"/>
      <c r="S297" s="87"/>
      <c r="T297" s="87"/>
      <c r="U297" s="87"/>
      <c r="V297" s="87"/>
      <c r="W297" s="87"/>
    </row>
    <row r="298" spans="1:23" customFormat="1">
      <c r="A298" s="1" t="str">
        <f>CONCATENATE(Tableau4[[#This Row],[DPT2]]," - ",Tableau4[[#This Row],[COMMUNE]])</f>
        <v>16 - Saint-Quentin-sur-Charente</v>
      </c>
      <c r="B298" s="2">
        <v>16</v>
      </c>
      <c r="C298" s="11" t="s">
        <v>453</v>
      </c>
      <c r="D298" s="3" t="s">
        <v>3</v>
      </c>
      <c r="E298" s="13" t="s">
        <v>454</v>
      </c>
      <c r="F298" s="6" t="s">
        <v>8554</v>
      </c>
      <c r="G298" s="4">
        <v>218</v>
      </c>
      <c r="H298" s="2" t="s">
        <v>5</v>
      </c>
      <c r="I298" s="2" t="s">
        <v>6</v>
      </c>
      <c r="J298" s="2"/>
      <c r="K298" s="2" t="s">
        <v>8</v>
      </c>
      <c r="L298" s="132" t="s">
        <v>8555</v>
      </c>
    </row>
    <row r="299" spans="1:23" customFormat="1">
      <c r="A299" s="1" t="str">
        <f>CONCATENATE(Tableau4[[#This Row],[DPT2]]," - ",Tableau4[[#This Row],[COMMUNE]])</f>
        <v>16 - Saint-Romain</v>
      </c>
      <c r="B299" s="2">
        <v>16</v>
      </c>
      <c r="C299" s="2" t="s">
        <v>455</v>
      </c>
      <c r="D299" s="3" t="s">
        <v>39</v>
      </c>
      <c r="E299" s="3" t="s">
        <v>10773</v>
      </c>
      <c r="F299" s="6" t="s">
        <v>8554</v>
      </c>
      <c r="G299" s="4">
        <v>508</v>
      </c>
      <c r="H299" s="2" t="s">
        <v>5</v>
      </c>
      <c r="I299" s="2" t="s">
        <v>6</v>
      </c>
      <c r="J299" s="2" t="s">
        <v>13</v>
      </c>
      <c r="K299" s="2" t="s">
        <v>8</v>
      </c>
      <c r="L299" s="132" t="s">
        <v>8555</v>
      </c>
    </row>
    <row r="300" spans="1:23" s="87" customFormat="1">
      <c r="A300" s="1" t="str">
        <f>CONCATENATE(Tableau4[[#This Row],[DPT2]]," - ",Tableau4[[#This Row],[COMMUNE]])</f>
        <v>16 - Saint-Saturnin</v>
      </c>
      <c r="B300" s="2">
        <v>16</v>
      </c>
      <c r="C300" s="2" t="s">
        <v>5954</v>
      </c>
      <c r="D300" s="3" t="s">
        <v>84</v>
      </c>
      <c r="E300" s="3" t="s">
        <v>5955</v>
      </c>
      <c r="F300" s="6" t="s">
        <v>8554</v>
      </c>
      <c r="G300" s="4">
        <v>1296</v>
      </c>
      <c r="H300" s="2" t="s">
        <v>5</v>
      </c>
      <c r="I300" s="2" t="s">
        <v>25</v>
      </c>
      <c r="J300" s="2" t="s">
        <v>13</v>
      </c>
      <c r="K300" s="2" t="s">
        <v>5671</v>
      </c>
      <c r="L300" s="132" t="s">
        <v>8555</v>
      </c>
    </row>
    <row r="301" spans="1:23" customFormat="1">
      <c r="A301" s="1" t="str">
        <f>CONCATENATE(Tableau4[[#This Row],[DPT2]]," - ",Tableau4[[#This Row],[COMMUNE]])</f>
        <v>16 - Saint-Séverin</v>
      </c>
      <c r="B301" s="2">
        <v>16</v>
      </c>
      <c r="C301" s="2" t="s">
        <v>5956</v>
      </c>
      <c r="D301" s="3" t="s">
        <v>39</v>
      </c>
      <c r="E301" s="3" t="s">
        <v>5957</v>
      </c>
      <c r="F301" s="6" t="s">
        <v>8554</v>
      </c>
      <c r="G301" s="4">
        <v>796</v>
      </c>
      <c r="H301" s="2" t="s">
        <v>5</v>
      </c>
      <c r="I301" s="2" t="s">
        <v>6</v>
      </c>
      <c r="J301" s="2" t="s">
        <v>13</v>
      </c>
      <c r="K301" s="2" t="s">
        <v>5671</v>
      </c>
      <c r="L301" s="132" t="s">
        <v>8555</v>
      </c>
    </row>
    <row r="302" spans="1:23" customFormat="1">
      <c r="A302" s="1" t="str">
        <f>CONCATENATE(Tableau4[[#This Row],[DPT2]]," - ",Tableau4[[#This Row],[COMMUNE]])</f>
        <v>16 - Saint-Simon</v>
      </c>
      <c r="B302" s="2">
        <v>16</v>
      </c>
      <c r="C302" s="2" t="s">
        <v>456</v>
      </c>
      <c r="D302" s="3" t="s">
        <v>23</v>
      </c>
      <c r="E302" s="3" t="s">
        <v>457</v>
      </c>
      <c r="F302" s="6" t="s">
        <v>8554</v>
      </c>
      <c r="G302" s="4">
        <v>216</v>
      </c>
      <c r="H302" s="2" t="s">
        <v>5</v>
      </c>
      <c r="I302" s="2" t="s">
        <v>25</v>
      </c>
      <c r="J302" s="2" t="s">
        <v>13</v>
      </c>
      <c r="K302" s="2" t="s">
        <v>8</v>
      </c>
      <c r="L302" s="132">
        <v>46084</v>
      </c>
    </row>
    <row r="303" spans="1:23" customFormat="1">
      <c r="A303" s="1" t="str">
        <f>CONCATENATE(Tableau4[[#This Row],[DPT2]]," - ",Tableau4[[#This Row],[COMMUNE]])</f>
        <v>16 - Saint-Sornin</v>
      </c>
      <c r="B303" s="2">
        <v>16</v>
      </c>
      <c r="C303" s="5" t="s">
        <v>458</v>
      </c>
      <c r="D303" s="6" t="s">
        <v>10</v>
      </c>
      <c r="E303" s="6" t="s">
        <v>10730</v>
      </c>
      <c r="F303" s="6" t="s">
        <v>8554</v>
      </c>
      <c r="G303" s="7">
        <v>787</v>
      </c>
      <c r="H303" s="5" t="s">
        <v>5</v>
      </c>
      <c r="I303" s="5" t="s">
        <v>12</v>
      </c>
      <c r="J303" s="2" t="s">
        <v>13</v>
      </c>
      <c r="K303" s="2" t="s">
        <v>8</v>
      </c>
      <c r="L303" s="132">
        <v>46077</v>
      </c>
    </row>
    <row r="304" spans="1:23" s="87" customFormat="1">
      <c r="A304" s="1" t="str">
        <f>CONCATENATE(Tableau4[[#This Row],[DPT2]]," - ",Tableau4[[#This Row],[COMMUNE]])</f>
        <v>16 - Saint-Sulpice-de-Cognac</v>
      </c>
      <c r="B304" s="2">
        <v>16</v>
      </c>
      <c r="C304" s="2" t="s">
        <v>459</v>
      </c>
      <c r="D304" s="3" t="s">
        <v>23</v>
      </c>
      <c r="E304" s="3" t="s">
        <v>460</v>
      </c>
      <c r="F304" s="6" t="s">
        <v>8554</v>
      </c>
      <c r="G304" s="4">
        <v>1192</v>
      </c>
      <c r="H304" s="2" t="s">
        <v>5</v>
      </c>
      <c r="I304" s="2" t="s">
        <v>25</v>
      </c>
      <c r="J304" s="2" t="s">
        <v>13</v>
      </c>
      <c r="K304" s="2" t="s">
        <v>8</v>
      </c>
      <c r="L304" s="132" t="s">
        <v>8555</v>
      </c>
      <c r="M304"/>
      <c r="N304"/>
      <c r="O304"/>
      <c r="P304"/>
      <c r="Q304"/>
      <c r="R304"/>
      <c r="S304"/>
      <c r="T304"/>
      <c r="U304"/>
      <c r="V304"/>
      <c r="W304"/>
    </row>
    <row r="305" spans="1:23" s="87" customFormat="1">
      <c r="A305" s="1" t="str">
        <f>CONCATENATE(Tableau4[[#This Row],[DPT2]]," - ",Tableau4[[#This Row],[COMMUNE]])</f>
        <v>16 - Saint-Sulpice-de-Ruffec</v>
      </c>
      <c r="B305" s="2">
        <v>16</v>
      </c>
      <c r="C305" s="11" t="s">
        <v>461</v>
      </c>
      <c r="D305" s="3" t="s">
        <v>44</v>
      </c>
      <c r="E305" s="13" t="s">
        <v>462</v>
      </c>
      <c r="F305" s="6" t="s">
        <v>8554</v>
      </c>
      <c r="G305" s="4">
        <v>31</v>
      </c>
      <c r="H305" s="2" t="s">
        <v>5</v>
      </c>
      <c r="I305" s="2" t="s">
        <v>6</v>
      </c>
      <c r="J305" s="2"/>
      <c r="K305" s="2" t="s">
        <v>8</v>
      </c>
      <c r="L305" s="132" t="s">
        <v>8555</v>
      </c>
      <c r="M305"/>
      <c r="N305"/>
      <c r="O305"/>
      <c r="P305"/>
      <c r="Q305"/>
      <c r="R305"/>
      <c r="S305"/>
      <c r="T305"/>
      <c r="U305"/>
      <c r="V305"/>
      <c r="W305"/>
    </row>
    <row r="306" spans="1:23" s="87" customFormat="1">
      <c r="A306" s="1" t="str">
        <f>CONCATENATE(Tableau4[[#This Row],[DPT2]]," - ",Tableau4[[#This Row],[COMMUNE]])</f>
        <v>16 - Saint-Vallier</v>
      </c>
      <c r="B306" s="2">
        <v>16</v>
      </c>
      <c r="C306" s="5" t="s">
        <v>463</v>
      </c>
      <c r="D306" s="6" t="s">
        <v>29</v>
      </c>
      <c r="E306" s="6" t="s">
        <v>464</v>
      </c>
      <c r="F306" s="6" t="s">
        <v>8554</v>
      </c>
      <c r="G306" s="7">
        <v>136</v>
      </c>
      <c r="H306" s="5" t="s">
        <v>5</v>
      </c>
      <c r="I306" s="5" t="s">
        <v>12</v>
      </c>
      <c r="J306" s="2" t="s">
        <v>13</v>
      </c>
      <c r="K306" s="2" t="s">
        <v>8</v>
      </c>
      <c r="L306" s="132" t="s">
        <v>8555</v>
      </c>
      <c r="M306"/>
      <c r="N306"/>
      <c r="O306"/>
      <c r="P306"/>
      <c r="Q306"/>
      <c r="R306"/>
      <c r="S306"/>
      <c r="T306"/>
      <c r="U306"/>
      <c r="V306"/>
      <c r="W306"/>
    </row>
    <row r="307" spans="1:23" customFormat="1">
      <c r="A307" s="1" t="str">
        <f>CONCATENATE(Tableau4[[#This Row],[DPT2]]," - ",Tableau4[[#This Row],[COMMUNE]])</f>
        <v>16 - Saint-Yrieix-sur-Charente</v>
      </c>
      <c r="B307" s="94">
        <v>16</v>
      </c>
      <c r="C307" s="2" t="s">
        <v>7721</v>
      </c>
      <c r="D307" s="95" t="s">
        <v>84</v>
      </c>
      <c r="E307" s="96" t="s">
        <v>7722</v>
      </c>
      <c r="F307" s="96" t="s">
        <v>8555</v>
      </c>
      <c r="G307" s="97">
        <v>7381</v>
      </c>
      <c r="H307" s="94" t="s">
        <v>859</v>
      </c>
      <c r="I307" s="94" t="s">
        <v>25</v>
      </c>
      <c r="J307" s="94" t="s">
        <v>13</v>
      </c>
      <c r="K307" s="5" t="s">
        <v>5664</v>
      </c>
      <c r="L307" s="132">
        <v>46077</v>
      </c>
    </row>
    <row r="308" spans="1:23" customFormat="1">
      <c r="A308" s="1" t="str">
        <f>CONCATENATE(Tableau4[[#This Row],[DPT2]]," - ",Tableau4[[#This Row],[COMMUNE]])</f>
        <v>16 - Salles-d'Angles</v>
      </c>
      <c r="B308" s="2">
        <v>16</v>
      </c>
      <c r="C308" s="2" t="s">
        <v>5958</v>
      </c>
      <c r="D308" s="3" t="s">
        <v>23</v>
      </c>
      <c r="E308" s="3" t="s">
        <v>5959</v>
      </c>
      <c r="F308" s="6" t="s">
        <v>8554</v>
      </c>
      <c r="G308" s="4">
        <v>1011</v>
      </c>
      <c r="H308" s="2" t="s">
        <v>5</v>
      </c>
      <c r="I308" s="2" t="s">
        <v>25</v>
      </c>
      <c r="J308" s="2" t="s">
        <v>13</v>
      </c>
      <c r="K308" s="2" t="s">
        <v>5671</v>
      </c>
      <c r="L308" s="132" t="s">
        <v>8555</v>
      </c>
      <c r="M308" s="87"/>
      <c r="N308" s="87"/>
      <c r="O308" s="87"/>
      <c r="P308" s="87"/>
      <c r="Q308" s="87"/>
      <c r="R308" s="87"/>
      <c r="S308" s="87"/>
      <c r="T308" s="87"/>
      <c r="U308" s="87"/>
      <c r="V308" s="87"/>
      <c r="W308" s="87"/>
    </row>
    <row r="309" spans="1:23" customFormat="1">
      <c r="A309" s="1" t="str">
        <f>CONCATENATE(Tableau4[[#This Row],[DPT2]]," - ",Tableau4[[#This Row],[COMMUNE]])</f>
        <v>16 - Salles-de-Barbezieux</v>
      </c>
      <c r="B309" s="2">
        <v>16</v>
      </c>
      <c r="C309" s="5" t="s">
        <v>465</v>
      </c>
      <c r="D309" s="6" t="s">
        <v>29</v>
      </c>
      <c r="E309" s="6" t="s">
        <v>466</v>
      </c>
      <c r="F309" s="6" t="s">
        <v>8554</v>
      </c>
      <c r="G309" s="7">
        <v>403</v>
      </c>
      <c r="H309" s="5" t="s">
        <v>5</v>
      </c>
      <c r="I309" s="5" t="s">
        <v>12</v>
      </c>
      <c r="J309" s="2" t="s">
        <v>13</v>
      </c>
      <c r="K309" s="2" t="s">
        <v>8</v>
      </c>
      <c r="L309" s="132" t="s">
        <v>8555</v>
      </c>
    </row>
    <row r="310" spans="1:23" customFormat="1">
      <c r="A310" s="1" t="str">
        <f>CONCATENATE(Tableau4[[#This Row],[DPT2]]," - ",Tableau4[[#This Row],[COMMUNE]])</f>
        <v>16 - Salles-de-Villefagnan</v>
      </c>
      <c r="B310" s="2">
        <v>16</v>
      </c>
      <c r="C310" s="11" t="s">
        <v>467</v>
      </c>
      <c r="D310" s="3" t="s">
        <v>44</v>
      </c>
      <c r="E310" s="13" t="s">
        <v>468</v>
      </c>
      <c r="F310" s="6" t="s">
        <v>8554</v>
      </c>
      <c r="G310" s="4">
        <v>313</v>
      </c>
      <c r="H310" s="2" t="s">
        <v>5</v>
      </c>
      <c r="I310" s="2" t="s">
        <v>6</v>
      </c>
      <c r="J310" s="2"/>
      <c r="K310" s="2" t="s">
        <v>8</v>
      </c>
      <c r="L310" s="132" t="s">
        <v>8555</v>
      </c>
    </row>
    <row r="311" spans="1:23" customFormat="1">
      <c r="A311" s="1" t="str">
        <f>CONCATENATE(Tableau4[[#This Row],[DPT2]]," - ",Tableau4[[#This Row],[COMMUNE]])</f>
        <v>16 - Salles-Lavalette</v>
      </c>
      <c r="B311" s="2">
        <v>16</v>
      </c>
      <c r="C311" s="2" t="s">
        <v>469</v>
      </c>
      <c r="D311" s="3" t="s">
        <v>39</v>
      </c>
      <c r="E311" s="3" t="s">
        <v>470</v>
      </c>
      <c r="F311" s="6" t="s">
        <v>8554</v>
      </c>
      <c r="G311" s="4">
        <v>326</v>
      </c>
      <c r="H311" s="2" t="s">
        <v>5</v>
      </c>
      <c r="I311" s="2" t="s">
        <v>6</v>
      </c>
      <c r="J311" s="2" t="s">
        <v>13</v>
      </c>
      <c r="K311" s="2" t="s">
        <v>8</v>
      </c>
      <c r="L311" s="132" t="s">
        <v>8555</v>
      </c>
      <c r="M311" s="87"/>
      <c r="N311" s="87"/>
      <c r="O311" s="87"/>
      <c r="P311" s="87"/>
      <c r="Q311" s="87"/>
      <c r="R311" s="87"/>
      <c r="S311" s="87"/>
      <c r="T311" s="87"/>
      <c r="U311" s="87"/>
      <c r="V311" s="87"/>
      <c r="W311" s="87"/>
    </row>
    <row r="312" spans="1:23" customFormat="1">
      <c r="A312" s="1" t="str">
        <f>CONCATENATE(Tableau4[[#This Row],[DPT2]]," - ",Tableau4[[#This Row],[COMMUNE]])</f>
        <v>16 - Saulgond</v>
      </c>
      <c r="B312" s="2">
        <v>16</v>
      </c>
      <c r="C312" s="11" t="s">
        <v>471</v>
      </c>
      <c r="D312" s="3" t="s">
        <v>3</v>
      </c>
      <c r="E312" s="13" t="s">
        <v>472</v>
      </c>
      <c r="F312" s="6" t="s">
        <v>8554</v>
      </c>
      <c r="G312" s="4">
        <v>524</v>
      </c>
      <c r="H312" s="2" t="s">
        <v>5</v>
      </c>
      <c r="I312" s="2" t="s">
        <v>6</v>
      </c>
      <c r="J312" s="2"/>
      <c r="K312" s="2" t="s">
        <v>8</v>
      </c>
      <c r="L312" s="132" t="s">
        <v>8555</v>
      </c>
    </row>
    <row r="313" spans="1:23" customFormat="1">
      <c r="A313" s="1" t="str">
        <f>CONCATENATE(Tableau4[[#This Row],[DPT2]]," - ",Tableau4[[#This Row],[COMMUNE]])</f>
        <v>16 - Sauvagnac</v>
      </c>
      <c r="B313" s="2">
        <v>16</v>
      </c>
      <c r="C313" s="11" t="s">
        <v>473</v>
      </c>
      <c r="D313" s="3" t="s">
        <v>3</v>
      </c>
      <c r="E313" s="13" t="s">
        <v>474</v>
      </c>
      <c r="F313" s="6" t="s">
        <v>8554</v>
      </c>
      <c r="G313" s="4">
        <v>64</v>
      </c>
      <c r="H313" s="2" t="s">
        <v>5</v>
      </c>
      <c r="I313" s="2" t="s">
        <v>6</v>
      </c>
      <c r="J313" s="2"/>
      <c r="K313" s="2" t="s">
        <v>8</v>
      </c>
      <c r="L313" s="132" t="s">
        <v>8555</v>
      </c>
    </row>
    <row r="314" spans="1:23" s="87" customFormat="1">
      <c r="A314" s="1" t="str">
        <f>CONCATENATE(Tableau4[[#This Row],[DPT2]]," - ",Tableau4[[#This Row],[COMMUNE]])</f>
        <v>16 - Sauvignac</v>
      </c>
      <c r="B314" s="2">
        <v>16</v>
      </c>
      <c r="C314" s="5" t="s">
        <v>475</v>
      </c>
      <c r="D314" s="6" t="s">
        <v>29</v>
      </c>
      <c r="E314" s="6" t="s">
        <v>476</v>
      </c>
      <c r="F314" s="6" t="s">
        <v>8554</v>
      </c>
      <c r="G314" s="7">
        <v>106</v>
      </c>
      <c r="H314" s="5" t="s">
        <v>5</v>
      </c>
      <c r="I314" s="5" t="s">
        <v>12</v>
      </c>
      <c r="J314" s="2" t="s">
        <v>13</v>
      </c>
      <c r="K314" s="2" t="s">
        <v>8</v>
      </c>
      <c r="L314" s="132" t="s">
        <v>8555</v>
      </c>
    </row>
    <row r="315" spans="1:23" s="87" customFormat="1">
      <c r="A315" s="1" t="str">
        <f>CONCATENATE(Tableau4[[#This Row],[DPT2]]," - ",Tableau4[[#This Row],[COMMUNE]])</f>
        <v>16 - Segonzac</v>
      </c>
      <c r="B315" s="2">
        <v>16</v>
      </c>
      <c r="C315" s="2" t="s">
        <v>7723</v>
      </c>
      <c r="D315" s="3" t="s">
        <v>23</v>
      </c>
      <c r="E315" s="3" t="s">
        <v>10774</v>
      </c>
      <c r="F315" s="6" t="s">
        <v>8554</v>
      </c>
      <c r="G315" s="4">
        <v>2074</v>
      </c>
      <c r="H315" s="2" t="s">
        <v>5</v>
      </c>
      <c r="I315" s="2" t="s">
        <v>25</v>
      </c>
      <c r="J315" s="2" t="s">
        <v>13</v>
      </c>
      <c r="K315" s="5" t="s">
        <v>5664</v>
      </c>
      <c r="L315" s="132" t="s">
        <v>8555</v>
      </c>
      <c r="M315"/>
      <c r="N315"/>
      <c r="O315"/>
      <c r="P315"/>
      <c r="Q315"/>
      <c r="R315"/>
      <c r="S315"/>
      <c r="T315"/>
      <c r="U315"/>
      <c r="V315"/>
      <c r="W315"/>
    </row>
    <row r="316" spans="1:23" customFormat="1">
      <c r="A316" s="1" t="str">
        <f>CONCATENATE(Tableau4[[#This Row],[DPT2]]," - ",Tableau4[[#This Row],[COMMUNE]])</f>
        <v>16 - Sers</v>
      </c>
      <c r="B316" s="2">
        <v>16</v>
      </c>
      <c r="C316" s="2" t="s">
        <v>5960</v>
      </c>
      <c r="D316" s="3" t="s">
        <v>84</v>
      </c>
      <c r="E316" s="3" t="s">
        <v>5961</v>
      </c>
      <c r="F316" s="6" t="s">
        <v>8554</v>
      </c>
      <c r="G316" s="4">
        <v>888</v>
      </c>
      <c r="H316" s="2" t="s">
        <v>5</v>
      </c>
      <c r="I316" s="2" t="s">
        <v>25</v>
      </c>
      <c r="J316" s="2" t="s">
        <v>13</v>
      </c>
      <c r="K316" s="2" t="s">
        <v>5671</v>
      </c>
      <c r="L316" s="132" t="s">
        <v>8555</v>
      </c>
    </row>
    <row r="317" spans="1:23" customFormat="1">
      <c r="A317" s="1" t="str">
        <f>CONCATENATE(Tableau4[[#This Row],[DPT2]]," - ",Tableau4[[#This Row],[COMMUNE]])</f>
        <v>16 - Sigogne</v>
      </c>
      <c r="B317" s="2">
        <v>16</v>
      </c>
      <c r="C317" s="2" t="s">
        <v>5962</v>
      </c>
      <c r="D317" s="3" t="s">
        <v>23</v>
      </c>
      <c r="E317" s="3" t="s">
        <v>5963</v>
      </c>
      <c r="F317" s="6" t="s">
        <v>8554</v>
      </c>
      <c r="G317" s="4">
        <v>982</v>
      </c>
      <c r="H317" s="2" t="s">
        <v>5</v>
      </c>
      <c r="I317" s="2" t="s">
        <v>25</v>
      </c>
      <c r="J317" s="2" t="s">
        <v>13</v>
      </c>
      <c r="K317" s="2" t="s">
        <v>5671</v>
      </c>
      <c r="L317" s="132" t="s">
        <v>8555</v>
      </c>
    </row>
    <row r="318" spans="1:23" customFormat="1">
      <c r="A318" s="1" t="str">
        <f>CONCATENATE(Tableau4[[#This Row],[DPT2]]," - ",Tableau4[[#This Row],[COMMUNE]])</f>
        <v>16 - Sireuil</v>
      </c>
      <c r="B318" s="2">
        <v>16</v>
      </c>
      <c r="C318" s="2" t="s">
        <v>5964</v>
      </c>
      <c r="D318" s="3" t="s">
        <v>84</v>
      </c>
      <c r="E318" s="3" t="s">
        <v>5965</v>
      </c>
      <c r="F318" s="6" t="s">
        <v>8554</v>
      </c>
      <c r="G318" s="4">
        <v>1160</v>
      </c>
      <c r="H318" s="2" t="s">
        <v>5</v>
      </c>
      <c r="I318" s="2" t="s">
        <v>25</v>
      </c>
      <c r="J318" s="2" t="s">
        <v>13</v>
      </c>
      <c r="K318" s="2" t="s">
        <v>5671</v>
      </c>
      <c r="L318" s="132" t="s">
        <v>8555</v>
      </c>
    </row>
    <row r="319" spans="1:23" customFormat="1">
      <c r="A319" s="1" t="str">
        <f>CONCATENATE(Tableau4[[#This Row],[DPT2]]," - ",Tableau4[[#This Row],[COMMUNE]])</f>
        <v>16 - Souffrignac</v>
      </c>
      <c r="B319" s="2">
        <v>16</v>
      </c>
      <c r="C319" s="5" t="s">
        <v>477</v>
      </c>
      <c r="D319" s="6" t="s">
        <v>10</v>
      </c>
      <c r="E319" s="6" t="s">
        <v>478</v>
      </c>
      <c r="F319" s="6" t="s">
        <v>8554</v>
      </c>
      <c r="G319" s="7">
        <v>127</v>
      </c>
      <c r="H319" s="5" t="s">
        <v>5</v>
      </c>
      <c r="I319" s="5" t="s">
        <v>12</v>
      </c>
      <c r="J319" s="2" t="s">
        <v>13</v>
      </c>
      <c r="K319" s="2" t="s">
        <v>8</v>
      </c>
      <c r="L319" s="132" t="s">
        <v>8555</v>
      </c>
      <c r="M319" s="87"/>
      <c r="N319" s="87"/>
      <c r="O319" s="87"/>
      <c r="P319" s="87"/>
      <c r="Q319" s="87"/>
      <c r="R319" s="87"/>
      <c r="S319" s="87"/>
      <c r="T319" s="87"/>
      <c r="U319" s="87"/>
      <c r="V319" s="87"/>
      <c r="W319" s="87"/>
    </row>
    <row r="320" spans="1:23" customFormat="1">
      <c r="A320" s="1" t="str">
        <f>CONCATENATE(Tableau4[[#This Row],[DPT2]]," - ",Tableau4[[#This Row],[COMMUNE]])</f>
        <v>16 - Souvigné</v>
      </c>
      <c r="B320" s="2">
        <v>16</v>
      </c>
      <c r="C320" s="11" t="s">
        <v>479</v>
      </c>
      <c r="D320" s="3" t="s">
        <v>44</v>
      </c>
      <c r="E320" s="13" t="s">
        <v>10775</v>
      </c>
      <c r="F320" s="6" t="s">
        <v>8554</v>
      </c>
      <c r="G320" s="4">
        <v>196</v>
      </c>
      <c r="H320" s="2" t="s">
        <v>5</v>
      </c>
      <c r="I320" s="2" t="s">
        <v>6</v>
      </c>
      <c r="J320" s="2"/>
      <c r="K320" s="2" t="s">
        <v>8</v>
      </c>
      <c r="L320" s="132" t="s">
        <v>8555</v>
      </c>
    </row>
    <row r="321" spans="1:23" customFormat="1">
      <c r="A321" s="1" t="str">
        <f>CONCATENATE(Tableau4[[#This Row],[DPT2]]," - ",Tableau4[[#This Row],[COMMUNE]])</f>
        <v>16 - Soyaux</v>
      </c>
      <c r="B321" s="94">
        <v>16</v>
      </c>
      <c r="C321" s="11" t="s">
        <v>8356</v>
      </c>
      <c r="D321" s="95" t="s">
        <v>84</v>
      </c>
      <c r="E321" s="118" t="s">
        <v>8539</v>
      </c>
      <c r="F321" s="96" t="s">
        <v>10842</v>
      </c>
      <c r="G321" s="97">
        <v>9761</v>
      </c>
      <c r="H321" s="94" t="s">
        <v>859</v>
      </c>
      <c r="I321" s="94" t="s">
        <v>25</v>
      </c>
      <c r="J321" s="94" t="s">
        <v>13</v>
      </c>
      <c r="K321" s="5" t="s">
        <v>7657</v>
      </c>
      <c r="L321" s="132" t="s">
        <v>8555</v>
      </c>
    </row>
    <row r="322" spans="1:23" customFormat="1">
      <c r="A322" s="1" t="str">
        <f>CONCATENATE(Tableau4[[#This Row],[DPT2]]," - ",Tableau4[[#This Row],[COMMUNE]])</f>
        <v>16 - Suaux</v>
      </c>
      <c r="B322" s="2">
        <v>16</v>
      </c>
      <c r="C322" s="11" t="s">
        <v>480</v>
      </c>
      <c r="D322" s="3" t="s">
        <v>3</v>
      </c>
      <c r="E322" s="13" t="s">
        <v>481</v>
      </c>
      <c r="F322" s="6" t="s">
        <v>8554</v>
      </c>
      <c r="G322" s="4">
        <v>386</v>
      </c>
      <c r="H322" s="2" t="s">
        <v>5</v>
      </c>
      <c r="I322" s="2" t="s">
        <v>6</v>
      </c>
      <c r="J322" s="2"/>
      <c r="K322" s="2" t="s">
        <v>8</v>
      </c>
      <c r="L322" s="132" t="s">
        <v>8555</v>
      </c>
    </row>
    <row r="323" spans="1:23" customFormat="1">
      <c r="A323" s="1" t="str">
        <f>CONCATENATE(Tableau4[[#This Row],[DPT2]]," - ",Tableau4[[#This Row],[COMMUNE]])</f>
        <v>16 - Taizé-Aizie</v>
      </c>
      <c r="B323" s="2">
        <v>16</v>
      </c>
      <c r="C323" s="11" t="s">
        <v>482</v>
      </c>
      <c r="D323" s="3" t="s">
        <v>44</v>
      </c>
      <c r="E323" s="13" t="s">
        <v>483</v>
      </c>
      <c r="F323" s="6" t="s">
        <v>8554</v>
      </c>
      <c r="G323" s="4">
        <v>573</v>
      </c>
      <c r="H323" s="2" t="s">
        <v>5</v>
      </c>
      <c r="I323" s="2" t="s">
        <v>6</v>
      </c>
      <c r="J323" s="2"/>
      <c r="K323" s="2" t="s">
        <v>8</v>
      </c>
      <c r="L323" s="132" t="s">
        <v>8555</v>
      </c>
    </row>
    <row r="324" spans="1:23" customFormat="1">
      <c r="A324" s="1" t="str">
        <f>CONCATENATE(Tableau4[[#This Row],[DPT2]]," - ",Tableau4[[#This Row],[COMMUNE]])</f>
        <v>16 - Taponnat-Fleurignac</v>
      </c>
      <c r="B324" s="2">
        <v>16</v>
      </c>
      <c r="C324" s="5" t="s">
        <v>5966</v>
      </c>
      <c r="D324" s="6" t="s">
        <v>10</v>
      </c>
      <c r="E324" s="6" t="s">
        <v>5967</v>
      </c>
      <c r="F324" s="6" t="s">
        <v>8554</v>
      </c>
      <c r="G324" s="7">
        <v>1486</v>
      </c>
      <c r="H324" s="5" t="s">
        <v>5</v>
      </c>
      <c r="I324" s="5" t="s">
        <v>12</v>
      </c>
      <c r="J324" s="2" t="s">
        <v>13</v>
      </c>
      <c r="K324" s="2" t="s">
        <v>5671</v>
      </c>
      <c r="L324" s="132" t="s">
        <v>8555</v>
      </c>
      <c r="M324" s="87"/>
      <c r="N324" s="87"/>
      <c r="O324" s="87"/>
      <c r="P324" s="87"/>
      <c r="Q324" s="87"/>
      <c r="R324" s="87"/>
      <c r="S324" s="87"/>
      <c r="T324" s="87"/>
      <c r="U324" s="87"/>
      <c r="V324" s="87"/>
      <c r="W324" s="87"/>
    </row>
    <row r="325" spans="1:23" customFormat="1">
      <c r="A325" s="1" t="str">
        <f>CONCATENATE(Tableau4[[#This Row],[DPT2]]," - ",Tableau4[[#This Row],[COMMUNE]])</f>
        <v>16 - Terres-de-Haute-Charente</v>
      </c>
      <c r="B325" s="2">
        <v>16</v>
      </c>
      <c r="C325" s="11" t="s">
        <v>7724</v>
      </c>
      <c r="D325" s="3" t="s">
        <v>3</v>
      </c>
      <c r="E325" s="13" t="s">
        <v>7725</v>
      </c>
      <c r="F325" s="6" t="s">
        <v>8554</v>
      </c>
      <c r="G325" s="4">
        <v>3900</v>
      </c>
      <c r="H325" s="2" t="s">
        <v>5</v>
      </c>
      <c r="I325" s="2" t="s">
        <v>6</v>
      </c>
      <c r="J325" s="2"/>
      <c r="K325" s="5" t="s">
        <v>5664</v>
      </c>
      <c r="L325" s="132" t="s">
        <v>8555</v>
      </c>
    </row>
    <row r="326" spans="1:23" customFormat="1">
      <c r="A326" s="1" t="str">
        <f>CONCATENATE(Tableau4[[#This Row],[DPT2]]," - ",Tableau4[[#This Row],[COMMUNE]])</f>
        <v>16 - Theil-Rabier</v>
      </c>
      <c r="B326" s="2">
        <v>16</v>
      </c>
      <c r="C326" s="11" t="s">
        <v>484</v>
      </c>
      <c r="D326" s="3" t="s">
        <v>44</v>
      </c>
      <c r="E326" s="13" t="s">
        <v>485</v>
      </c>
      <c r="F326" s="6" t="s">
        <v>8554</v>
      </c>
      <c r="G326" s="4">
        <v>164</v>
      </c>
      <c r="H326" s="2" t="s">
        <v>5</v>
      </c>
      <c r="I326" s="2" t="s">
        <v>6</v>
      </c>
      <c r="J326" s="2"/>
      <c r="K326" s="2" t="s">
        <v>8</v>
      </c>
      <c r="L326" s="132" t="s">
        <v>8555</v>
      </c>
    </row>
    <row r="327" spans="1:23" s="87" customFormat="1">
      <c r="A327" s="1" t="str">
        <f>CONCATENATE(Tableau4[[#This Row],[DPT2]]," - ",Tableau4[[#This Row],[COMMUNE]])</f>
        <v>16 - Torsac</v>
      </c>
      <c r="B327" s="2">
        <v>16</v>
      </c>
      <c r="C327" s="2" t="s">
        <v>486</v>
      </c>
      <c r="D327" s="3" t="s">
        <v>84</v>
      </c>
      <c r="E327" s="3" t="s">
        <v>487</v>
      </c>
      <c r="F327" s="6" t="s">
        <v>8554</v>
      </c>
      <c r="G327" s="4">
        <v>721</v>
      </c>
      <c r="H327" s="2" t="s">
        <v>5</v>
      </c>
      <c r="I327" s="2" t="s">
        <v>25</v>
      </c>
      <c r="J327" s="2" t="s">
        <v>13</v>
      </c>
      <c r="K327" s="2" t="s">
        <v>8</v>
      </c>
      <c r="L327" s="132" t="s">
        <v>8555</v>
      </c>
      <c r="M327"/>
      <c r="N327"/>
      <c r="O327"/>
      <c r="P327"/>
      <c r="Q327"/>
      <c r="R327"/>
      <c r="S327"/>
      <c r="T327"/>
      <c r="U327"/>
      <c r="V327"/>
      <c r="W327"/>
    </row>
    <row r="328" spans="1:23" customFormat="1">
      <c r="A328" s="1" t="str">
        <f>CONCATENATE(Tableau4[[#This Row],[DPT2]]," - ",Tableau4[[#This Row],[COMMUNE]])</f>
        <v>16 - Tourriers</v>
      </c>
      <c r="B328" s="2">
        <v>16</v>
      </c>
      <c r="C328" s="14" t="s">
        <v>488</v>
      </c>
      <c r="D328" s="6" t="s">
        <v>17</v>
      </c>
      <c r="E328" s="15" t="s">
        <v>489</v>
      </c>
      <c r="F328" s="6" t="s">
        <v>8554</v>
      </c>
      <c r="G328" s="7">
        <v>758</v>
      </c>
      <c r="H328" s="5" t="s">
        <v>5</v>
      </c>
      <c r="I328" s="5" t="s">
        <v>12</v>
      </c>
      <c r="J328" s="5"/>
      <c r="K328" s="2" t="s">
        <v>8</v>
      </c>
      <c r="L328" s="132" t="s">
        <v>8555</v>
      </c>
    </row>
    <row r="329" spans="1:23" s="87" customFormat="1">
      <c r="A329" s="1" t="str">
        <f>CONCATENATE(Tableau4[[#This Row],[DPT2]]," - ",Tableau4[[#This Row],[COMMUNE]])</f>
        <v>16 - Touvérac</v>
      </c>
      <c r="B329" s="2">
        <v>16</v>
      </c>
      <c r="C329" s="5" t="s">
        <v>490</v>
      </c>
      <c r="D329" s="6" t="s">
        <v>29</v>
      </c>
      <c r="E329" s="6" t="s">
        <v>491</v>
      </c>
      <c r="F329" s="6" t="s">
        <v>8554</v>
      </c>
      <c r="G329" s="7">
        <v>581</v>
      </c>
      <c r="H329" s="5" t="s">
        <v>5</v>
      </c>
      <c r="I329" s="5" t="s">
        <v>12</v>
      </c>
      <c r="J329" s="2" t="s">
        <v>13</v>
      </c>
      <c r="K329" s="2" t="s">
        <v>8</v>
      </c>
      <c r="L329" s="132" t="s">
        <v>8555</v>
      </c>
      <c r="M329"/>
      <c r="N329"/>
      <c r="O329"/>
      <c r="P329"/>
      <c r="Q329"/>
      <c r="R329"/>
      <c r="S329"/>
      <c r="T329"/>
      <c r="U329"/>
      <c r="V329"/>
      <c r="W329"/>
    </row>
    <row r="330" spans="1:23" s="87" customFormat="1">
      <c r="A330" s="1" t="str">
        <f>CONCATENATE(Tableau4[[#This Row],[DPT2]]," - ",Tableau4[[#This Row],[COMMUNE]])</f>
        <v>16 - Touvre</v>
      </c>
      <c r="B330" s="2">
        <v>16</v>
      </c>
      <c r="C330" s="2" t="s">
        <v>5968</v>
      </c>
      <c r="D330" s="3" t="s">
        <v>84</v>
      </c>
      <c r="E330" s="3" t="s">
        <v>5969</v>
      </c>
      <c r="F330" s="6" t="s">
        <v>8554</v>
      </c>
      <c r="G330" s="4">
        <v>1165</v>
      </c>
      <c r="H330" s="2" t="s">
        <v>5</v>
      </c>
      <c r="I330" s="2" t="s">
        <v>25</v>
      </c>
      <c r="J330" s="2" t="s">
        <v>13</v>
      </c>
      <c r="K330" s="2" t="s">
        <v>5671</v>
      </c>
      <c r="L330" s="132" t="s">
        <v>8555</v>
      </c>
    </row>
    <row r="331" spans="1:23" customFormat="1">
      <c r="A331" s="1" t="str">
        <f>CONCATENATE(Tableau4[[#This Row],[DPT2]]," - ",Tableau4[[#This Row],[COMMUNE]])</f>
        <v>16 - Triac-Lautrait</v>
      </c>
      <c r="B331" s="2">
        <v>16</v>
      </c>
      <c r="C331" s="2" t="s">
        <v>492</v>
      </c>
      <c r="D331" s="3" t="s">
        <v>23</v>
      </c>
      <c r="E331" s="3" t="s">
        <v>493</v>
      </c>
      <c r="F331" s="6" t="s">
        <v>8554</v>
      </c>
      <c r="G331" s="4">
        <v>466</v>
      </c>
      <c r="H331" s="2" t="s">
        <v>5</v>
      </c>
      <c r="I331" s="2" t="s">
        <v>25</v>
      </c>
      <c r="J331" s="2" t="s">
        <v>13</v>
      </c>
      <c r="K331" s="2" t="s">
        <v>8</v>
      </c>
      <c r="L331" s="132" t="s">
        <v>8555</v>
      </c>
    </row>
    <row r="332" spans="1:23" customFormat="1">
      <c r="A332" s="1" t="str">
        <f>CONCATENATE(Tableau4[[#This Row],[DPT2]]," - ",Tableau4[[#This Row],[COMMUNE]])</f>
        <v>16 - Trois-Palis</v>
      </c>
      <c r="B332" s="2">
        <v>16</v>
      </c>
      <c r="C332" s="2" t="s">
        <v>494</v>
      </c>
      <c r="D332" s="3" t="s">
        <v>84</v>
      </c>
      <c r="E332" s="3" t="s">
        <v>495</v>
      </c>
      <c r="F332" s="6" t="s">
        <v>8554</v>
      </c>
      <c r="G332" s="4">
        <v>940</v>
      </c>
      <c r="H332" s="2" t="s">
        <v>5</v>
      </c>
      <c r="I332" s="2" t="s">
        <v>25</v>
      </c>
      <c r="J332" s="2" t="s">
        <v>13</v>
      </c>
      <c r="K332" s="2" t="s">
        <v>8</v>
      </c>
      <c r="L332" s="132" t="s">
        <v>8555</v>
      </c>
    </row>
    <row r="333" spans="1:23" customFormat="1">
      <c r="A333" s="1" t="str">
        <f>CONCATENATE(Tableau4[[#This Row],[DPT2]]," - ",Tableau4[[#This Row],[COMMUNE]])</f>
        <v>16 - Turgon</v>
      </c>
      <c r="B333" s="2">
        <v>16</v>
      </c>
      <c r="C333" s="11" t="s">
        <v>496</v>
      </c>
      <c r="D333" s="3" t="s">
        <v>3</v>
      </c>
      <c r="E333" s="13" t="s">
        <v>497</v>
      </c>
      <c r="F333" s="6" t="s">
        <v>8554</v>
      </c>
      <c r="G333" s="4">
        <v>87</v>
      </c>
      <c r="H333" s="2" t="s">
        <v>5</v>
      </c>
      <c r="I333" s="2" t="s">
        <v>6</v>
      </c>
      <c r="J333" s="2"/>
      <c r="K333" s="2" t="s">
        <v>8</v>
      </c>
      <c r="L333" s="132" t="s">
        <v>8555</v>
      </c>
    </row>
    <row r="334" spans="1:23" s="87" customFormat="1">
      <c r="A334" s="1" t="str">
        <f>CONCATENATE(Tableau4[[#This Row],[DPT2]]," - ",Tableau4[[#This Row],[COMMUNE]])</f>
        <v>16 - Tusson</v>
      </c>
      <c r="B334" s="2">
        <v>16</v>
      </c>
      <c r="C334" s="14" t="s">
        <v>498</v>
      </c>
      <c r="D334" s="6" t="s">
        <v>17</v>
      </c>
      <c r="E334" s="15" t="s">
        <v>499</v>
      </c>
      <c r="F334" s="6" t="s">
        <v>8554</v>
      </c>
      <c r="G334" s="7">
        <v>222</v>
      </c>
      <c r="H334" s="5" t="s">
        <v>5</v>
      </c>
      <c r="I334" s="5" t="s">
        <v>12</v>
      </c>
      <c r="J334" s="5"/>
      <c r="K334" s="2" t="s">
        <v>8</v>
      </c>
      <c r="L334" s="132" t="s">
        <v>8555</v>
      </c>
    </row>
    <row r="335" spans="1:23" s="87" customFormat="1">
      <c r="A335" s="1" t="str">
        <f>CONCATENATE(Tableau4[[#This Row],[DPT2]]," - ",Tableau4[[#This Row],[COMMUNE]])</f>
        <v>16 - Val des Vignes</v>
      </c>
      <c r="B335" s="2">
        <v>16</v>
      </c>
      <c r="C335" s="5" t="s">
        <v>500</v>
      </c>
      <c r="D335" s="6" t="s">
        <v>29</v>
      </c>
      <c r="E335" s="6" t="s">
        <v>501</v>
      </c>
      <c r="F335" s="6" t="s">
        <v>8554</v>
      </c>
      <c r="G335" s="7">
        <v>1390</v>
      </c>
      <c r="H335" s="5" t="s">
        <v>5</v>
      </c>
      <c r="I335" s="5" t="s">
        <v>12</v>
      </c>
      <c r="J335" s="2" t="s">
        <v>13</v>
      </c>
      <c r="K335" s="2" t="s">
        <v>8</v>
      </c>
      <c r="L335" s="132" t="s">
        <v>8555</v>
      </c>
    </row>
    <row r="336" spans="1:23" customFormat="1">
      <c r="A336" s="1" t="str">
        <f>CONCATENATE(Tableau4[[#This Row],[DPT2]]," - ",Tableau4[[#This Row],[COMMUNE]])</f>
        <v>16 - Val-d'Auge</v>
      </c>
      <c r="B336" s="2">
        <v>16</v>
      </c>
      <c r="C336" s="5" t="s">
        <v>502</v>
      </c>
      <c r="D336" s="6" t="s">
        <v>150</v>
      </c>
      <c r="E336" s="6" t="s">
        <v>503</v>
      </c>
      <c r="F336" s="6" t="s">
        <v>8554</v>
      </c>
      <c r="G336" s="7">
        <v>802</v>
      </c>
      <c r="H336" s="5" t="s">
        <v>5</v>
      </c>
      <c r="I336" s="5" t="s">
        <v>12</v>
      </c>
      <c r="J336" s="2" t="s">
        <v>13</v>
      </c>
      <c r="K336" s="2" t="s">
        <v>8</v>
      </c>
      <c r="L336" s="132" t="s">
        <v>8555</v>
      </c>
    </row>
    <row r="337" spans="1:23" customFormat="1">
      <c r="A337" s="1" t="str">
        <f>CONCATENATE(Tableau4[[#This Row],[DPT2]]," - ",Tableau4[[#This Row],[COMMUNE]])</f>
        <v>16 - Val-de-Bonnieure</v>
      </c>
      <c r="B337" s="2">
        <v>16</v>
      </c>
      <c r="C337" s="14" t="s">
        <v>5970</v>
      </c>
      <c r="D337" s="6" t="s">
        <v>17</v>
      </c>
      <c r="E337" s="15" t="s">
        <v>5971</v>
      </c>
      <c r="F337" s="6" t="s">
        <v>8554</v>
      </c>
      <c r="G337" s="7">
        <v>1308</v>
      </c>
      <c r="H337" s="5" t="s">
        <v>5</v>
      </c>
      <c r="I337" s="5" t="s">
        <v>12</v>
      </c>
      <c r="J337" s="5"/>
      <c r="K337" s="2" t="s">
        <v>5671</v>
      </c>
      <c r="L337" s="132">
        <v>46077</v>
      </c>
    </row>
    <row r="338" spans="1:23" s="87" customFormat="1">
      <c r="A338" s="1" t="str">
        <f>CONCATENATE(Tableau4[[#This Row],[DPT2]]," - ",Tableau4[[#This Row],[COMMUNE]])</f>
        <v>16 - Valence</v>
      </c>
      <c r="B338" s="2">
        <v>16</v>
      </c>
      <c r="C338" s="14" t="s">
        <v>504</v>
      </c>
      <c r="D338" s="6" t="s">
        <v>17</v>
      </c>
      <c r="E338" s="15" t="s">
        <v>505</v>
      </c>
      <c r="F338" s="6" t="s">
        <v>8554</v>
      </c>
      <c r="G338" s="7">
        <v>189</v>
      </c>
      <c r="H338" s="5" t="s">
        <v>5</v>
      </c>
      <c r="I338" s="5" t="s">
        <v>12</v>
      </c>
      <c r="J338" s="5"/>
      <c r="K338" s="2" t="s">
        <v>8</v>
      </c>
      <c r="L338" s="132" t="s">
        <v>8555</v>
      </c>
      <c r="M338"/>
      <c r="N338"/>
      <c r="O338"/>
      <c r="P338"/>
      <c r="Q338"/>
      <c r="R338"/>
      <c r="S338"/>
      <c r="T338"/>
      <c r="U338"/>
      <c r="V338"/>
      <c r="W338"/>
    </row>
    <row r="339" spans="1:23" customFormat="1">
      <c r="A339" s="1" t="str">
        <f>CONCATENATE(Tableau4[[#This Row],[DPT2]]," - ",Tableau4[[#This Row],[COMMUNE]])</f>
        <v>16 - Vars</v>
      </c>
      <c r="B339" s="2">
        <v>16</v>
      </c>
      <c r="C339" s="14" t="s">
        <v>5972</v>
      </c>
      <c r="D339" s="6" t="s">
        <v>17</v>
      </c>
      <c r="E339" s="15" t="s">
        <v>5973</v>
      </c>
      <c r="F339" s="6" t="s">
        <v>8554</v>
      </c>
      <c r="G339" s="7">
        <v>2168</v>
      </c>
      <c r="H339" s="5" t="s">
        <v>5</v>
      </c>
      <c r="I339" s="5" t="s">
        <v>12</v>
      </c>
      <c r="J339" s="5"/>
      <c r="K339" s="2" t="s">
        <v>5671</v>
      </c>
      <c r="L339" s="132">
        <v>46077</v>
      </c>
    </row>
    <row r="340" spans="1:23" customFormat="1">
      <c r="A340" s="1" t="str">
        <f>CONCATENATE(Tableau4[[#This Row],[DPT2]]," - ",Tableau4[[#This Row],[COMMUNE]])</f>
        <v>16 - Vaux-Lavalette</v>
      </c>
      <c r="B340" s="2">
        <v>16</v>
      </c>
      <c r="C340" s="2" t="s">
        <v>506</v>
      </c>
      <c r="D340" s="3" t="s">
        <v>39</v>
      </c>
      <c r="E340" s="3" t="s">
        <v>507</v>
      </c>
      <c r="F340" s="6" t="s">
        <v>8554</v>
      </c>
      <c r="G340" s="4">
        <v>83</v>
      </c>
      <c r="H340" s="2" t="s">
        <v>5</v>
      </c>
      <c r="I340" s="2" t="s">
        <v>6</v>
      </c>
      <c r="J340" s="2" t="s">
        <v>13</v>
      </c>
      <c r="K340" s="2" t="s">
        <v>8</v>
      </c>
      <c r="L340" s="132" t="s">
        <v>8555</v>
      </c>
      <c r="M340" s="87"/>
      <c r="N340" s="87"/>
      <c r="O340" s="87"/>
      <c r="P340" s="87"/>
      <c r="Q340" s="87"/>
      <c r="R340" s="87"/>
      <c r="S340" s="87"/>
      <c r="T340" s="87"/>
      <c r="U340" s="87"/>
      <c r="V340" s="87"/>
      <c r="W340" s="87"/>
    </row>
    <row r="341" spans="1:23" s="87" customFormat="1">
      <c r="A341" s="1" t="str">
        <f>CONCATENATE(Tableau4[[#This Row],[DPT2]]," - ",Tableau4[[#This Row],[COMMUNE]])</f>
        <v>16 - Vaux-Rouillac</v>
      </c>
      <c r="B341" s="2">
        <v>16</v>
      </c>
      <c r="C341" s="5" t="s">
        <v>508</v>
      </c>
      <c r="D341" s="6" t="s">
        <v>150</v>
      </c>
      <c r="E341" s="6" t="s">
        <v>509</v>
      </c>
      <c r="F341" s="6" t="s">
        <v>8554</v>
      </c>
      <c r="G341" s="7">
        <v>297</v>
      </c>
      <c r="H341" s="5" t="s">
        <v>5</v>
      </c>
      <c r="I341" s="5" t="s">
        <v>12</v>
      </c>
      <c r="J341" s="2" t="s">
        <v>13</v>
      </c>
      <c r="K341" s="2" t="s">
        <v>8</v>
      </c>
      <c r="L341" s="132" t="s">
        <v>8555</v>
      </c>
    </row>
    <row r="342" spans="1:23" s="87" customFormat="1">
      <c r="A342" s="1" t="str">
        <f>CONCATENATE(Tableau4[[#This Row],[DPT2]]," - ",Tableau4[[#This Row],[COMMUNE]])</f>
        <v>16 - Ventouse</v>
      </c>
      <c r="B342" s="2">
        <v>16</v>
      </c>
      <c r="C342" s="14" t="s">
        <v>510</v>
      </c>
      <c r="D342" s="6" t="s">
        <v>17</v>
      </c>
      <c r="E342" s="15" t="s">
        <v>511</v>
      </c>
      <c r="F342" s="6" t="s">
        <v>8554</v>
      </c>
      <c r="G342" s="7">
        <v>124</v>
      </c>
      <c r="H342" s="5" t="s">
        <v>5</v>
      </c>
      <c r="I342" s="5" t="s">
        <v>12</v>
      </c>
      <c r="J342" s="5"/>
      <c r="K342" s="2" t="s">
        <v>8</v>
      </c>
      <c r="L342" s="132" t="s">
        <v>8555</v>
      </c>
    </row>
    <row r="343" spans="1:23" customFormat="1">
      <c r="A343" s="1" t="str">
        <f>CONCATENATE(Tableau4[[#This Row],[DPT2]]," - ",Tableau4[[#This Row],[COMMUNE]])</f>
        <v>16 - Verdille</v>
      </c>
      <c r="B343" s="2">
        <v>16</v>
      </c>
      <c r="C343" s="14" t="s">
        <v>512</v>
      </c>
      <c r="D343" s="6" t="s">
        <v>17</v>
      </c>
      <c r="E343" s="15" t="s">
        <v>513</v>
      </c>
      <c r="F343" s="6" t="s">
        <v>8554</v>
      </c>
      <c r="G343" s="7">
        <v>374</v>
      </c>
      <c r="H343" s="5" t="s">
        <v>5</v>
      </c>
      <c r="I343" s="5" t="s">
        <v>12</v>
      </c>
      <c r="J343" s="5"/>
      <c r="K343" s="2" t="s">
        <v>8</v>
      </c>
      <c r="L343" s="132" t="s">
        <v>8555</v>
      </c>
      <c r="M343" s="87"/>
      <c r="N343" s="87"/>
      <c r="O343" s="87"/>
      <c r="P343" s="87"/>
      <c r="Q343" s="87"/>
      <c r="R343" s="87"/>
      <c r="S343" s="87"/>
      <c r="T343" s="87"/>
      <c r="U343" s="87"/>
      <c r="V343" s="87"/>
      <c r="W343" s="87"/>
    </row>
    <row r="344" spans="1:23" customFormat="1">
      <c r="A344" s="1" t="str">
        <f>CONCATENATE(Tableau4[[#This Row],[DPT2]]," - ",Tableau4[[#This Row],[COMMUNE]])</f>
        <v>16 - Verneuil</v>
      </c>
      <c r="B344" s="2">
        <v>16</v>
      </c>
      <c r="C344" s="11" t="s">
        <v>514</v>
      </c>
      <c r="D344" s="3" t="s">
        <v>3</v>
      </c>
      <c r="E344" s="13" t="s">
        <v>515</v>
      </c>
      <c r="F344" s="6" t="s">
        <v>8554</v>
      </c>
      <c r="G344" s="4">
        <v>99</v>
      </c>
      <c r="H344" s="2" t="s">
        <v>5</v>
      </c>
      <c r="I344" s="2" t="s">
        <v>6</v>
      </c>
      <c r="J344" s="2"/>
      <c r="K344" s="2" t="s">
        <v>8</v>
      </c>
      <c r="L344" s="132" t="s">
        <v>8555</v>
      </c>
      <c r="M344" s="87"/>
      <c r="N344" s="87"/>
      <c r="O344" s="87"/>
      <c r="P344" s="87"/>
      <c r="Q344" s="87"/>
      <c r="R344" s="87"/>
      <c r="S344" s="87"/>
      <c r="T344" s="87"/>
      <c r="U344" s="87"/>
      <c r="V344" s="87"/>
      <c r="W344" s="87"/>
    </row>
    <row r="345" spans="1:23" customFormat="1">
      <c r="A345" s="1" t="str">
        <f>CONCATENATE(Tableau4[[#This Row],[DPT2]]," - ",Tableau4[[#This Row],[COMMUNE]])</f>
        <v>16 - Verrières</v>
      </c>
      <c r="B345" s="2">
        <v>16</v>
      </c>
      <c r="C345" s="2" t="s">
        <v>516</v>
      </c>
      <c r="D345" s="3" t="s">
        <v>23</v>
      </c>
      <c r="E345" s="3" t="s">
        <v>10776</v>
      </c>
      <c r="F345" s="6" t="s">
        <v>8554</v>
      </c>
      <c r="G345" s="4">
        <v>346</v>
      </c>
      <c r="H345" s="2" t="s">
        <v>5</v>
      </c>
      <c r="I345" s="2" t="s">
        <v>25</v>
      </c>
      <c r="J345" s="2" t="s">
        <v>13</v>
      </c>
      <c r="K345" s="2" t="s">
        <v>8</v>
      </c>
      <c r="L345" s="132" t="s">
        <v>8555</v>
      </c>
      <c r="M345" s="87"/>
      <c r="N345" s="87"/>
      <c r="O345" s="87"/>
      <c r="P345" s="87"/>
      <c r="Q345" s="87"/>
      <c r="R345" s="87"/>
      <c r="S345" s="87"/>
      <c r="T345" s="87"/>
      <c r="U345" s="87"/>
      <c r="V345" s="87"/>
      <c r="W345" s="87"/>
    </row>
    <row r="346" spans="1:23" s="87" customFormat="1">
      <c r="A346" s="1" t="str">
        <f>CONCATENATE(Tableau4[[#This Row],[DPT2]]," - ",Tableau4[[#This Row],[COMMUNE]])</f>
        <v>16 - Verteuil-sur-Charente</v>
      </c>
      <c r="B346" s="2">
        <v>16</v>
      </c>
      <c r="C346" s="11" t="s">
        <v>5974</v>
      </c>
      <c r="D346" s="3" t="s">
        <v>44</v>
      </c>
      <c r="E346" s="13" t="s">
        <v>5975</v>
      </c>
      <c r="F346" s="6" t="s">
        <v>8554</v>
      </c>
      <c r="G346" s="4">
        <v>620</v>
      </c>
      <c r="H346" s="2" t="s">
        <v>5</v>
      </c>
      <c r="I346" s="2" t="s">
        <v>6</v>
      </c>
      <c r="J346" s="2"/>
      <c r="K346" s="2" t="s">
        <v>5671</v>
      </c>
      <c r="L346" s="132" t="s">
        <v>8555</v>
      </c>
      <c r="M346"/>
      <c r="N346"/>
      <c r="O346"/>
      <c r="P346"/>
      <c r="Q346"/>
      <c r="R346"/>
      <c r="S346"/>
      <c r="T346"/>
      <c r="U346"/>
      <c r="V346"/>
      <c r="W346"/>
    </row>
    <row r="347" spans="1:23" customFormat="1">
      <c r="A347" s="1" t="str">
        <f>CONCATENATE(Tableau4[[#This Row],[DPT2]]," - ",Tableau4[[#This Row],[COMMUNE]])</f>
        <v>16 - Vervant</v>
      </c>
      <c r="B347" s="2">
        <v>16</v>
      </c>
      <c r="C347" s="14" t="s">
        <v>517</v>
      </c>
      <c r="D347" s="6" t="s">
        <v>17</v>
      </c>
      <c r="E347" s="15" t="s">
        <v>10777</v>
      </c>
      <c r="F347" s="6" t="s">
        <v>8554</v>
      </c>
      <c r="G347" s="7">
        <v>146</v>
      </c>
      <c r="H347" s="5" t="s">
        <v>5</v>
      </c>
      <c r="I347" s="5" t="s">
        <v>12</v>
      </c>
      <c r="J347" s="5"/>
      <c r="K347" s="2" t="s">
        <v>8</v>
      </c>
      <c r="L347" s="132" t="s">
        <v>8555</v>
      </c>
      <c r="M347" s="87"/>
      <c r="N347" s="87"/>
      <c r="O347" s="87"/>
      <c r="P347" s="87"/>
      <c r="Q347" s="87"/>
      <c r="R347" s="87"/>
      <c r="S347" s="87"/>
      <c r="T347" s="87"/>
      <c r="U347" s="87"/>
      <c r="V347" s="87"/>
      <c r="W347" s="87"/>
    </row>
    <row r="348" spans="1:23" s="87" customFormat="1">
      <c r="A348" s="1" t="str">
        <f>CONCATENATE(Tableau4[[#This Row],[DPT2]]," - ",Tableau4[[#This Row],[COMMUNE]])</f>
        <v>16 - Vibrac</v>
      </c>
      <c r="B348" s="2">
        <v>16</v>
      </c>
      <c r="C348" s="2" t="s">
        <v>518</v>
      </c>
      <c r="D348" s="3" t="s">
        <v>23</v>
      </c>
      <c r="E348" s="3" t="s">
        <v>10733</v>
      </c>
      <c r="F348" s="6" t="s">
        <v>8554</v>
      </c>
      <c r="G348" s="4">
        <v>283</v>
      </c>
      <c r="H348" s="2" t="s">
        <v>5</v>
      </c>
      <c r="I348" s="2" t="s">
        <v>25</v>
      </c>
      <c r="J348" s="2" t="s">
        <v>13</v>
      </c>
      <c r="K348" s="2" t="s">
        <v>8</v>
      </c>
      <c r="L348" s="132">
        <v>46084</v>
      </c>
    </row>
    <row r="349" spans="1:23" customFormat="1">
      <c r="A349" s="1" t="str">
        <f>CONCATENATE(Tableau4[[#This Row],[DPT2]]," - ",Tableau4[[#This Row],[COMMUNE]])</f>
        <v>16 - Vieux-Ruffec</v>
      </c>
      <c r="B349" s="2">
        <v>16</v>
      </c>
      <c r="C349" s="11" t="s">
        <v>519</v>
      </c>
      <c r="D349" s="3" t="s">
        <v>3</v>
      </c>
      <c r="E349" s="13" t="s">
        <v>520</v>
      </c>
      <c r="F349" s="6" t="s">
        <v>8554</v>
      </c>
      <c r="G349" s="4">
        <v>109</v>
      </c>
      <c r="H349" s="2" t="s">
        <v>5</v>
      </c>
      <c r="I349" s="2" t="s">
        <v>6</v>
      </c>
      <c r="J349" s="2"/>
      <c r="K349" s="2" t="s">
        <v>8</v>
      </c>
      <c r="L349" s="132" t="s">
        <v>8555</v>
      </c>
      <c r="M349" s="87"/>
      <c r="N349" s="87"/>
      <c r="O349" s="87"/>
      <c r="P349" s="87"/>
      <c r="Q349" s="87"/>
      <c r="R349" s="87"/>
      <c r="S349" s="87"/>
      <c r="T349" s="87"/>
      <c r="U349" s="87"/>
      <c r="V349" s="87"/>
      <c r="W349" s="87"/>
    </row>
    <row r="350" spans="1:23" customFormat="1">
      <c r="A350" s="1" t="str">
        <f>CONCATENATE(Tableau4[[#This Row],[DPT2]]," - ",Tableau4[[#This Row],[COMMUNE]])</f>
        <v>16 - Vignolles</v>
      </c>
      <c r="B350" s="2">
        <v>16</v>
      </c>
      <c r="C350" s="5" t="s">
        <v>521</v>
      </c>
      <c r="D350" s="6" t="s">
        <v>29</v>
      </c>
      <c r="E350" s="6" t="s">
        <v>522</v>
      </c>
      <c r="F350" s="6" t="s">
        <v>8554</v>
      </c>
      <c r="G350" s="7">
        <v>165</v>
      </c>
      <c r="H350" s="5" t="s">
        <v>5</v>
      </c>
      <c r="I350" s="5" t="s">
        <v>12</v>
      </c>
      <c r="J350" s="2" t="s">
        <v>13</v>
      </c>
      <c r="K350" s="2" t="s">
        <v>8</v>
      </c>
      <c r="L350" s="132" t="s">
        <v>8555</v>
      </c>
    </row>
    <row r="351" spans="1:23" customFormat="1">
      <c r="A351" s="1" t="str">
        <f>CONCATENATE(Tableau4[[#This Row],[DPT2]]," - ",Tableau4[[#This Row],[COMMUNE]])</f>
        <v>16 - Villebois-Lavalette</v>
      </c>
      <c r="B351" s="2">
        <v>16</v>
      </c>
      <c r="C351" s="2" t="s">
        <v>7726</v>
      </c>
      <c r="D351" s="3" t="s">
        <v>39</v>
      </c>
      <c r="E351" s="3" t="s">
        <v>7727</v>
      </c>
      <c r="F351" s="6" t="s">
        <v>8554</v>
      </c>
      <c r="G351" s="4">
        <v>717</v>
      </c>
      <c r="H351" s="2" t="s">
        <v>5</v>
      </c>
      <c r="I351" s="2" t="s">
        <v>6</v>
      </c>
      <c r="J351" s="2" t="s">
        <v>13</v>
      </c>
      <c r="K351" s="5" t="s">
        <v>5664</v>
      </c>
      <c r="L351" s="132" t="s">
        <v>8555</v>
      </c>
    </row>
    <row r="352" spans="1:23" customFormat="1">
      <c r="A352" s="1" t="str">
        <f>CONCATENATE(Tableau4[[#This Row],[DPT2]]," - ",Tableau4[[#This Row],[COMMUNE]])</f>
        <v>16 - Villefagnan</v>
      </c>
      <c r="B352" s="2">
        <v>16</v>
      </c>
      <c r="C352" s="11" t="s">
        <v>5976</v>
      </c>
      <c r="D352" s="3" t="s">
        <v>44</v>
      </c>
      <c r="E352" s="13" t="s">
        <v>5977</v>
      </c>
      <c r="F352" s="6" t="s">
        <v>8554</v>
      </c>
      <c r="G352" s="4">
        <v>982</v>
      </c>
      <c r="H352" s="2" t="s">
        <v>5</v>
      </c>
      <c r="I352" s="2" t="s">
        <v>6</v>
      </c>
      <c r="J352" s="2"/>
      <c r="K352" s="2" t="s">
        <v>5671</v>
      </c>
      <c r="L352" s="132" t="s">
        <v>8555</v>
      </c>
    </row>
    <row r="353" spans="1:23" s="87" customFormat="1">
      <c r="A353" s="1" t="str">
        <f>CONCATENATE(Tableau4[[#This Row],[DPT2]]," - ",Tableau4[[#This Row],[COMMUNE]])</f>
        <v>16 - Villejoubert</v>
      </c>
      <c r="B353" s="2">
        <v>16</v>
      </c>
      <c r="C353" s="14" t="s">
        <v>523</v>
      </c>
      <c r="D353" s="6" t="s">
        <v>17</v>
      </c>
      <c r="E353" s="15" t="s">
        <v>524</v>
      </c>
      <c r="F353" s="6" t="s">
        <v>8554</v>
      </c>
      <c r="G353" s="7">
        <v>338</v>
      </c>
      <c r="H353" s="5" t="s">
        <v>5</v>
      </c>
      <c r="I353" s="5" t="s">
        <v>12</v>
      </c>
      <c r="J353" s="5"/>
      <c r="K353" s="2" t="s">
        <v>8</v>
      </c>
      <c r="L353" s="132" t="s">
        <v>8555</v>
      </c>
    </row>
    <row r="354" spans="1:23" s="87" customFormat="1">
      <c r="A354" s="1" t="str">
        <f>CONCATENATE(Tableau4[[#This Row],[DPT2]]," - ",Tableau4[[#This Row],[COMMUNE]])</f>
        <v>16 - Villiers-le-Roux</v>
      </c>
      <c r="B354" s="2">
        <v>16</v>
      </c>
      <c r="C354" s="11" t="s">
        <v>525</v>
      </c>
      <c r="D354" s="3" t="s">
        <v>44</v>
      </c>
      <c r="E354" s="13" t="s">
        <v>526</v>
      </c>
      <c r="F354" s="6" t="s">
        <v>8554</v>
      </c>
      <c r="G354" s="4">
        <v>136</v>
      </c>
      <c r="H354" s="2" t="s">
        <v>5</v>
      </c>
      <c r="I354" s="2" t="s">
        <v>6</v>
      </c>
      <c r="J354" s="2"/>
      <c r="K354" s="2" t="s">
        <v>8</v>
      </c>
      <c r="L354" s="132" t="s">
        <v>8555</v>
      </c>
      <c r="M354"/>
      <c r="N354"/>
      <c r="O354"/>
      <c r="P354"/>
      <c r="Q354"/>
      <c r="R354"/>
      <c r="S354"/>
      <c r="T354"/>
      <c r="U354"/>
      <c r="V354"/>
      <c r="W354"/>
    </row>
    <row r="355" spans="1:23" customFormat="1">
      <c r="A355" s="1" t="str">
        <f>CONCATENATE(Tableau4[[#This Row],[DPT2]]," - ",Tableau4[[#This Row],[COMMUNE]])</f>
        <v>16 - Villognon</v>
      </c>
      <c r="B355" s="2">
        <v>16</v>
      </c>
      <c r="C355" s="14" t="s">
        <v>527</v>
      </c>
      <c r="D355" s="6" t="s">
        <v>17</v>
      </c>
      <c r="E355" s="15" t="s">
        <v>528</v>
      </c>
      <c r="F355" s="6" t="s">
        <v>8554</v>
      </c>
      <c r="G355" s="7">
        <v>312</v>
      </c>
      <c r="H355" s="5" t="s">
        <v>5</v>
      </c>
      <c r="I355" s="5" t="s">
        <v>12</v>
      </c>
      <c r="J355" s="5"/>
      <c r="K355" s="2" t="s">
        <v>8</v>
      </c>
      <c r="L355" s="132" t="s">
        <v>8555</v>
      </c>
    </row>
    <row r="356" spans="1:23" customFormat="1">
      <c r="A356" s="1" t="str">
        <f>CONCATENATE(Tableau4[[#This Row],[DPT2]]," - ",Tableau4[[#This Row],[COMMUNE]])</f>
        <v>16 - Vindelle</v>
      </c>
      <c r="B356" s="2">
        <v>16</v>
      </c>
      <c r="C356" s="2" t="s">
        <v>5978</v>
      </c>
      <c r="D356" s="3" t="s">
        <v>84</v>
      </c>
      <c r="E356" s="3" t="s">
        <v>5979</v>
      </c>
      <c r="F356" s="6" t="s">
        <v>8554</v>
      </c>
      <c r="G356" s="4">
        <v>1099</v>
      </c>
      <c r="H356" s="2" t="s">
        <v>5</v>
      </c>
      <c r="I356" s="2" t="s">
        <v>25</v>
      </c>
      <c r="J356" s="2" t="s">
        <v>13</v>
      </c>
      <c r="K356" s="2" t="s">
        <v>5671</v>
      </c>
      <c r="L356" s="132" t="s">
        <v>8555</v>
      </c>
      <c r="M356" s="87"/>
      <c r="N356" s="87"/>
      <c r="O356" s="87"/>
      <c r="P356" s="87"/>
      <c r="Q356" s="87"/>
      <c r="R356" s="87"/>
      <c r="S356" s="87"/>
      <c r="T356" s="87"/>
      <c r="U356" s="87"/>
      <c r="V356" s="87"/>
      <c r="W356" s="87"/>
    </row>
    <row r="357" spans="1:23" customFormat="1">
      <c r="A357" s="1" t="str">
        <f>CONCATENATE(Tableau4[[#This Row],[DPT2]]," - ",Tableau4[[#This Row],[COMMUNE]])</f>
        <v>16 - Vitrac-Saint-Vincent</v>
      </c>
      <c r="B357" s="2">
        <v>16</v>
      </c>
      <c r="C357" s="11" t="s">
        <v>529</v>
      </c>
      <c r="D357" s="3" t="s">
        <v>3</v>
      </c>
      <c r="E357" s="13" t="s">
        <v>530</v>
      </c>
      <c r="F357" s="6" t="s">
        <v>8554</v>
      </c>
      <c r="G357" s="4">
        <v>506</v>
      </c>
      <c r="H357" s="2" t="s">
        <v>5</v>
      </c>
      <c r="I357" s="2" t="s">
        <v>6</v>
      </c>
      <c r="J357" s="2"/>
      <c r="K357" s="2" t="s">
        <v>8</v>
      </c>
      <c r="L357" s="132" t="s">
        <v>8555</v>
      </c>
    </row>
    <row r="358" spans="1:23" customFormat="1">
      <c r="A358" s="1" t="str">
        <f>CONCATENATE(Tableau4[[#This Row],[DPT2]]," - ",Tableau4[[#This Row],[COMMUNE]])</f>
        <v>16 - Vœuil-et-Giget</v>
      </c>
      <c r="B358" s="94">
        <v>16</v>
      </c>
      <c r="C358" s="2" t="s">
        <v>5980</v>
      </c>
      <c r="D358" s="95" t="s">
        <v>84</v>
      </c>
      <c r="E358" s="96" t="s">
        <v>5981</v>
      </c>
      <c r="F358" s="96" t="s">
        <v>8555</v>
      </c>
      <c r="G358" s="97">
        <v>1547</v>
      </c>
      <c r="H358" s="94" t="s">
        <v>859</v>
      </c>
      <c r="I358" s="94" t="s">
        <v>25</v>
      </c>
      <c r="J358" s="94" t="s">
        <v>13</v>
      </c>
      <c r="K358" s="2" t="s">
        <v>5671</v>
      </c>
      <c r="L358" s="132" t="s">
        <v>8555</v>
      </c>
    </row>
    <row r="359" spans="1:23" customFormat="1">
      <c r="A359" s="1" t="str">
        <f>CONCATENATE(Tableau4[[#This Row],[DPT2]]," - ",Tableau4[[#This Row],[COMMUNE]])</f>
        <v>16 - Vouharte</v>
      </c>
      <c r="B359" s="2">
        <v>16</v>
      </c>
      <c r="C359" s="14" t="s">
        <v>531</v>
      </c>
      <c r="D359" s="6" t="s">
        <v>17</v>
      </c>
      <c r="E359" s="15" t="s">
        <v>532</v>
      </c>
      <c r="F359" s="6" t="s">
        <v>8554</v>
      </c>
      <c r="G359" s="7">
        <v>328</v>
      </c>
      <c r="H359" s="5" t="s">
        <v>5</v>
      </c>
      <c r="I359" s="5" t="s">
        <v>12</v>
      </c>
      <c r="J359" s="5"/>
      <c r="K359" s="2" t="s">
        <v>8</v>
      </c>
      <c r="L359" s="132">
        <v>46084</v>
      </c>
      <c r="M359" s="87"/>
      <c r="N359" s="87"/>
      <c r="O359" s="87"/>
      <c r="P359" s="87"/>
      <c r="Q359" s="87"/>
      <c r="R359" s="87"/>
      <c r="S359" s="87"/>
      <c r="T359" s="87"/>
      <c r="U359" s="87"/>
      <c r="V359" s="87"/>
      <c r="W359" s="87"/>
    </row>
    <row r="360" spans="1:23" s="87" customFormat="1">
      <c r="A360" s="1" t="str">
        <f>CONCATENATE(Tableau4[[#This Row],[DPT2]]," - ",Tableau4[[#This Row],[COMMUNE]])</f>
        <v>16 - Voulgézac</v>
      </c>
      <c r="B360" s="2">
        <v>16</v>
      </c>
      <c r="C360" s="2" t="s">
        <v>533</v>
      </c>
      <c r="D360" s="3" t="s">
        <v>84</v>
      </c>
      <c r="E360" s="3" t="s">
        <v>534</v>
      </c>
      <c r="F360" s="6" t="s">
        <v>8554</v>
      </c>
      <c r="G360" s="4">
        <v>242</v>
      </c>
      <c r="H360" s="2" t="s">
        <v>5</v>
      </c>
      <c r="I360" s="2" t="s">
        <v>25</v>
      </c>
      <c r="J360" s="2" t="s">
        <v>13</v>
      </c>
      <c r="K360" s="2" t="s">
        <v>8</v>
      </c>
      <c r="L360" s="132" t="s">
        <v>8555</v>
      </c>
      <c r="M360"/>
      <c r="N360"/>
      <c r="O360"/>
      <c r="P360"/>
      <c r="Q360"/>
      <c r="R360"/>
      <c r="S360"/>
      <c r="T360"/>
      <c r="U360"/>
      <c r="V360"/>
      <c r="W360"/>
    </row>
    <row r="361" spans="1:23" customFormat="1">
      <c r="A361" s="1" t="str">
        <f>CONCATENATE(Tableau4[[#This Row],[DPT2]]," - ",Tableau4[[#This Row],[COMMUNE]])</f>
        <v>16 - Vouthon</v>
      </c>
      <c r="B361" s="2">
        <v>16</v>
      </c>
      <c r="C361" s="5" t="s">
        <v>535</v>
      </c>
      <c r="D361" s="6" t="s">
        <v>10</v>
      </c>
      <c r="E361" s="6" t="s">
        <v>536</v>
      </c>
      <c r="F361" s="6" t="s">
        <v>8554</v>
      </c>
      <c r="G361" s="7">
        <v>411</v>
      </c>
      <c r="H361" s="5" t="s">
        <v>5</v>
      </c>
      <c r="I361" s="5" t="s">
        <v>12</v>
      </c>
      <c r="J361" s="2" t="s">
        <v>13</v>
      </c>
      <c r="K361" s="2" t="s">
        <v>8</v>
      </c>
      <c r="L361" s="132" t="s">
        <v>8555</v>
      </c>
      <c r="M361" s="87"/>
      <c r="N361" s="87"/>
      <c r="O361" s="87"/>
      <c r="P361" s="87"/>
      <c r="Q361" s="87"/>
      <c r="R361" s="87"/>
      <c r="S361" s="87"/>
      <c r="T361" s="87"/>
      <c r="U361" s="87"/>
      <c r="V361" s="87"/>
      <c r="W361" s="87"/>
    </row>
    <row r="362" spans="1:23" customFormat="1">
      <c r="A362" s="1" t="str">
        <f>CONCATENATE(Tableau4[[#This Row],[DPT2]]," - ",Tableau4[[#This Row],[COMMUNE]])</f>
        <v>16 - Vouzan</v>
      </c>
      <c r="B362" s="2">
        <v>16</v>
      </c>
      <c r="C362" s="2" t="s">
        <v>537</v>
      </c>
      <c r="D362" s="3" t="s">
        <v>84</v>
      </c>
      <c r="E362" s="3" t="s">
        <v>538</v>
      </c>
      <c r="F362" s="6" t="s">
        <v>8554</v>
      </c>
      <c r="G362" s="4">
        <v>811</v>
      </c>
      <c r="H362" s="2" t="s">
        <v>5</v>
      </c>
      <c r="I362" s="2" t="s">
        <v>25</v>
      </c>
      <c r="J362" s="2" t="s">
        <v>13</v>
      </c>
      <c r="K362" s="2" t="s">
        <v>8</v>
      </c>
      <c r="L362" s="132" t="s">
        <v>8555</v>
      </c>
    </row>
    <row r="363" spans="1:23" customFormat="1">
      <c r="A363" s="1" t="str">
        <f>CONCATENATE(Tableau4[[#This Row],[DPT2]]," - ",Tableau4[[#This Row],[COMMUNE]])</f>
        <v>16 - Xambes</v>
      </c>
      <c r="B363" s="2">
        <v>16</v>
      </c>
      <c r="C363" s="14" t="s">
        <v>539</v>
      </c>
      <c r="D363" s="6" t="s">
        <v>17</v>
      </c>
      <c r="E363" s="15" t="s">
        <v>540</v>
      </c>
      <c r="F363" s="6" t="s">
        <v>8554</v>
      </c>
      <c r="G363" s="7">
        <v>254</v>
      </c>
      <c r="H363" s="5" t="s">
        <v>5</v>
      </c>
      <c r="I363" s="5" t="s">
        <v>12</v>
      </c>
      <c r="J363" s="5"/>
      <c r="K363" s="2" t="s">
        <v>8</v>
      </c>
      <c r="L363" s="132" t="s">
        <v>8555</v>
      </c>
    </row>
    <row r="364" spans="1:23" customFormat="1">
      <c r="A364" s="1" t="str">
        <f>CONCATENATE(Tableau4[[#This Row],[DPT2]]," - ",Tableau4[[#This Row],[COMMUNE]])</f>
        <v>16 - Yviers</v>
      </c>
      <c r="B364" s="2">
        <v>16</v>
      </c>
      <c r="C364" s="2" t="s">
        <v>541</v>
      </c>
      <c r="D364" s="3" t="s">
        <v>39</v>
      </c>
      <c r="E364" s="3" t="s">
        <v>542</v>
      </c>
      <c r="F364" s="6" t="s">
        <v>8554</v>
      </c>
      <c r="G364" s="4">
        <v>525</v>
      </c>
      <c r="H364" s="2" t="s">
        <v>5</v>
      </c>
      <c r="I364" s="2" t="s">
        <v>6</v>
      </c>
      <c r="J364" s="2" t="s">
        <v>13</v>
      </c>
      <c r="K364" s="2" t="s">
        <v>8</v>
      </c>
      <c r="L364" s="132" t="s">
        <v>8555</v>
      </c>
    </row>
    <row r="365" spans="1:23" s="87" customFormat="1">
      <c r="A365" s="1" t="str">
        <f>CONCATENATE(Tableau4[[#This Row],[DPT2]]," - ",Tableau4[[#This Row],[COMMUNE]])</f>
        <v>16 - Yvrac-et-Malleyrand</v>
      </c>
      <c r="B365" s="2">
        <v>16</v>
      </c>
      <c r="C365" s="5" t="s">
        <v>543</v>
      </c>
      <c r="D365" s="6" t="s">
        <v>10</v>
      </c>
      <c r="E365" s="6" t="s">
        <v>544</v>
      </c>
      <c r="F365" s="6" t="s">
        <v>8554</v>
      </c>
      <c r="G365" s="7">
        <v>557</v>
      </c>
      <c r="H365" s="5" t="s">
        <v>5</v>
      </c>
      <c r="I365" s="5" t="s">
        <v>12</v>
      </c>
      <c r="J365" s="2" t="s">
        <v>13</v>
      </c>
      <c r="K365" s="2" t="s">
        <v>8</v>
      </c>
      <c r="L365" s="132">
        <v>46099</v>
      </c>
    </row>
    <row r="366" spans="1:23" s="87" customFormat="1">
      <c r="A366" s="1" t="str">
        <f>CONCATENATE(Tableau4[[#This Row],[DPT2]]," - ",Tableau4[[#This Row],[COMMUNE]])</f>
        <v>17 - Agudelle</v>
      </c>
      <c r="B366" s="2">
        <v>17</v>
      </c>
      <c r="C366" s="2" t="s">
        <v>545</v>
      </c>
      <c r="D366" s="3" t="s">
        <v>546</v>
      </c>
      <c r="E366" s="3" t="s">
        <v>547</v>
      </c>
      <c r="F366" s="6" t="s">
        <v>8554</v>
      </c>
      <c r="G366" s="4">
        <v>133</v>
      </c>
      <c r="H366" s="2" t="s">
        <v>5</v>
      </c>
      <c r="I366" s="2" t="s">
        <v>6</v>
      </c>
      <c r="J366" s="2" t="s">
        <v>13</v>
      </c>
      <c r="K366" s="2" t="s">
        <v>8</v>
      </c>
      <c r="L366" s="132" t="s">
        <v>8555</v>
      </c>
      <c r="M366"/>
      <c r="N366"/>
      <c r="O366"/>
      <c r="P366"/>
      <c r="Q366"/>
      <c r="R366"/>
      <c r="S366"/>
      <c r="T366"/>
      <c r="U366"/>
      <c r="V366"/>
      <c r="W366"/>
    </row>
    <row r="367" spans="1:23" customFormat="1">
      <c r="A367" s="1" t="str">
        <f>CONCATENATE(Tableau4[[#This Row],[DPT2]]," - ",Tableau4[[#This Row],[COMMUNE]])</f>
        <v>17 - Aigrefeuille-d'Aunis</v>
      </c>
      <c r="B367" s="2">
        <v>17</v>
      </c>
      <c r="C367" s="2" t="s">
        <v>7728</v>
      </c>
      <c r="D367" s="3" t="s">
        <v>553</v>
      </c>
      <c r="E367" s="3" t="s">
        <v>7729</v>
      </c>
      <c r="F367" s="6" t="s">
        <v>8554</v>
      </c>
      <c r="G367" s="4">
        <v>4143</v>
      </c>
      <c r="H367" s="2" t="s">
        <v>5</v>
      </c>
      <c r="I367" s="2" t="s">
        <v>25</v>
      </c>
      <c r="J367" s="2" t="s">
        <v>13</v>
      </c>
      <c r="K367" s="5" t="s">
        <v>5664</v>
      </c>
      <c r="L367" s="132" t="s">
        <v>8555</v>
      </c>
      <c r="M367" s="87"/>
      <c r="N367" s="87"/>
      <c r="O367" s="87"/>
      <c r="P367" s="87"/>
      <c r="Q367" s="87"/>
      <c r="R367" s="87"/>
      <c r="S367" s="87"/>
      <c r="T367" s="87"/>
      <c r="U367" s="87"/>
      <c r="V367" s="87"/>
      <c r="W367" s="87"/>
    </row>
    <row r="368" spans="1:23" customFormat="1">
      <c r="A368" s="1" t="str">
        <f>CONCATENATE(Tableau4[[#This Row],[DPT2]]," - ",Tableau4[[#This Row],[COMMUNE]])</f>
        <v>17 - Allas-Bocage</v>
      </c>
      <c r="B368" s="2">
        <v>17</v>
      </c>
      <c r="C368" s="2" t="s">
        <v>548</v>
      </c>
      <c r="D368" s="3" t="s">
        <v>546</v>
      </c>
      <c r="E368" s="3" t="s">
        <v>549</v>
      </c>
      <c r="F368" s="6" t="s">
        <v>8554</v>
      </c>
      <c r="G368" s="4">
        <v>196</v>
      </c>
      <c r="H368" s="2" t="s">
        <v>5</v>
      </c>
      <c r="I368" s="2" t="s">
        <v>6</v>
      </c>
      <c r="J368" s="2" t="s">
        <v>13</v>
      </c>
      <c r="K368" s="2" t="s">
        <v>8</v>
      </c>
      <c r="L368" s="132" t="s">
        <v>8555</v>
      </c>
    </row>
    <row r="369" spans="1:23" customFormat="1">
      <c r="A369" s="1" t="str">
        <f>CONCATENATE(Tableau4[[#This Row],[DPT2]]," - ",Tableau4[[#This Row],[COMMUNE]])</f>
        <v>17 - Allas-Champagne</v>
      </c>
      <c r="B369" s="2">
        <v>17</v>
      </c>
      <c r="C369" s="2" t="s">
        <v>550</v>
      </c>
      <c r="D369" s="3" t="s">
        <v>546</v>
      </c>
      <c r="E369" s="3" t="s">
        <v>551</v>
      </c>
      <c r="F369" s="6" t="s">
        <v>8554</v>
      </c>
      <c r="G369" s="4">
        <v>252</v>
      </c>
      <c r="H369" s="2" t="s">
        <v>5</v>
      </c>
      <c r="I369" s="2" t="s">
        <v>6</v>
      </c>
      <c r="J369" s="2" t="s">
        <v>13</v>
      </c>
      <c r="K369" s="2" t="s">
        <v>8</v>
      </c>
      <c r="L369" s="132" t="s">
        <v>8555</v>
      </c>
      <c r="M369" s="87"/>
      <c r="N369" s="87"/>
      <c r="O369" s="87"/>
      <c r="P369" s="87"/>
      <c r="Q369" s="87"/>
      <c r="R369" s="87"/>
      <c r="S369" s="87"/>
      <c r="T369" s="87"/>
      <c r="U369" s="87"/>
      <c r="V369" s="87"/>
      <c r="W369" s="87"/>
    </row>
    <row r="370" spans="1:23" customFormat="1">
      <c r="A370" s="1" t="str">
        <f>CONCATENATE(Tableau4[[#This Row],[DPT2]]," - ",Tableau4[[#This Row],[COMMUNE]])</f>
        <v>17 - Anais</v>
      </c>
      <c r="B370" s="2">
        <v>17</v>
      </c>
      <c r="C370" s="2" t="s">
        <v>552</v>
      </c>
      <c r="D370" s="3" t="s">
        <v>553</v>
      </c>
      <c r="E370" s="3" t="s">
        <v>10749</v>
      </c>
      <c r="F370" s="6" t="s">
        <v>8554</v>
      </c>
      <c r="G370" s="4">
        <v>313</v>
      </c>
      <c r="H370" s="2" t="s">
        <v>5</v>
      </c>
      <c r="I370" s="2" t="s">
        <v>25</v>
      </c>
      <c r="J370" s="2" t="s">
        <v>13</v>
      </c>
      <c r="K370" s="2" t="s">
        <v>8</v>
      </c>
      <c r="L370" s="132" t="s">
        <v>8555</v>
      </c>
    </row>
    <row r="371" spans="1:23" s="87" customFormat="1">
      <c r="A371" s="1" t="str">
        <f>CONCATENATE(Tableau4[[#This Row],[DPT2]]," - ",Tableau4[[#This Row],[COMMUNE]])</f>
        <v>17 - Andilly</v>
      </c>
      <c r="B371" s="2">
        <v>17</v>
      </c>
      <c r="C371" s="2" t="s">
        <v>5982</v>
      </c>
      <c r="D371" s="3" t="s">
        <v>698</v>
      </c>
      <c r="E371" s="3" t="s">
        <v>5983</v>
      </c>
      <c r="F371" s="6" t="s">
        <v>8554</v>
      </c>
      <c r="G371" s="4">
        <v>2272</v>
      </c>
      <c r="H371" s="2" t="s">
        <v>5</v>
      </c>
      <c r="I371" s="2" t="s">
        <v>25</v>
      </c>
      <c r="J371" s="2" t="s">
        <v>13</v>
      </c>
      <c r="K371" s="2" t="s">
        <v>5671</v>
      </c>
      <c r="L371" s="132" t="s">
        <v>8555</v>
      </c>
    </row>
    <row r="372" spans="1:23" s="87" customFormat="1">
      <c r="A372" s="1" t="str">
        <f>CONCATENATE(Tableau4[[#This Row],[DPT2]]," - ",Tableau4[[#This Row],[COMMUNE]])</f>
        <v>17 - Angliers</v>
      </c>
      <c r="B372" s="2">
        <v>17</v>
      </c>
      <c r="C372" s="2" t="s">
        <v>5984</v>
      </c>
      <c r="D372" s="3" t="s">
        <v>698</v>
      </c>
      <c r="E372" s="3" t="s">
        <v>10778</v>
      </c>
      <c r="F372" s="6" t="s">
        <v>8554</v>
      </c>
      <c r="G372" s="4">
        <v>1147</v>
      </c>
      <c r="H372" s="2" t="s">
        <v>5</v>
      </c>
      <c r="I372" s="2" t="s">
        <v>25</v>
      </c>
      <c r="J372" s="2" t="s">
        <v>13</v>
      </c>
      <c r="K372" s="2" t="s">
        <v>5671</v>
      </c>
      <c r="L372" s="132" t="s">
        <v>8555</v>
      </c>
      <c r="M372"/>
      <c r="N372"/>
      <c r="O372"/>
      <c r="P372"/>
      <c r="Q372"/>
      <c r="R372"/>
      <c r="S372"/>
      <c r="T372"/>
      <c r="U372"/>
      <c r="V372"/>
      <c r="W372"/>
    </row>
    <row r="373" spans="1:23" s="87" customFormat="1">
      <c r="A373" s="1" t="str">
        <f>CONCATENATE(Tableau4[[#This Row],[DPT2]]," - ",Tableau4[[#This Row],[COMMUNE]])</f>
        <v>17 - Angoulins</v>
      </c>
      <c r="B373" s="94">
        <v>17</v>
      </c>
      <c r="C373" s="2" t="s">
        <v>7730</v>
      </c>
      <c r="D373" s="95" t="s">
        <v>856</v>
      </c>
      <c r="E373" s="96" t="s">
        <v>7731</v>
      </c>
      <c r="F373" s="96" t="s">
        <v>8555</v>
      </c>
      <c r="G373" s="97">
        <v>4050</v>
      </c>
      <c r="H373" s="94" t="s">
        <v>859</v>
      </c>
      <c r="I373" s="94" t="s">
        <v>25</v>
      </c>
      <c r="J373" s="94" t="s">
        <v>13</v>
      </c>
      <c r="K373" s="5" t="s">
        <v>5664</v>
      </c>
      <c r="L373" s="132" t="s">
        <v>8555</v>
      </c>
      <c r="M373"/>
      <c r="N373"/>
      <c r="O373"/>
      <c r="P373"/>
      <c r="Q373"/>
      <c r="R373"/>
      <c r="S373"/>
      <c r="T373"/>
      <c r="U373"/>
      <c r="V373"/>
      <c r="W373"/>
    </row>
    <row r="374" spans="1:23" customFormat="1">
      <c r="A374" s="1" t="str">
        <f>CONCATENATE(Tableau4[[#This Row],[DPT2]]," - ",Tableau4[[#This Row],[COMMUNE]])</f>
        <v>17 - Annepont</v>
      </c>
      <c r="B374" s="2">
        <v>17</v>
      </c>
      <c r="C374" s="2" t="s">
        <v>554</v>
      </c>
      <c r="D374" s="3" t="s">
        <v>555</v>
      </c>
      <c r="E374" s="3" t="s">
        <v>556</v>
      </c>
      <c r="F374" s="6" t="s">
        <v>8554</v>
      </c>
      <c r="G374" s="4">
        <v>394</v>
      </c>
      <c r="H374" s="2" t="s">
        <v>5</v>
      </c>
      <c r="I374" s="2" t="s">
        <v>6</v>
      </c>
      <c r="J374" s="2" t="s">
        <v>13</v>
      </c>
      <c r="K374" s="2" t="s">
        <v>8</v>
      </c>
      <c r="L374" s="132" t="s">
        <v>8555</v>
      </c>
    </row>
    <row r="375" spans="1:23" customFormat="1">
      <c r="A375" s="1" t="str">
        <f>CONCATENATE(Tableau4[[#This Row],[DPT2]]," - ",Tableau4[[#This Row],[COMMUNE]])</f>
        <v>17 - Annezay</v>
      </c>
      <c r="B375" s="2">
        <v>17</v>
      </c>
      <c r="C375" s="2" t="s">
        <v>557</v>
      </c>
      <c r="D375" s="3" t="s">
        <v>555</v>
      </c>
      <c r="E375" s="3" t="s">
        <v>558</v>
      </c>
      <c r="F375" s="6" t="s">
        <v>8554</v>
      </c>
      <c r="G375" s="4">
        <v>155</v>
      </c>
      <c r="H375" s="2" t="s">
        <v>5</v>
      </c>
      <c r="I375" s="2" t="s">
        <v>6</v>
      </c>
      <c r="J375" s="2" t="s">
        <v>13</v>
      </c>
      <c r="K375" s="2" t="s">
        <v>8</v>
      </c>
      <c r="L375" s="132" t="s">
        <v>8555</v>
      </c>
    </row>
    <row r="376" spans="1:23" customFormat="1">
      <c r="A376" s="1" t="str">
        <f>CONCATENATE(Tableau4[[#This Row],[DPT2]]," - ",Tableau4[[#This Row],[COMMUNE]])</f>
        <v>17 - Antezant-la-Chapelle</v>
      </c>
      <c r="B376" s="2">
        <v>17</v>
      </c>
      <c r="C376" s="2" t="s">
        <v>559</v>
      </c>
      <c r="D376" s="3" t="s">
        <v>555</v>
      </c>
      <c r="E376" s="3" t="s">
        <v>560</v>
      </c>
      <c r="F376" s="6" t="s">
        <v>8554</v>
      </c>
      <c r="G376" s="4">
        <v>340</v>
      </c>
      <c r="H376" s="2" t="s">
        <v>5</v>
      </c>
      <c r="I376" s="2" t="s">
        <v>6</v>
      </c>
      <c r="J376" s="2" t="s">
        <v>13</v>
      </c>
      <c r="K376" s="2" t="s">
        <v>8</v>
      </c>
      <c r="L376" s="132" t="s">
        <v>8555</v>
      </c>
    </row>
    <row r="377" spans="1:23" customFormat="1">
      <c r="A377" s="1" t="str">
        <f>CONCATENATE(Tableau4[[#This Row],[DPT2]]," - ",Tableau4[[#This Row],[COMMUNE]])</f>
        <v>17 - Arces</v>
      </c>
      <c r="B377" s="2">
        <v>17</v>
      </c>
      <c r="C377" s="2" t="s">
        <v>561</v>
      </c>
      <c r="D377" s="3" t="s">
        <v>562</v>
      </c>
      <c r="E377" s="3" t="s">
        <v>563</v>
      </c>
      <c r="F377" s="6" t="s">
        <v>8554</v>
      </c>
      <c r="G377" s="4">
        <v>760</v>
      </c>
      <c r="H377" s="2" t="s">
        <v>5</v>
      </c>
      <c r="I377" s="2" t="s">
        <v>25</v>
      </c>
      <c r="J377" s="2" t="s">
        <v>13</v>
      </c>
      <c r="K377" s="2" t="s">
        <v>8</v>
      </c>
      <c r="L377" s="132" t="s">
        <v>8555</v>
      </c>
    </row>
    <row r="378" spans="1:23" s="87" customFormat="1">
      <c r="A378" s="1" t="str">
        <f>CONCATENATE(Tableau4[[#This Row],[DPT2]]," - ",Tableau4[[#This Row],[COMMUNE]])</f>
        <v>17 - Archiac</v>
      </c>
      <c r="B378" s="2">
        <v>17</v>
      </c>
      <c r="C378" s="2" t="s">
        <v>5985</v>
      </c>
      <c r="D378" s="3" t="s">
        <v>546</v>
      </c>
      <c r="E378" s="3" t="s">
        <v>5986</v>
      </c>
      <c r="F378" s="6" t="s">
        <v>8554</v>
      </c>
      <c r="G378" s="4">
        <v>782</v>
      </c>
      <c r="H378" s="2" t="s">
        <v>5</v>
      </c>
      <c r="I378" s="2" t="s">
        <v>6</v>
      </c>
      <c r="J378" s="2" t="s">
        <v>13</v>
      </c>
      <c r="K378" s="2" t="s">
        <v>5671</v>
      </c>
      <c r="L378" s="132" t="s">
        <v>8555</v>
      </c>
      <c r="M378"/>
      <c r="N378"/>
      <c r="O378"/>
      <c r="P378"/>
      <c r="Q378"/>
      <c r="R378"/>
      <c r="S378"/>
      <c r="T378"/>
      <c r="U378"/>
      <c r="V378"/>
      <c r="W378"/>
    </row>
    <row r="379" spans="1:23" customFormat="1">
      <c r="A379" s="1" t="str">
        <f>CONCATENATE(Tableau4[[#This Row],[DPT2]]," - ",Tableau4[[#This Row],[COMMUNE]])</f>
        <v>17 - Archingeay</v>
      </c>
      <c r="B379" s="2">
        <v>17</v>
      </c>
      <c r="C379" s="2" t="s">
        <v>564</v>
      </c>
      <c r="D379" s="3" t="s">
        <v>555</v>
      </c>
      <c r="E379" s="3" t="s">
        <v>565</v>
      </c>
      <c r="F379" s="6" t="s">
        <v>8554</v>
      </c>
      <c r="G379" s="4">
        <v>670</v>
      </c>
      <c r="H379" s="2" t="s">
        <v>5</v>
      </c>
      <c r="I379" s="2" t="s">
        <v>6</v>
      </c>
      <c r="J379" s="2" t="s">
        <v>13</v>
      </c>
      <c r="K379" s="2" t="s">
        <v>8</v>
      </c>
      <c r="L379" s="132" t="s">
        <v>8555</v>
      </c>
    </row>
    <row r="380" spans="1:23" customFormat="1">
      <c r="A380" s="1" t="str">
        <f>CONCATENATE(Tableau4[[#This Row],[DPT2]]," - ",Tableau4[[#This Row],[COMMUNE]])</f>
        <v>17 - Ardillières</v>
      </c>
      <c r="B380" s="2">
        <v>17</v>
      </c>
      <c r="C380" s="2" t="s">
        <v>566</v>
      </c>
      <c r="D380" s="3" t="s">
        <v>553</v>
      </c>
      <c r="E380" s="3" t="s">
        <v>567</v>
      </c>
      <c r="F380" s="6" t="s">
        <v>8554</v>
      </c>
      <c r="G380" s="4">
        <v>855</v>
      </c>
      <c r="H380" s="2" t="s">
        <v>5</v>
      </c>
      <c r="I380" s="2" t="s">
        <v>25</v>
      </c>
      <c r="J380" s="2" t="s">
        <v>13</v>
      </c>
      <c r="K380" s="2" t="s">
        <v>8</v>
      </c>
      <c r="L380" s="132" t="s">
        <v>8555</v>
      </c>
    </row>
    <row r="381" spans="1:23" customFormat="1">
      <c r="A381" s="1" t="str">
        <f>CONCATENATE(Tableau4[[#This Row],[DPT2]]," - ",Tableau4[[#This Row],[COMMUNE]])</f>
        <v>17 - Ars-en-Ré</v>
      </c>
      <c r="B381" s="2">
        <v>17</v>
      </c>
      <c r="C381" s="2" t="s">
        <v>7732</v>
      </c>
      <c r="D381" s="3" t="s">
        <v>6082</v>
      </c>
      <c r="E381" s="3" t="s">
        <v>7733</v>
      </c>
      <c r="F381" s="6" t="s">
        <v>8554</v>
      </c>
      <c r="G381" s="4">
        <v>1302</v>
      </c>
      <c r="H381" s="2" t="s">
        <v>5</v>
      </c>
      <c r="I381" s="2" t="s">
        <v>25</v>
      </c>
      <c r="J381" s="2" t="s">
        <v>13</v>
      </c>
      <c r="K381" s="5" t="s">
        <v>5664</v>
      </c>
      <c r="L381" s="132" t="s">
        <v>8555</v>
      </c>
    </row>
    <row r="382" spans="1:23" customFormat="1">
      <c r="A382" s="1" t="str">
        <f>CONCATENATE(Tableau4[[#This Row],[DPT2]]," - ",Tableau4[[#This Row],[COMMUNE]])</f>
        <v>17 - Arthenac</v>
      </c>
      <c r="B382" s="2">
        <v>17</v>
      </c>
      <c r="C382" s="2" t="s">
        <v>568</v>
      </c>
      <c r="D382" s="3" t="s">
        <v>546</v>
      </c>
      <c r="E382" s="3" t="s">
        <v>569</v>
      </c>
      <c r="F382" s="6" t="s">
        <v>8554</v>
      </c>
      <c r="G382" s="4">
        <v>349</v>
      </c>
      <c r="H382" s="2" t="s">
        <v>5</v>
      </c>
      <c r="I382" s="2" t="s">
        <v>6</v>
      </c>
      <c r="J382" s="2" t="s">
        <v>13</v>
      </c>
      <c r="K382" s="2" t="s">
        <v>8</v>
      </c>
      <c r="L382" s="132" t="s">
        <v>8555</v>
      </c>
    </row>
    <row r="383" spans="1:23" customFormat="1">
      <c r="A383" s="1" t="str">
        <f>CONCATENATE(Tableau4[[#This Row],[DPT2]]," - ",Tableau4[[#This Row],[COMMUNE]])</f>
        <v>17 - Arvert</v>
      </c>
      <c r="B383" s="94">
        <v>17</v>
      </c>
      <c r="C383" s="2" t="s">
        <v>7734</v>
      </c>
      <c r="D383" s="95" t="s">
        <v>562</v>
      </c>
      <c r="E383" s="96" t="s">
        <v>7735</v>
      </c>
      <c r="F383" s="96" t="s">
        <v>8555</v>
      </c>
      <c r="G383" s="97">
        <v>3566</v>
      </c>
      <c r="H383" s="94" t="s">
        <v>859</v>
      </c>
      <c r="I383" s="94" t="s">
        <v>25</v>
      </c>
      <c r="J383" s="94" t="s">
        <v>13</v>
      </c>
      <c r="K383" s="5" t="s">
        <v>5664</v>
      </c>
      <c r="L383" s="132" t="s">
        <v>8555</v>
      </c>
    </row>
    <row r="384" spans="1:23" customFormat="1">
      <c r="A384" s="1" t="str">
        <f>CONCATENATE(Tableau4[[#This Row],[DPT2]]," - ",Tableau4[[#This Row],[COMMUNE]])</f>
        <v>17 - Asnières-la-Giraud</v>
      </c>
      <c r="B384" s="2">
        <v>17</v>
      </c>
      <c r="C384" s="2" t="s">
        <v>5987</v>
      </c>
      <c r="D384" s="3" t="s">
        <v>555</v>
      </c>
      <c r="E384" s="3" t="s">
        <v>5988</v>
      </c>
      <c r="F384" s="6" t="s">
        <v>8554</v>
      </c>
      <c r="G384" s="4">
        <v>1006</v>
      </c>
      <c r="H384" s="2" t="s">
        <v>5</v>
      </c>
      <c r="I384" s="2" t="s">
        <v>6</v>
      </c>
      <c r="J384" s="2" t="s">
        <v>13</v>
      </c>
      <c r="K384" s="2" t="s">
        <v>5671</v>
      </c>
      <c r="L384" s="132" t="s">
        <v>8555</v>
      </c>
    </row>
    <row r="385" spans="1:23" s="87" customFormat="1">
      <c r="A385" s="1" t="str">
        <f>CONCATENATE(Tableau4[[#This Row],[DPT2]]," - ",Tableau4[[#This Row],[COMMUNE]])</f>
        <v>17 - Aujac</v>
      </c>
      <c r="B385" s="2">
        <v>17</v>
      </c>
      <c r="C385" s="2" t="s">
        <v>570</v>
      </c>
      <c r="D385" s="3" t="s">
        <v>555</v>
      </c>
      <c r="E385" s="3" t="s">
        <v>571</v>
      </c>
      <c r="F385" s="6" t="s">
        <v>8554</v>
      </c>
      <c r="G385" s="4">
        <v>373</v>
      </c>
      <c r="H385" s="2" t="s">
        <v>5</v>
      </c>
      <c r="I385" s="2" t="s">
        <v>6</v>
      </c>
      <c r="J385" s="2" t="s">
        <v>13</v>
      </c>
      <c r="K385" s="2" t="s">
        <v>8</v>
      </c>
      <c r="L385" s="132" t="s">
        <v>8555</v>
      </c>
      <c r="M385"/>
      <c r="N385"/>
      <c r="O385"/>
      <c r="P385"/>
      <c r="Q385"/>
      <c r="R385"/>
      <c r="S385"/>
      <c r="T385"/>
      <c r="U385"/>
      <c r="V385"/>
      <c r="W385"/>
    </row>
    <row r="386" spans="1:23" customFormat="1">
      <c r="A386" s="1" t="str">
        <f>CONCATENATE(Tableau4[[#This Row],[DPT2]]," - ",Tableau4[[#This Row],[COMMUNE]])</f>
        <v>17 - Aulnay</v>
      </c>
      <c r="B386" s="2">
        <v>17</v>
      </c>
      <c r="C386" s="2" t="s">
        <v>7736</v>
      </c>
      <c r="D386" s="3" t="s">
        <v>555</v>
      </c>
      <c r="E386" s="3" t="s">
        <v>10779</v>
      </c>
      <c r="F386" s="6" t="s">
        <v>8554</v>
      </c>
      <c r="G386" s="4">
        <v>1333</v>
      </c>
      <c r="H386" s="2" t="s">
        <v>5</v>
      </c>
      <c r="I386" s="2" t="s">
        <v>6</v>
      </c>
      <c r="J386" s="2" t="s">
        <v>13</v>
      </c>
      <c r="K386" s="5" t="s">
        <v>5664</v>
      </c>
      <c r="L386" s="132" t="s">
        <v>8555</v>
      </c>
    </row>
    <row r="387" spans="1:23" s="87" customFormat="1">
      <c r="A387" s="1" t="str">
        <f>CONCATENATE(Tableau4[[#This Row],[DPT2]]," - ",Tableau4[[#This Row],[COMMUNE]])</f>
        <v>17 - Aumagne</v>
      </c>
      <c r="B387" s="2">
        <v>17</v>
      </c>
      <c r="C387" s="2" t="s">
        <v>572</v>
      </c>
      <c r="D387" s="3" t="s">
        <v>555</v>
      </c>
      <c r="E387" s="3" t="s">
        <v>573</v>
      </c>
      <c r="F387" s="6" t="s">
        <v>8554</v>
      </c>
      <c r="G387" s="4">
        <v>704</v>
      </c>
      <c r="H387" s="2" t="s">
        <v>5</v>
      </c>
      <c r="I387" s="2" t="s">
        <v>6</v>
      </c>
      <c r="J387" s="2" t="s">
        <v>13</v>
      </c>
      <c r="K387" s="2" t="s">
        <v>8</v>
      </c>
      <c r="L387" s="132" t="s">
        <v>8555</v>
      </c>
      <c r="M387"/>
      <c r="N387"/>
      <c r="O387"/>
      <c r="P387"/>
      <c r="Q387"/>
      <c r="R387"/>
      <c r="S387"/>
      <c r="T387"/>
      <c r="U387"/>
      <c r="V387"/>
      <c r="W387"/>
    </row>
    <row r="388" spans="1:23" customFormat="1">
      <c r="A388" s="1" t="str">
        <f>CONCATENATE(Tableau4[[#This Row],[DPT2]]," - ",Tableau4[[#This Row],[COMMUNE]])</f>
        <v>17 - Authon-Ébéon</v>
      </c>
      <c r="B388" s="2">
        <v>17</v>
      </c>
      <c r="C388" s="2" t="s">
        <v>574</v>
      </c>
      <c r="D388" s="3" t="s">
        <v>555</v>
      </c>
      <c r="E388" s="3" t="s">
        <v>575</v>
      </c>
      <c r="F388" s="6" t="s">
        <v>8554</v>
      </c>
      <c r="G388" s="4">
        <v>385</v>
      </c>
      <c r="H388" s="2" t="s">
        <v>5</v>
      </c>
      <c r="I388" s="2" t="s">
        <v>6</v>
      </c>
      <c r="J388" s="2" t="s">
        <v>13</v>
      </c>
      <c r="K388" s="2" t="s">
        <v>8</v>
      </c>
      <c r="L388" s="132" t="s">
        <v>8555</v>
      </c>
    </row>
    <row r="389" spans="1:23" s="87" customFormat="1">
      <c r="A389" s="1" t="str">
        <f>CONCATENATE(Tableau4[[#This Row],[DPT2]]," - ",Tableau4[[#This Row],[COMMUNE]])</f>
        <v>17 - Avy</v>
      </c>
      <c r="B389" s="2">
        <v>17</v>
      </c>
      <c r="C389" s="2" t="s">
        <v>576</v>
      </c>
      <c r="D389" s="3" t="s">
        <v>546</v>
      </c>
      <c r="E389" s="3" t="s">
        <v>577</v>
      </c>
      <c r="F389" s="6" t="s">
        <v>8554</v>
      </c>
      <c r="G389" s="4">
        <v>471</v>
      </c>
      <c r="H389" s="2" t="s">
        <v>5</v>
      </c>
      <c r="I389" s="2" t="s">
        <v>6</v>
      </c>
      <c r="J389" s="2" t="s">
        <v>13</v>
      </c>
      <c r="K389" s="2" t="s">
        <v>8</v>
      </c>
      <c r="L389" s="132" t="s">
        <v>8555</v>
      </c>
      <c r="M389"/>
      <c r="N389"/>
      <c r="O389"/>
      <c r="P389"/>
      <c r="Q389"/>
      <c r="R389"/>
      <c r="S389"/>
      <c r="T389"/>
      <c r="U389"/>
      <c r="V389"/>
      <c r="W389"/>
    </row>
    <row r="390" spans="1:23" customFormat="1">
      <c r="A390" s="1" t="str">
        <f>CONCATENATE(Tableau4[[#This Row],[DPT2]]," - ",Tableau4[[#This Row],[COMMUNE]])</f>
        <v>17 - Aytré</v>
      </c>
      <c r="B390" s="94">
        <v>17</v>
      </c>
      <c r="C390" s="2" t="s">
        <v>7737</v>
      </c>
      <c r="D390" s="95" t="s">
        <v>856</v>
      </c>
      <c r="E390" s="96" t="s">
        <v>7738</v>
      </c>
      <c r="F390" s="96" t="s">
        <v>8555</v>
      </c>
      <c r="G390" s="97">
        <v>9247</v>
      </c>
      <c r="H390" s="94" t="s">
        <v>859</v>
      </c>
      <c r="I390" s="94" t="s">
        <v>25</v>
      </c>
      <c r="J390" s="94" t="s">
        <v>13</v>
      </c>
      <c r="K390" s="5" t="s">
        <v>5664</v>
      </c>
      <c r="L390" s="132" t="s">
        <v>8555</v>
      </c>
    </row>
    <row r="391" spans="1:23" s="87" customFormat="1">
      <c r="A391" s="1" t="str">
        <f>CONCATENATE(Tableau4[[#This Row],[DPT2]]," - ",Tableau4[[#This Row],[COMMUNE]])</f>
        <v>17 - Bagnizeau</v>
      </c>
      <c r="B391" s="2">
        <v>17</v>
      </c>
      <c r="C391" s="2" t="s">
        <v>578</v>
      </c>
      <c r="D391" s="3" t="s">
        <v>555</v>
      </c>
      <c r="E391" s="3" t="s">
        <v>579</v>
      </c>
      <c r="F391" s="6" t="s">
        <v>8554</v>
      </c>
      <c r="G391" s="4">
        <v>209</v>
      </c>
      <c r="H391" s="2" t="s">
        <v>5</v>
      </c>
      <c r="I391" s="2" t="s">
        <v>6</v>
      </c>
      <c r="J391" s="2" t="s">
        <v>13</v>
      </c>
      <c r="K391" s="2" t="s">
        <v>8</v>
      </c>
      <c r="L391" s="132" t="s">
        <v>8555</v>
      </c>
      <c r="M391"/>
      <c r="N391"/>
      <c r="O391"/>
      <c r="P391"/>
      <c r="Q391"/>
      <c r="R391"/>
      <c r="S391"/>
      <c r="T391"/>
      <c r="U391"/>
      <c r="V391"/>
      <c r="W391"/>
    </row>
    <row r="392" spans="1:23" s="87" customFormat="1">
      <c r="A392" s="1" t="str">
        <f>CONCATENATE(Tableau4[[#This Row],[DPT2]]," - ",Tableau4[[#This Row],[COMMUNE]])</f>
        <v>17 - Balanzac</v>
      </c>
      <c r="B392" s="2">
        <v>17</v>
      </c>
      <c r="C392" s="5" t="s">
        <v>580</v>
      </c>
      <c r="D392" s="6" t="s">
        <v>581</v>
      </c>
      <c r="E392" s="6" t="s">
        <v>582</v>
      </c>
      <c r="F392" s="6" t="s">
        <v>8554</v>
      </c>
      <c r="G392" s="7">
        <v>545</v>
      </c>
      <c r="H392" s="5" t="s">
        <v>5</v>
      </c>
      <c r="I392" s="5" t="s">
        <v>12</v>
      </c>
      <c r="J392" s="2" t="s">
        <v>13</v>
      </c>
      <c r="K392" s="2" t="s">
        <v>8</v>
      </c>
      <c r="L392" s="132" t="s">
        <v>8555</v>
      </c>
      <c r="M392"/>
      <c r="N392"/>
      <c r="O392"/>
      <c r="P392"/>
      <c r="Q392"/>
      <c r="R392"/>
      <c r="S392"/>
      <c r="T392"/>
      <c r="U392"/>
      <c r="V392"/>
      <c r="W392"/>
    </row>
    <row r="393" spans="1:23" s="87" customFormat="1">
      <c r="A393" s="1" t="str">
        <f>CONCATENATE(Tableau4[[#This Row],[DPT2]]," - ",Tableau4[[#This Row],[COMMUNE]])</f>
        <v>17 - Ballans</v>
      </c>
      <c r="B393" s="2">
        <v>17</v>
      </c>
      <c r="C393" s="2" t="s">
        <v>583</v>
      </c>
      <c r="D393" s="3" t="s">
        <v>555</v>
      </c>
      <c r="E393" s="3" t="s">
        <v>584</v>
      </c>
      <c r="F393" s="6" t="s">
        <v>8554</v>
      </c>
      <c r="G393" s="4">
        <v>195</v>
      </c>
      <c r="H393" s="2" t="s">
        <v>5</v>
      </c>
      <c r="I393" s="2" t="s">
        <v>6</v>
      </c>
      <c r="J393" s="2" t="s">
        <v>13</v>
      </c>
      <c r="K393" s="2" t="s">
        <v>8</v>
      </c>
      <c r="L393" s="132" t="s">
        <v>8555</v>
      </c>
      <c r="M393"/>
      <c r="N393"/>
      <c r="O393"/>
      <c r="P393"/>
      <c r="Q393"/>
      <c r="R393"/>
      <c r="S393"/>
      <c r="T393"/>
      <c r="U393"/>
      <c r="V393"/>
      <c r="W393"/>
    </row>
    <row r="394" spans="1:23" s="87" customFormat="1">
      <c r="A394" s="1" t="str">
        <f>CONCATENATE(Tableau4[[#This Row],[DPT2]]," - ",Tableau4[[#This Row],[COMMUNE]])</f>
        <v>17 - Ballon</v>
      </c>
      <c r="B394" s="2">
        <v>17</v>
      </c>
      <c r="C394" s="2" t="s">
        <v>585</v>
      </c>
      <c r="D394" s="3" t="s">
        <v>553</v>
      </c>
      <c r="E394" s="3" t="s">
        <v>586</v>
      </c>
      <c r="F394" s="6" t="s">
        <v>8554</v>
      </c>
      <c r="G394" s="4">
        <v>804</v>
      </c>
      <c r="H394" s="2" t="s">
        <v>5</v>
      </c>
      <c r="I394" s="2" t="s">
        <v>25</v>
      </c>
      <c r="J394" s="2" t="s">
        <v>13</v>
      </c>
      <c r="K394" s="2" t="s">
        <v>8</v>
      </c>
      <c r="L394" s="132" t="s">
        <v>8555</v>
      </c>
      <c r="M394"/>
      <c r="N394"/>
      <c r="O394"/>
      <c r="P394"/>
      <c r="Q394"/>
      <c r="R394"/>
      <c r="S394"/>
      <c r="T394"/>
      <c r="U394"/>
      <c r="V394"/>
      <c r="W394"/>
    </row>
    <row r="395" spans="1:23" customFormat="1">
      <c r="A395" s="1" t="str">
        <f>CONCATENATE(Tableau4[[#This Row],[DPT2]]," - ",Tableau4[[#This Row],[COMMUNE]])</f>
        <v>17 - Barzan</v>
      </c>
      <c r="B395" s="2">
        <v>17</v>
      </c>
      <c r="C395" s="2" t="s">
        <v>587</v>
      </c>
      <c r="D395" s="3" t="s">
        <v>562</v>
      </c>
      <c r="E395" s="3" t="s">
        <v>588</v>
      </c>
      <c r="F395" s="6" t="s">
        <v>8554</v>
      </c>
      <c r="G395" s="4">
        <v>463</v>
      </c>
      <c r="H395" s="2" t="s">
        <v>5</v>
      </c>
      <c r="I395" s="2" t="s">
        <v>25</v>
      </c>
      <c r="J395" s="2" t="s">
        <v>13</v>
      </c>
      <c r="K395" s="2" t="s">
        <v>8</v>
      </c>
      <c r="L395" s="132" t="s">
        <v>8555</v>
      </c>
    </row>
    <row r="396" spans="1:23" customFormat="1">
      <c r="A396" s="1" t="str">
        <f>CONCATENATE(Tableau4[[#This Row],[DPT2]]," - ",Tableau4[[#This Row],[COMMUNE]])</f>
        <v>17 - Bazauges</v>
      </c>
      <c r="B396" s="2">
        <v>17</v>
      </c>
      <c r="C396" s="2" t="s">
        <v>589</v>
      </c>
      <c r="D396" s="3" t="s">
        <v>555</v>
      </c>
      <c r="E396" s="3" t="s">
        <v>590</v>
      </c>
      <c r="F396" s="6" t="s">
        <v>8554</v>
      </c>
      <c r="G396" s="4">
        <v>112</v>
      </c>
      <c r="H396" s="2" t="s">
        <v>5</v>
      </c>
      <c r="I396" s="2" t="s">
        <v>6</v>
      </c>
      <c r="J396" s="2" t="s">
        <v>13</v>
      </c>
      <c r="K396" s="2" t="s">
        <v>8</v>
      </c>
      <c r="L396" s="132">
        <v>46116</v>
      </c>
    </row>
    <row r="397" spans="1:23" customFormat="1">
      <c r="A397" s="1" t="str">
        <f>CONCATENATE(Tableau4[[#This Row],[DPT2]]," - ",Tableau4[[#This Row],[COMMUNE]])</f>
        <v>17 - Beaugeay</v>
      </c>
      <c r="B397" s="2">
        <v>17</v>
      </c>
      <c r="C397" s="5" t="s">
        <v>591</v>
      </c>
      <c r="D397" s="6" t="s">
        <v>592</v>
      </c>
      <c r="E397" s="6" t="s">
        <v>593</v>
      </c>
      <c r="F397" s="6" t="s">
        <v>8554</v>
      </c>
      <c r="G397" s="7">
        <v>780</v>
      </c>
      <c r="H397" s="5" t="s">
        <v>5</v>
      </c>
      <c r="I397" s="5" t="s">
        <v>12</v>
      </c>
      <c r="J397" s="2" t="s">
        <v>13</v>
      </c>
      <c r="K397" s="2" t="s">
        <v>8</v>
      </c>
      <c r="L397" s="132" t="s">
        <v>8555</v>
      </c>
    </row>
    <row r="398" spans="1:23" customFormat="1">
      <c r="A398" s="1" t="str">
        <f>CONCATENATE(Tableau4[[#This Row],[DPT2]]," - ",Tableau4[[#This Row],[COMMUNE]])</f>
        <v>17 - Beauvais-sur-Matha</v>
      </c>
      <c r="B398" s="2">
        <v>17</v>
      </c>
      <c r="C398" s="2" t="s">
        <v>5989</v>
      </c>
      <c r="D398" s="3" t="s">
        <v>555</v>
      </c>
      <c r="E398" s="3" t="s">
        <v>5990</v>
      </c>
      <c r="F398" s="6" t="s">
        <v>8554</v>
      </c>
      <c r="G398" s="4">
        <v>650</v>
      </c>
      <c r="H398" s="2" t="s">
        <v>5</v>
      </c>
      <c r="I398" s="2" t="s">
        <v>6</v>
      </c>
      <c r="J398" s="2" t="s">
        <v>13</v>
      </c>
      <c r="K398" s="2" t="s">
        <v>5671</v>
      </c>
      <c r="L398" s="132" t="s">
        <v>8555</v>
      </c>
      <c r="M398" s="87"/>
      <c r="N398" s="87"/>
      <c r="O398" s="87"/>
      <c r="P398" s="87"/>
      <c r="Q398" s="87"/>
      <c r="R398" s="87"/>
      <c r="S398" s="87"/>
      <c r="T398" s="87"/>
      <c r="U398" s="87"/>
      <c r="V398" s="87"/>
      <c r="W398" s="87"/>
    </row>
    <row r="399" spans="1:23" customFormat="1">
      <c r="A399" s="1" t="str">
        <f>CONCATENATE(Tableau4[[#This Row],[DPT2]]," - ",Tableau4[[#This Row],[COMMUNE]])</f>
        <v>17 - Bedenac</v>
      </c>
      <c r="B399" s="2">
        <v>17</v>
      </c>
      <c r="C399" s="2" t="s">
        <v>594</v>
      </c>
      <c r="D399" s="3" t="s">
        <v>546</v>
      </c>
      <c r="E399" s="3" t="s">
        <v>595</v>
      </c>
      <c r="F399" s="6" t="s">
        <v>8554</v>
      </c>
      <c r="G399" s="4">
        <v>692</v>
      </c>
      <c r="H399" s="2" t="s">
        <v>5</v>
      </c>
      <c r="I399" s="2" t="s">
        <v>6</v>
      </c>
      <c r="J399" s="2" t="s">
        <v>13</v>
      </c>
      <c r="K399" s="2" t="s">
        <v>8</v>
      </c>
      <c r="L399" s="132" t="s">
        <v>8555</v>
      </c>
    </row>
    <row r="400" spans="1:23" s="87" customFormat="1">
      <c r="A400" s="1" t="str">
        <f>CONCATENATE(Tableau4[[#This Row],[DPT2]]," - ",Tableau4[[#This Row],[COMMUNE]])</f>
        <v>17 - Belluire</v>
      </c>
      <c r="B400" s="2">
        <v>17</v>
      </c>
      <c r="C400" s="2" t="s">
        <v>596</v>
      </c>
      <c r="D400" s="3" t="s">
        <v>546</v>
      </c>
      <c r="E400" s="3" t="s">
        <v>597</v>
      </c>
      <c r="F400" s="6" t="s">
        <v>8554</v>
      </c>
      <c r="G400" s="4">
        <v>211</v>
      </c>
      <c r="H400" s="2" t="s">
        <v>5</v>
      </c>
      <c r="I400" s="2" t="s">
        <v>6</v>
      </c>
      <c r="J400" s="2" t="s">
        <v>13</v>
      </c>
      <c r="K400" s="2" t="s">
        <v>8</v>
      </c>
      <c r="L400" s="132" t="s">
        <v>8555</v>
      </c>
      <c r="M400"/>
      <c r="N400"/>
      <c r="O400"/>
      <c r="P400"/>
      <c r="Q400"/>
      <c r="R400"/>
      <c r="S400"/>
      <c r="T400"/>
      <c r="U400"/>
      <c r="V400"/>
      <c r="W400"/>
    </row>
    <row r="401" spans="1:23" customFormat="1">
      <c r="A401" s="1" t="str">
        <f>CONCATENATE(Tableau4[[#This Row],[DPT2]]," - ",Tableau4[[#This Row],[COMMUNE]])</f>
        <v>17 - Benon</v>
      </c>
      <c r="B401" s="2">
        <v>17</v>
      </c>
      <c r="C401" s="2" t="s">
        <v>5991</v>
      </c>
      <c r="D401" s="3" t="s">
        <v>698</v>
      </c>
      <c r="E401" s="3" t="s">
        <v>5992</v>
      </c>
      <c r="F401" s="6" t="s">
        <v>8554</v>
      </c>
      <c r="G401" s="4">
        <v>1679</v>
      </c>
      <c r="H401" s="2" t="s">
        <v>5</v>
      </c>
      <c r="I401" s="2" t="s">
        <v>25</v>
      </c>
      <c r="J401" s="2" t="s">
        <v>13</v>
      </c>
      <c r="K401" s="2" t="s">
        <v>5671</v>
      </c>
      <c r="L401" s="132" t="s">
        <v>8555</v>
      </c>
    </row>
    <row r="402" spans="1:23" s="87" customFormat="1">
      <c r="A402" s="1" t="str">
        <f>CONCATENATE(Tableau4[[#This Row],[DPT2]]," - ",Tableau4[[#This Row],[COMMUNE]])</f>
        <v>17 - Bercloux</v>
      </c>
      <c r="B402" s="2">
        <v>17</v>
      </c>
      <c r="C402" s="2" t="s">
        <v>598</v>
      </c>
      <c r="D402" s="3" t="s">
        <v>555</v>
      </c>
      <c r="E402" s="3" t="s">
        <v>599</v>
      </c>
      <c r="F402" s="6" t="s">
        <v>8554</v>
      </c>
      <c r="G402" s="4">
        <v>443</v>
      </c>
      <c r="H402" s="2" t="s">
        <v>5</v>
      </c>
      <c r="I402" s="2" t="s">
        <v>6</v>
      </c>
      <c r="J402" s="2" t="s">
        <v>13</v>
      </c>
      <c r="K402" s="2" t="s">
        <v>8</v>
      </c>
      <c r="L402" s="132" t="s">
        <v>8555</v>
      </c>
      <c r="M402"/>
      <c r="N402"/>
      <c r="O402"/>
      <c r="P402"/>
      <c r="Q402"/>
      <c r="R402"/>
      <c r="S402"/>
      <c r="T402"/>
      <c r="U402"/>
      <c r="V402"/>
      <c r="W402"/>
    </row>
    <row r="403" spans="1:23" customFormat="1">
      <c r="A403" s="1" t="str">
        <f>CONCATENATE(Tableau4[[#This Row],[DPT2]]," - ",Tableau4[[#This Row],[COMMUNE]])</f>
        <v>17 - Bernay-Saint-Martin</v>
      </c>
      <c r="B403" s="2">
        <v>17</v>
      </c>
      <c r="C403" s="2" t="s">
        <v>5993</v>
      </c>
      <c r="D403" s="3" t="s">
        <v>555</v>
      </c>
      <c r="E403" s="3" t="s">
        <v>5994</v>
      </c>
      <c r="F403" s="6" t="s">
        <v>8554</v>
      </c>
      <c r="G403" s="4">
        <v>746</v>
      </c>
      <c r="H403" s="2" t="s">
        <v>5</v>
      </c>
      <c r="I403" s="2" t="s">
        <v>6</v>
      </c>
      <c r="J403" s="2" t="s">
        <v>13</v>
      </c>
      <c r="K403" s="2" t="s">
        <v>5671</v>
      </c>
      <c r="L403" s="132" t="s">
        <v>8555</v>
      </c>
      <c r="M403" s="87"/>
      <c r="N403" s="87"/>
      <c r="O403" s="87"/>
      <c r="P403" s="87"/>
      <c r="Q403" s="87"/>
      <c r="R403" s="87"/>
      <c r="S403" s="87"/>
      <c r="T403" s="87"/>
      <c r="U403" s="87"/>
      <c r="V403" s="87"/>
      <c r="W403" s="87"/>
    </row>
    <row r="404" spans="1:23" customFormat="1">
      <c r="A404" s="1" t="str">
        <f>CONCATENATE(Tableau4[[#This Row],[DPT2]]," - ",Tableau4[[#This Row],[COMMUNE]])</f>
        <v>17 - Berneuil</v>
      </c>
      <c r="B404" s="2">
        <v>17</v>
      </c>
      <c r="C404" s="5" t="s">
        <v>600</v>
      </c>
      <c r="D404" s="6" t="s">
        <v>601</v>
      </c>
      <c r="E404" s="6" t="s">
        <v>10734</v>
      </c>
      <c r="F404" s="6" t="s">
        <v>8554</v>
      </c>
      <c r="G404" s="7">
        <v>1149</v>
      </c>
      <c r="H404" s="5" t="s">
        <v>5</v>
      </c>
      <c r="I404" s="5" t="s">
        <v>12</v>
      </c>
      <c r="J404" s="2" t="s">
        <v>13</v>
      </c>
      <c r="K404" s="2" t="s">
        <v>8</v>
      </c>
      <c r="L404" s="132">
        <v>46077</v>
      </c>
    </row>
    <row r="405" spans="1:23" customFormat="1">
      <c r="A405" s="1" t="str">
        <f>CONCATENATE(Tableau4[[#This Row],[DPT2]]," - ",Tableau4[[#This Row],[COMMUNE]])</f>
        <v>17 - Beurlay</v>
      </c>
      <c r="B405" s="2">
        <v>17</v>
      </c>
      <c r="C405" s="5" t="s">
        <v>5995</v>
      </c>
      <c r="D405" s="6" t="s">
        <v>581</v>
      </c>
      <c r="E405" s="6" t="s">
        <v>5996</v>
      </c>
      <c r="F405" s="6" t="s">
        <v>8554</v>
      </c>
      <c r="G405" s="7">
        <v>1030</v>
      </c>
      <c r="H405" s="5" t="s">
        <v>5</v>
      </c>
      <c r="I405" s="5" t="s">
        <v>12</v>
      </c>
      <c r="J405" s="2" t="s">
        <v>13</v>
      </c>
      <c r="K405" s="2" t="s">
        <v>5671</v>
      </c>
      <c r="L405" s="132">
        <v>46116</v>
      </c>
    </row>
    <row r="406" spans="1:23" customFormat="1">
      <c r="A406" s="1" t="str">
        <f>CONCATENATE(Tableau4[[#This Row],[DPT2]]," - ",Tableau4[[#This Row],[COMMUNE]])</f>
        <v>17 - Bignay</v>
      </c>
      <c r="B406" s="2">
        <v>17</v>
      </c>
      <c r="C406" s="2" t="s">
        <v>602</v>
      </c>
      <c r="D406" s="3" t="s">
        <v>555</v>
      </c>
      <c r="E406" s="3" t="s">
        <v>603</v>
      </c>
      <c r="F406" s="6" t="s">
        <v>8554</v>
      </c>
      <c r="G406" s="4">
        <v>387</v>
      </c>
      <c r="H406" s="2" t="s">
        <v>5</v>
      </c>
      <c r="I406" s="2" t="s">
        <v>6</v>
      </c>
      <c r="J406" s="2" t="s">
        <v>13</v>
      </c>
      <c r="K406" s="2" t="s">
        <v>8</v>
      </c>
      <c r="L406" s="132" t="s">
        <v>8555</v>
      </c>
    </row>
    <row r="407" spans="1:23" customFormat="1">
      <c r="A407" s="1" t="str">
        <f>CONCATENATE(Tableau4[[#This Row],[DPT2]]," - ",Tableau4[[#This Row],[COMMUNE]])</f>
        <v>17 - Biron</v>
      </c>
      <c r="B407" s="2">
        <v>17</v>
      </c>
      <c r="C407" s="2" t="s">
        <v>604</v>
      </c>
      <c r="D407" s="3" t="s">
        <v>546</v>
      </c>
      <c r="E407" s="3" t="s">
        <v>10780</v>
      </c>
      <c r="F407" s="6" t="s">
        <v>8554</v>
      </c>
      <c r="G407" s="4">
        <v>237</v>
      </c>
      <c r="H407" s="2" t="s">
        <v>5</v>
      </c>
      <c r="I407" s="2" t="s">
        <v>6</v>
      </c>
      <c r="J407" s="2" t="s">
        <v>13</v>
      </c>
      <c r="K407" s="2" t="s">
        <v>8</v>
      </c>
      <c r="L407" s="132" t="s">
        <v>8555</v>
      </c>
    </row>
    <row r="408" spans="1:23" customFormat="1">
      <c r="A408" s="1" t="str">
        <f>CONCATENATE(Tableau4[[#This Row],[DPT2]]," - ",Tableau4[[#This Row],[COMMUNE]])</f>
        <v>17 - Blanzac-lès-Matha</v>
      </c>
      <c r="B408" s="2">
        <v>17</v>
      </c>
      <c r="C408" s="2" t="s">
        <v>605</v>
      </c>
      <c r="D408" s="3" t="s">
        <v>555</v>
      </c>
      <c r="E408" s="3" t="s">
        <v>606</v>
      </c>
      <c r="F408" s="6" t="s">
        <v>8554</v>
      </c>
      <c r="G408" s="4">
        <v>321</v>
      </c>
      <c r="H408" s="2" t="s">
        <v>5</v>
      </c>
      <c r="I408" s="2" t="s">
        <v>6</v>
      </c>
      <c r="J408" s="2" t="s">
        <v>13</v>
      </c>
      <c r="K408" s="2" t="s">
        <v>8</v>
      </c>
      <c r="L408" s="132" t="s">
        <v>8555</v>
      </c>
    </row>
    <row r="409" spans="1:23" customFormat="1">
      <c r="A409" s="1" t="str">
        <f>CONCATENATE(Tableau4[[#This Row],[DPT2]]," - ",Tableau4[[#This Row],[COMMUNE]])</f>
        <v>17 - Blanzay-sur-Boutonne</v>
      </c>
      <c r="B409" s="2">
        <v>17</v>
      </c>
      <c r="C409" s="2" t="s">
        <v>607</v>
      </c>
      <c r="D409" s="3" t="s">
        <v>555</v>
      </c>
      <c r="E409" s="3" t="s">
        <v>608</v>
      </c>
      <c r="F409" s="6" t="s">
        <v>8554</v>
      </c>
      <c r="G409" s="4">
        <v>79</v>
      </c>
      <c r="H409" s="2" t="s">
        <v>5</v>
      </c>
      <c r="I409" s="2" t="s">
        <v>6</v>
      </c>
      <c r="J409" s="2" t="s">
        <v>13</v>
      </c>
      <c r="K409" s="2" t="s">
        <v>8</v>
      </c>
      <c r="L409" s="132" t="s">
        <v>8555</v>
      </c>
    </row>
    <row r="410" spans="1:23" customFormat="1">
      <c r="A410" s="1" t="str">
        <f>CONCATENATE(Tableau4[[#This Row],[DPT2]]," - ",Tableau4[[#This Row],[COMMUNE]])</f>
        <v>17 - Bois</v>
      </c>
      <c r="B410" s="2">
        <v>17</v>
      </c>
      <c r="C410" s="2" t="s">
        <v>609</v>
      </c>
      <c r="D410" s="3" t="s">
        <v>546</v>
      </c>
      <c r="E410" s="3" t="s">
        <v>610</v>
      </c>
      <c r="F410" s="6" t="s">
        <v>8554</v>
      </c>
      <c r="G410" s="4">
        <v>517</v>
      </c>
      <c r="H410" s="2" t="s">
        <v>5</v>
      </c>
      <c r="I410" s="2" t="s">
        <v>6</v>
      </c>
      <c r="J410" s="2" t="s">
        <v>13</v>
      </c>
      <c r="K410" s="2" t="s">
        <v>8</v>
      </c>
      <c r="L410" s="132" t="s">
        <v>8555</v>
      </c>
      <c r="M410" s="87"/>
      <c r="N410" s="87"/>
      <c r="O410" s="87"/>
      <c r="P410" s="87"/>
      <c r="Q410" s="87"/>
      <c r="R410" s="87"/>
      <c r="S410" s="87"/>
      <c r="T410" s="87"/>
      <c r="U410" s="87"/>
      <c r="V410" s="87"/>
      <c r="W410" s="87"/>
    </row>
    <row r="411" spans="1:23" s="87" customFormat="1">
      <c r="A411" s="1" t="str">
        <f>CONCATENATE(Tableau4[[#This Row],[DPT2]]," - ",Tableau4[[#This Row],[COMMUNE]])</f>
        <v>17 - Boisredon</v>
      </c>
      <c r="B411" s="2">
        <v>17</v>
      </c>
      <c r="C411" s="2" t="s">
        <v>611</v>
      </c>
      <c r="D411" s="3" t="s">
        <v>546</v>
      </c>
      <c r="E411" s="3" t="s">
        <v>612</v>
      </c>
      <c r="F411" s="6" t="s">
        <v>8554</v>
      </c>
      <c r="G411" s="4">
        <v>693</v>
      </c>
      <c r="H411" s="2" t="s">
        <v>5</v>
      </c>
      <c r="I411" s="2" t="s">
        <v>6</v>
      </c>
      <c r="J411" s="2" t="s">
        <v>13</v>
      </c>
      <c r="K411" s="2" t="s">
        <v>8</v>
      </c>
      <c r="L411" s="132" t="s">
        <v>8555</v>
      </c>
    </row>
    <row r="412" spans="1:23" customFormat="1">
      <c r="A412" s="1" t="str">
        <f>CONCATENATE(Tableau4[[#This Row],[DPT2]]," - ",Tableau4[[#This Row],[COMMUNE]])</f>
        <v>17 - Bords</v>
      </c>
      <c r="B412" s="2">
        <v>17</v>
      </c>
      <c r="C412" s="2" t="s">
        <v>5997</v>
      </c>
      <c r="D412" s="3" t="s">
        <v>555</v>
      </c>
      <c r="E412" s="3" t="s">
        <v>5998</v>
      </c>
      <c r="F412" s="6" t="s">
        <v>8554</v>
      </c>
      <c r="G412" s="4">
        <v>1322</v>
      </c>
      <c r="H412" s="2" t="s">
        <v>5</v>
      </c>
      <c r="I412" s="2" t="s">
        <v>6</v>
      </c>
      <c r="J412" s="2" t="s">
        <v>13</v>
      </c>
      <c r="K412" s="2" t="s">
        <v>5671</v>
      </c>
      <c r="L412" s="132">
        <v>46077</v>
      </c>
    </row>
    <row r="413" spans="1:23" customFormat="1">
      <c r="A413" s="1" t="str">
        <f>CONCATENATE(Tableau4[[#This Row],[DPT2]]," - ",Tableau4[[#This Row],[COMMUNE]])</f>
        <v>17 - Boresse-et-Martron</v>
      </c>
      <c r="B413" s="2">
        <v>17</v>
      </c>
      <c r="C413" s="2" t="s">
        <v>613</v>
      </c>
      <c r="D413" s="3" t="s">
        <v>546</v>
      </c>
      <c r="E413" s="3" t="s">
        <v>614</v>
      </c>
      <c r="F413" s="6" t="s">
        <v>8554</v>
      </c>
      <c r="G413" s="4">
        <v>204</v>
      </c>
      <c r="H413" s="2" t="s">
        <v>5</v>
      </c>
      <c r="I413" s="2" t="s">
        <v>6</v>
      </c>
      <c r="J413" s="2" t="s">
        <v>13</v>
      </c>
      <c r="K413" s="2" t="s">
        <v>8</v>
      </c>
      <c r="L413" s="132" t="s">
        <v>8555</v>
      </c>
    </row>
    <row r="414" spans="1:23" s="87" customFormat="1">
      <c r="A414" s="1" t="str">
        <f>CONCATENATE(Tableau4[[#This Row],[DPT2]]," - ",Tableau4[[#This Row],[COMMUNE]])</f>
        <v>17 - Boscamnant</v>
      </c>
      <c r="B414" s="2">
        <v>17</v>
      </c>
      <c r="C414" s="2" t="s">
        <v>615</v>
      </c>
      <c r="D414" s="3" t="s">
        <v>546</v>
      </c>
      <c r="E414" s="3" t="s">
        <v>616</v>
      </c>
      <c r="F414" s="6" t="s">
        <v>8554</v>
      </c>
      <c r="G414" s="4">
        <v>361</v>
      </c>
      <c r="H414" s="2" t="s">
        <v>5</v>
      </c>
      <c r="I414" s="2" t="s">
        <v>6</v>
      </c>
      <c r="J414" s="2" t="s">
        <v>13</v>
      </c>
      <c r="K414" s="2" t="s">
        <v>8</v>
      </c>
      <c r="L414" s="132" t="s">
        <v>8555</v>
      </c>
      <c r="M414"/>
      <c r="N414"/>
      <c r="O414"/>
      <c r="P414"/>
      <c r="Q414"/>
      <c r="R414"/>
      <c r="S414"/>
      <c r="T414"/>
      <c r="U414"/>
      <c r="V414"/>
      <c r="W414"/>
    </row>
    <row r="415" spans="1:23" s="87" customFormat="1">
      <c r="A415" s="1" t="str">
        <f>CONCATENATE(Tableau4[[#This Row],[DPT2]]," - ",Tableau4[[#This Row],[COMMUNE]])</f>
        <v>17 - Bougneau</v>
      </c>
      <c r="B415" s="2">
        <v>17</v>
      </c>
      <c r="C415" s="2" t="s">
        <v>617</v>
      </c>
      <c r="D415" s="3" t="s">
        <v>546</v>
      </c>
      <c r="E415" s="3" t="s">
        <v>618</v>
      </c>
      <c r="F415" s="6" t="s">
        <v>8554</v>
      </c>
      <c r="G415" s="4">
        <v>600</v>
      </c>
      <c r="H415" s="2" t="s">
        <v>5</v>
      </c>
      <c r="I415" s="2" t="s">
        <v>6</v>
      </c>
      <c r="J415" s="2" t="s">
        <v>13</v>
      </c>
      <c r="K415" s="2" t="s">
        <v>8</v>
      </c>
      <c r="L415" s="132" t="s">
        <v>8555</v>
      </c>
      <c r="M415"/>
      <c r="N415"/>
      <c r="O415"/>
      <c r="P415"/>
      <c r="Q415"/>
      <c r="R415"/>
      <c r="S415"/>
      <c r="T415"/>
      <c r="U415"/>
      <c r="V415"/>
      <c r="W415"/>
    </row>
    <row r="416" spans="1:23" customFormat="1">
      <c r="A416" s="1" t="str">
        <f>CONCATENATE(Tableau4[[#This Row],[DPT2]]," - ",Tableau4[[#This Row],[COMMUNE]])</f>
        <v>17 - Bouhet</v>
      </c>
      <c r="B416" s="2">
        <v>17</v>
      </c>
      <c r="C416" s="2" t="s">
        <v>619</v>
      </c>
      <c r="D416" s="3" t="s">
        <v>553</v>
      </c>
      <c r="E416" s="3" t="s">
        <v>620</v>
      </c>
      <c r="F416" s="6" t="s">
        <v>8554</v>
      </c>
      <c r="G416" s="4">
        <v>916</v>
      </c>
      <c r="H416" s="2" t="s">
        <v>5</v>
      </c>
      <c r="I416" s="2" t="s">
        <v>25</v>
      </c>
      <c r="J416" s="2" t="s">
        <v>13</v>
      </c>
      <c r="K416" s="2" t="s">
        <v>8</v>
      </c>
      <c r="L416" s="132" t="s">
        <v>8555</v>
      </c>
    </row>
    <row r="417" spans="1:23" customFormat="1">
      <c r="A417" s="1" t="str">
        <f>CONCATENATE(Tableau4[[#This Row],[DPT2]]," - ",Tableau4[[#This Row],[COMMUNE]])</f>
        <v>17 - Bourcefranc-le-Chapus</v>
      </c>
      <c r="B417" s="2">
        <v>17</v>
      </c>
      <c r="C417" s="5" t="s">
        <v>7739</v>
      </c>
      <c r="D417" s="6" t="s">
        <v>1024</v>
      </c>
      <c r="E417" s="6" t="s">
        <v>7740</v>
      </c>
      <c r="F417" s="6" t="s">
        <v>8554</v>
      </c>
      <c r="G417" s="7">
        <v>3506</v>
      </c>
      <c r="H417" s="5" t="s">
        <v>5</v>
      </c>
      <c r="I417" s="5" t="s">
        <v>12</v>
      </c>
      <c r="J417" s="2" t="s">
        <v>13</v>
      </c>
      <c r="K417" s="5" t="s">
        <v>5664</v>
      </c>
      <c r="L417" s="132" t="s">
        <v>8555</v>
      </c>
    </row>
    <row r="418" spans="1:23" customFormat="1">
      <c r="A418" s="1" t="str">
        <f>CONCATENATE(Tableau4[[#This Row],[DPT2]]," - ",Tableau4[[#This Row],[COMMUNE]])</f>
        <v>17 - Bourgneuf</v>
      </c>
      <c r="B418" s="94">
        <v>17</v>
      </c>
      <c r="C418" s="2" t="s">
        <v>5999</v>
      </c>
      <c r="D418" s="95" t="s">
        <v>856</v>
      </c>
      <c r="E418" s="96" t="s">
        <v>6000</v>
      </c>
      <c r="F418" s="96" t="s">
        <v>8555</v>
      </c>
      <c r="G418" s="97">
        <v>1375</v>
      </c>
      <c r="H418" s="94" t="s">
        <v>859</v>
      </c>
      <c r="I418" s="94" t="s">
        <v>25</v>
      </c>
      <c r="J418" s="94" t="s">
        <v>13</v>
      </c>
      <c r="K418" s="2" t="s">
        <v>5671</v>
      </c>
      <c r="L418" s="132" t="s">
        <v>8555</v>
      </c>
    </row>
    <row r="419" spans="1:23" customFormat="1">
      <c r="A419" s="1" t="str">
        <f>CONCATENATE(Tableau4[[#This Row],[DPT2]]," - ",Tableau4[[#This Row],[COMMUNE]])</f>
        <v>17 - Boutenac-Touvent</v>
      </c>
      <c r="B419" s="2">
        <v>17</v>
      </c>
      <c r="C419" s="2" t="s">
        <v>621</v>
      </c>
      <c r="D419" s="3" t="s">
        <v>562</v>
      </c>
      <c r="E419" s="3" t="s">
        <v>622</v>
      </c>
      <c r="F419" s="6" t="s">
        <v>8554</v>
      </c>
      <c r="G419" s="4">
        <v>228</v>
      </c>
      <c r="H419" s="2" t="s">
        <v>5</v>
      </c>
      <c r="I419" s="2" t="s">
        <v>25</v>
      </c>
      <c r="J419" s="2" t="s">
        <v>13</v>
      </c>
      <c r="K419" s="2" t="s">
        <v>8</v>
      </c>
      <c r="L419" s="132" t="s">
        <v>8555</v>
      </c>
    </row>
    <row r="420" spans="1:23" customFormat="1">
      <c r="A420" s="1" t="str">
        <f>CONCATENATE(Tableau4[[#This Row],[DPT2]]," - ",Tableau4[[#This Row],[COMMUNE]])</f>
        <v>17 - Bran</v>
      </c>
      <c r="B420" s="2">
        <v>17</v>
      </c>
      <c r="C420" s="2" t="s">
        <v>623</v>
      </c>
      <c r="D420" s="3" t="s">
        <v>546</v>
      </c>
      <c r="E420" s="3" t="s">
        <v>624</v>
      </c>
      <c r="F420" s="6" t="s">
        <v>8554</v>
      </c>
      <c r="G420" s="4">
        <v>137</v>
      </c>
      <c r="H420" s="2" t="s">
        <v>5</v>
      </c>
      <c r="I420" s="2" t="s">
        <v>6</v>
      </c>
      <c r="J420" s="2" t="s">
        <v>13</v>
      </c>
      <c r="K420" s="2" t="s">
        <v>8</v>
      </c>
      <c r="L420" s="132" t="s">
        <v>8555</v>
      </c>
    </row>
    <row r="421" spans="1:23" customFormat="1">
      <c r="A421" s="1" t="str">
        <f>CONCATENATE(Tableau4[[#This Row],[DPT2]]," - ",Tableau4[[#This Row],[COMMUNE]])</f>
        <v>17 - Bresdon</v>
      </c>
      <c r="B421" s="2">
        <v>17</v>
      </c>
      <c r="C421" s="2" t="s">
        <v>625</v>
      </c>
      <c r="D421" s="3" t="s">
        <v>555</v>
      </c>
      <c r="E421" s="3" t="s">
        <v>626</v>
      </c>
      <c r="F421" s="6" t="s">
        <v>8554</v>
      </c>
      <c r="G421" s="4">
        <v>216</v>
      </c>
      <c r="H421" s="2" t="s">
        <v>5</v>
      </c>
      <c r="I421" s="2" t="s">
        <v>6</v>
      </c>
      <c r="J421" s="2" t="s">
        <v>13</v>
      </c>
      <c r="K421" s="2" t="s">
        <v>8</v>
      </c>
      <c r="L421" s="132" t="s">
        <v>8555</v>
      </c>
    </row>
    <row r="422" spans="1:23" customFormat="1">
      <c r="A422" s="1" t="str">
        <f>CONCATENATE(Tableau4[[#This Row],[DPT2]]," - ",Tableau4[[#This Row],[COMMUNE]])</f>
        <v>17 - Breuil-la-Réorte</v>
      </c>
      <c r="B422" s="2">
        <v>17</v>
      </c>
      <c r="C422" s="2" t="s">
        <v>627</v>
      </c>
      <c r="D422" s="3" t="s">
        <v>553</v>
      </c>
      <c r="E422" s="3" t="s">
        <v>628</v>
      </c>
      <c r="F422" s="6" t="s">
        <v>8554</v>
      </c>
      <c r="G422" s="4">
        <v>453</v>
      </c>
      <c r="H422" s="2" t="s">
        <v>5</v>
      </c>
      <c r="I422" s="2" t="s">
        <v>25</v>
      </c>
      <c r="J422" s="2" t="s">
        <v>13</v>
      </c>
      <c r="K422" s="2" t="s">
        <v>8</v>
      </c>
      <c r="L422" s="132" t="s">
        <v>8555</v>
      </c>
    </row>
    <row r="423" spans="1:23" customFormat="1">
      <c r="A423" s="1" t="str">
        <f>CONCATENATE(Tableau4[[#This Row],[DPT2]]," - ",Tableau4[[#This Row],[COMMUNE]])</f>
        <v>17 - Breuillet</v>
      </c>
      <c r="B423" s="2">
        <v>17</v>
      </c>
      <c r="C423" s="2" t="s">
        <v>6001</v>
      </c>
      <c r="D423" s="3" t="s">
        <v>562</v>
      </c>
      <c r="E423" s="3" t="s">
        <v>6002</v>
      </c>
      <c r="F423" s="6" t="s">
        <v>8554</v>
      </c>
      <c r="G423" s="4">
        <v>3010</v>
      </c>
      <c r="H423" s="2" t="s">
        <v>5</v>
      </c>
      <c r="I423" s="2" t="s">
        <v>25</v>
      </c>
      <c r="J423" s="2" t="s">
        <v>13</v>
      </c>
      <c r="K423" s="2" t="s">
        <v>5671</v>
      </c>
      <c r="L423" s="132" t="s">
        <v>8555</v>
      </c>
      <c r="M423" s="87"/>
      <c r="N423" s="87"/>
      <c r="O423" s="87"/>
      <c r="P423" s="87"/>
      <c r="Q423" s="87"/>
      <c r="R423" s="87"/>
      <c r="S423" s="87"/>
      <c r="T423" s="87"/>
      <c r="U423" s="87"/>
      <c r="V423" s="87"/>
      <c r="W423" s="87"/>
    </row>
    <row r="424" spans="1:23" s="87" customFormat="1">
      <c r="A424" s="1" t="str">
        <f>CONCATENATE(Tableau4[[#This Row],[DPT2]]," - ",Tableau4[[#This Row],[COMMUNE]])</f>
        <v>17 - Breuil-Magné</v>
      </c>
      <c r="B424" s="2">
        <v>17</v>
      </c>
      <c r="C424" s="5" t="s">
        <v>6003</v>
      </c>
      <c r="D424" s="6" t="s">
        <v>592</v>
      </c>
      <c r="E424" s="6" t="s">
        <v>6004</v>
      </c>
      <c r="F424" s="6" t="s">
        <v>8554</v>
      </c>
      <c r="G424" s="7">
        <v>1777</v>
      </c>
      <c r="H424" s="5" t="s">
        <v>5</v>
      </c>
      <c r="I424" s="5" t="s">
        <v>12</v>
      </c>
      <c r="J424" s="2" t="s">
        <v>13</v>
      </c>
      <c r="K424" s="2" t="s">
        <v>5671</v>
      </c>
      <c r="L424" s="132" t="s">
        <v>8555</v>
      </c>
      <c r="M424"/>
      <c r="N424"/>
      <c r="O424"/>
      <c r="P424"/>
      <c r="Q424"/>
      <c r="R424"/>
      <c r="S424"/>
      <c r="T424"/>
      <c r="U424"/>
      <c r="V424"/>
      <c r="W424"/>
    </row>
    <row r="425" spans="1:23" s="87" customFormat="1">
      <c r="A425" s="1" t="str">
        <f>CONCATENATE(Tableau4[[#This Row],[DPT2]]," - ",Tableau4[[#This Row],[COMMUNE]])</f>
        <v>17 - Brie-sous-Archiac</v>
      </c>
      <c r="B425" s="2">
        <v>17</v>
      </c>
      <c r="C425" s="2" t="s">
        <v>629</v>
      </c>
      <c r="D425" s="3" t="s">
        <v>546</v>
      </c>
      <c r="E425" s="3" t="s">
        <v>630</v>
      </c>
      <c r="F425" s="6" t="s">
        <v>8554</v>
      </c>
      <c r="G425" s="4">
        <v>235</v>
      </c>
      <c r="H425" s="2" t="s">
        <v>5</v>
      </c>
      <c r="I425" s="2" t="s">
        <v>6</v>
      </c>
      <c r="J425" s="2" t="s">
        <v>13</v>
      </c>
      <c r="K425" s="2" t="s">
        <v>8</v>
      </c>
      <c r="L425" s="132" t="s">
        <v>8555</v>
      </c>
      <c r="M425"/>
      <c r="N425"/>
      <c r="O425"/>
      <c r="P425"/>
      <c r="Q425"/>
      <c r="R425"/>
      <c r="S425"/>
      <c r="T425"/>
      <c r="U425"/>
      <c r="V425"/>
      <c r="W425"/>
    </row>
    <row r="426" spans="1:23" customFormat="1">
      <c r="A426" s="1" t="str">
        <f>CONCATENATE(Tableau4[[#This Row],[DPT2]]," - ",Tableau4[[#This Row],[COMMUNE]])</f>
        <v>17 - Brie-sous-Matha</v>
      </c>
      <c r="B426" s="2">
        <v>17</v>
      </c>
      <c r="C426" s="2" t="s">
        <v>631</v>
      </c>
      <c r="D426" s="3" t="s">
        <v>555</v>
      </c>
      <c r="E426" s="3" t="s">
        <v>632</v>
      </c>
      <c r="F426" s="6" t="s">
        <v>8554</v>
      </c>
      <c r="G426" s="4">
        <v>173</v>
      </c>
      <c r="H426" s="2" t="s">
        <v>5</v>
      </c>
      <c r="I426" s="2" t="s">
        <v>6</v>
      </c>
      <c r="J426" s="2" t="s">
        <v>13</v>
      </c>
      <c r="K426" s="2" t="s">
        <v>8</v>
      </c>
      <c r="L426" s="132" t="s">
        <v>8555</v>
      </c>
    </row>
    <row r="427" spans="1:23" s="87" customFormat="1">
      <c r="A427" s="1" t="str">
        <f>CONCATENATE(Tableau4[[#This Row],[DPT2]]," - ",Tableau4[[#This Row],[COMMUNE]])</f>
        <v>17 - Brie-sous-Mortagne</v>
      </c>
      <c r="B427" s="2">
        <v>17</v>
      </c>
      <c r="C427" s="2" t="s">
        <v>633</v>
      </c>
      <c r="D427" s="3" t="s">
        <v>562</v>
      </c>
      <c r="E427" s="3" t="s">
        <v>634</v>
      </c>
      <c r="F427" s="6" t="s">
        <v>8554</v>
      </c>
      <c r="G427" s="4">
        <v>243</v>
      </c>
      <c r="H427" s="2" t="s">
        <v>5</v>
      </c>
      <c r="I427" s="2" t="s">
        <v>25</v>
      </c>
      <c r="J427" s="2" t="s">
        <v>13</v>
      </c>
      <c r="K427" s="2" t="s">
        <v>8</v>
      </c>
      <c r="L427" s="132" t="s">
        <v>8555</v>
      </c>
      <c r="M427"/>
      <c r="N427"/>
      <c r="O427"/>
      <c r="P427"/>
      <c r="Q427"/>
      <c r="R427"/>
      <c r="S427"/>
      <c r="T427"/>
      <c r="U427"/>
      <c r="V427"/>
      <c r="W427"/>
    </row>
    <row r="428" spans="1:23" customFormat="1">
      <c r="A428" s="1" t="str">
        <f>CONCATENATE(Tableau4[[#This Row],[DPT2]]," - ",Tableau4[[#This Row],[COMMUNE]])</f>
        <v>17 - Brives-sur-Charente</v>
      </c>
      <c r="B428" s="2">
        <v>17</v>
      </c>
      <c r="C428" s="2" t="s">
        <v>635</v>
      </c>
      <c r="D428" s="3" t="s">
        <v>546</v>
      </c>
      <c r="E428" s="3" t="s">
        <v>636</v>
      </c>
      <c r="F428" s="6" t="s">
        <v>8554</v>
      </c>
      <c r="G428" s="4">
        <v>232</v>
      </c>
      <c r="H428" s="2" t="s">
        <v>5</v>
      </c>
      <c r="I428" s="2" t="s">
        <v>6</v>
      </c>
      <c r="J428" s="2" t="s">
        <v>13</v>
      </c>
      <c r="K428" s="2" t="s">
        <v>8</v>
      </c>
      <c r="L428" s="132">
        <v>46077</v>
      </c>
    </row>
    <row r="429" spans="1:23" customFormat="1">
      <c r="A429" s="1" t="str">
        <f>CONCATENATE(Tableau4[[#This Row],[DPT2]]," - ",Tableau4[[#This Row],[COMMUNE]])</f>
        <v>17 - Brizambourg</v>
      </c>
      <c r="B429" s="2">
        <v>17</v>
      </c>
      <c r="C429" s="2" t="s">
        <v>6005</v>
      </c>
      <c r="D429" s="3" t="s">
        <v>555</v>
      </c>
      <c r="E429" s="3" t="s">
        <v>6006</v>
      </c>
      <c r="F429" s="6" t="s">
        <v>8554</v>
      </c>
      <c r="G429" s="4">
        <v>934</v>
      </c>
      <c r="H429" s="2" t="s">
        <v>5</v>
      </c>
      <c r="I429" s="2" t="s">
        <v>6</v>
      </c>
      <c r="J429" s="2" t="s">
        <v>13</v>
      </c>
      <c r="K429" s="2" t="s">
        <v>5671</v>
      </c>
      <c r="L429" s="132" t="s">
        <v>8555</v>
      </c>
    </row>
    <row r="430" spans="1:23" customFormat="1">
      <c r="A430" s="1" t="str">
        <f>CONCATENATE(Tableau4[[#This Row],[DPT2]]," - ",Tableau4[[#This Row],[COMMUNE]])</f>
        <v>17 - Burie</v>
      </c>
      <c r="B430" s="2">
        <v>17</v>
      </c>
      <c r="C430" s="2" t="s">
        <v>6007</v>
      </c>
      <c r="D430" s="3" t="s">
        <v>675</v>
      </c>
      <c r="E430" s="3" t="s">
        <v>6008</v>
      </c>
      <c r="F430" s="6" t="s">
        <v>8554</v>
      </c>
      <c r="G430" s="4">
        <v>1303</v>
      </c>
      <c r="H430" s="2" t="s">
        <v>5</v>
      </c>
      <c r="I430" s="2" t="s">
        <v>25</v>
      </c>
      <c r="J430" s="2" t="s">
        <v>13</v>
      </c>
      <c r="K430" s="2" t="s">
        <v>5671</v>
      </c>
      <c r="L430" s="132" t="s">
        <v>8555</v>
      </c>
      <c r="M430" s="87"/>
      <c r="N430" s="87"/>
      <c r="O430" s="87"/>
      <c r="P430" s="87"/>
      <c r="Q430" s="87"/>
      <c r="R430" s="87"/>
      <c r="S430" s="87"/>
      <c r="T430" s="87"/>
      <c r="U430" s="87"/>
      <c r="V430" s="87"/>
      <c r="W430" s="87"/>
    </row>
    <row r="431" spans="1:23" s="87" customFormat="1">
      <c r="A431" s="1" t="str">
        <f>CONCATENATE(Tableau4[[#This Row],[DPT2]]," - ",Tableau4[[#This Row],[COMMUNE]])</f>
        <v>17 - Bussac-Forêt</v>
      </c>
      <c r="B431" s="2">
        <v>17</v>
      </c>
      <c r="C431" s="2" t="s">
        <v>6009</v>
      </c>
      <c r="D431" s="3" t="s">
        <v>546</v>
      </c>
      <c r="E431" s="3" t="s">
        <v>6010</v>
      </c>
      <c r="F431" s="6" t="s">
        <v>8554</v>
      </c>
      <c r="G431" s="4">
        <v>1053</v>
      </c>
      <c r="H431" s="2" t="s">
        <v>5</v>
      </c>
      <c r="I431" s="2" t="s">
        <v>6</v>
      </c>
      <c r="J431" s="2" t="s">
        <v>13</v>
      </c>
      <c r="K431" s="2" t="s">
        <v>5671</v>
      </c>
      <c r="L431" s="132" t="s">
        <v>8555</v>
      </c>
      <c r="M431"/>
      <c r="N431"/>
      <c r="O431"/>
      <c r="P431"/>
      <c r="Q431"/>
      <c r="R431"/>
      <c r="S431"/>
      <c r="T431"/>
      <c r="U431"/>
      <c r="V431"/>
      <c r="W431"/>
    </row>
    <row r="432" spans="1:23" customFormat="1">
      <c r="A432" s="1" t="str">
        <f>CONCATENATE(Tableau4[[#This Row],[DPT2]]," - ",Tableau4[[#This Row],[COMMUNE]])</f>
        <v>17 - Bussac-sur-Charente</v>
      </c>
      <c r="B432" s="2">
        <v>17</v>
      </c>
      <c r="C432" s="2" t="s">
        <v>6011</v>
      </c>
      <c r="D432" s="3" t="s">
        <v>675</v>
      </c>
      <c r="E432" s="3" t="s">
        <v>6012</v>
      </c>
      <c r="F432" s="6" t="s">
        <v>8554</v>
      </c>
      <c r="G432" s="4">
        <v>1277</v>
      </c>
      <c r="H432" s="2" t="s">
        <v>5</v>
      </c>
      <c r="I432" s="2" t="s">
        <v>25</v>
      </c>
      <c r="J432" s="2" t="s">
        <v>13</v>
      </c>
      <c r="K432" s="2" t="s">
        <v>5671</v>
      </c>
      <c r="L432" s="132">
        <v>46077</v>
      </c>
    </row>
    <row r="433" spans="1:23" customFormat="1">
      <c r="A433" s="1" t="str">
        <f>CONCATENATE(Tableau4[[#This Row],[DPT2]]," - ",Tableau4[[#This Row],[COMMUNE]])</f>
        <v>17 - Cabariot</v>
      </c>
      <c r="B433" s="2">
        <v>17</v>
      </c>
      <c r="C433" s="5" t="s">
        <v>6013</v>
      </c>
      <c r="D433" s="6" t="s">
        <v>592</v>
      </c>
      <c r="E433" s="6" t="s">
        <v>6014</v>
      </c>
      <c r="F433" s="6" t="s">
        <v>8554</v>
      </c>
      <c r="G433" s="7">
        <v>1386</v>
      </c>
      <c r="H433" s="5" t="s">
        <v>5</v>
      </c>
      <c r="I433" s="5" t="s">
        <v>12</v>
      </c>
      <c r="J433" s="2" t="s">
        <v>13</v>
      </c>
      <c r="K433" s="2" t="s">
        <v>5671</v>
      </c>
      <c r="L433" s="132" t="s">
        <v>8555</v>
      </c>
    </row>
    <row r="434" spans="1:23" customFormat="1">
      <c r="A434" s="1" t="str">
        <f>CONCATENATE(Tableau4[[#This Row],[DPT2]]," - ",Tableau4[[#This Row],[COMMUNE]])</f>
        <v>17 - Celles</v>
      </c>
      <c r="B434" s="2">
        <v>17</v>
      </c>
      <c r="C434" s="2" t="s">
        <v>637</v>
      </c>
      <c r="D434" s="3" t="s">
        <v>546</v>
      </c>
      <c r="E434" s="3" t="s">
        <v>10781</v>
      </c>
      <c r="F434" s="6" t="s">
        <v>8554</v>
      </c>
      <c r="G434" s="4">
        <v>321</v>
      </c>
      <c r="H434" s="2" t="s">
        <v>5</v>
      </c>
      <c r="I434" s="2" t="s">
        <v>6</v>
      </c>
      <c r="J434" s="2" t="s">
        <v>13</v>
      </c>
      <c r="K434" s="2" t="s">
        <v>8</v>
      </c>
      <c r="L434" s="132" t="s">
        <v>8555</v>
      </c>
    </row>
    <row r="435" spans="1:23" customFormat="1">
      <c r="A435" s="1" t="str">
        <f>CONCATENATE(Tableau4[[#This Row],[DPT2]]," - ",Tableau4[[#This Row],[COMMUNE]])</f>
        <v>17 - Cercoux</v>
      </c>
      <c r="B435" s="2">
        <v>17</v>
      </c>
      <c r="C435" s="2" t="s">
        <v>6015</v>
      </c>
      <c r="D435" s="3" t="s">
        <v>546</v>
      </c>
      <c r="E435" s="3" t="s">
        <v>6016</v>
      </c>
      <c r="F435" s="6" t="s">
        <v>8554</v>
      </c>
      <c r="G435" s="4">
        <v>1235</v>
      </c>
      <c r="H435" s="2" t="s">
        <v>5</v>
      </c>
      <c r="I435" s="2" t="s">
        <v>6</v>
      </c>
      <c r="J435" s="2" t="s">
        <v>13</v>
      </c>
      <c r="K435" s="2" t="s">
        <v>5671</v>
      </c>
      <c r="L435" s="132" t="s">
        <v>8555</v>
      </c>
    </row>
    <row r="436" spans="1:23" s="87" customFormat="1">
      <c r="A436" s="1" t="str">
        <f>CONCATENATE(Tableau4[[#This Row],[DPT2]]," - ",Tableau4[[#This Row],[COMMUNE]])</f>
        <v>17 - Chadenac</v>
      </c>
      <c r="B436" s="2">
        <v>17</v>
      </c>
      <c r="C436" s="2" t="s">
        <v>638</v>
      </c>
      <c r="D436" s="3" t="s">
        <v>546</v>
      </c>
      <c r="E436" s="3" t="s">
        <v>639</v>
      </c>
      <c r="F436" s="6" t="s">
        <v>8554</v>
      </c>
      <c r="G436" s="4">
        <v>511</v>
      </c>
      <c r="H436" s="2" t="s">
        <v>5</v>
      </c>
      <c r="I436" s="2" t="s">
        <v>6</v>
      </c>
      <c r="J436" s="2" t="s">
        <v>13</v>
      </c>
      <c r="K436" s="2" t="s">
        <v>8</v>
      </c>
      <c r="L436" s="132" t="s">
        <v>8555</v>
      </c>
      <c r="M436"/>
      <c r="N436"/>
      <c r="O436"/>
      <c r="P436"/>
      <c r="Q436"/>
      <c r="R436"/>
      <c r="S436"/>
      <c r="T436"/>
      <c r="U436"/>
      <c r="V436"/>
      <c r="W436"/>
    </row>
    <row r="437" spans="1:23" customFormat="1">
      <c r="A437" s="1" t="str">
        <f>CONCATENATE(Tableau4[[#This Row],[DPT2]]," - ",Tableau4[[#This Row],[COMMUNE]])</f>
        <v>17 - Chaillevette</v>
      </c>
      <c r="B437" s="94">
        <v>17</v>
      </c>
      <c r="C437" s="2" t="s">
        <v>6017</v>
      </c>
      <c r="D437" s="95" t="s">
        <v>562</v>
      </c>
      <c r="E437" s="96" t="s">
        <v>6018</v>
      </c>
      <c r="F437" s="96" t="s">
        <v>8555</v>
      </c>
      <c r="G437" s="97">
        <v>1610</v>
      </c>
      <c r="H437" s="94" t="s">
        <v>859</v>
      </c>
      <c r="I437" s="94" t="s">
        <v>25</v>
      </c>
      <c r="J437" s="94" t="s">
        <v>13</v>
      </c>
      <c r="K437" s="2" t="s">
        <v>5671</v>
      </c>
      <c r="L437" s="132" t="s">
        <v>8555</v>
      </c>
    </row>
    <row r="438" spans="1:23" customFormat="1">
      <c r="A438" s="1" t="str">
        <f>CONCATENATE(Tableau4[[#This Row],[DPT2]]," - ",Tableau4[[#This Row],[COMMUNE]])</f>
        <v>17 - Chambon</v>
      </c>
      <c r="B438" s="2">
        <v>17</v>
      </c>
      <c r="C438" s="2" t="s">
        <v>640</v>
      </c>
      <c r="D438" s="3" t="s">
        <v>553</v>
      </c>
      <c r="E438" s="3" t="s">
        <v>641</v>
      </c>
      <c r="F438" s="6" t="s">
        <v>8554</v>
      </c>
      <c r="G438" s="4">
        <v>961</v>
      </c>
      <c r="H438" s="2" t="s">
        <v>5</v>
      </c>
      <c r="I438" s="2" t="s">
        <v>25</v>
      </c>
      <c r="J438" s="2" t="s">
        <v>13</v>
      </c>
      <c r="K438" s="2" t="s">
        <v>8</v>
      </c>
      <c r="L438" s="132" t="s">
        <v>8555</v>
      </c>
    </row>
    <row r="439" spans="1:23" customFormat="1">
      <c r="A439" s="1" t="str">
        <f>CONCATENATE(Tableau4[[#This Row],[DPT2]]," - ",Tableau4[[#This Row],[COMMUNE]])</f>
        <v>17 - Chamouillac</v>
      </c>
      <c r="B439" s="2">
        <v>17</v>
      </c>
      <c r="C439" s="2" t="s">
        <v>642</v>
      </c>
      <c r="D439" s="3" t="s">
        <v>546</v>
      </c>
      <c r="E439" s="3" t="s">
        <v>643</v>
      </c>
      <c r="F439" s="6" t="s">
        <v>8554</v>
      </c>
      <c r="G439" s="4">
        <v>372</v>
      </c>
      <c r="H439" s="2" t="s">
        <v>5</v>
      </c>
      <c r="I439" s="2" t="s">
        <v>6</v>
      </c>
      <c r="J439" s="2" t="s">
        <v>13</v>
      </c>
      <c r="K439" s="2" t="s">
        <v>8</v>
      </c>
      <c r="L439" s="132" t="s">
        <v>8555</v>
      </c>
      <c r="M439" s="87"/>
      <c r="N439" s="87"/>
      <c r="O439" s="87"/>
      <c r="P439" s="87"/>
      <c r="Q439" s="87"/>
      <c r="R439" s="87"/>
      <c r="S439" s="87"/>
      <c r="T439" s="87"/>
      <c r="U439" s="87"/>
      <c r="V439" s="87"/>
      <c r="W439" s="87"/>
    </row>
    <row r="440" spans="1:23" s="87" customFormat="1">
      <c r="A440" s="1" t="str">
        <f>CONCATENATE(Tableau4[[#This Row],[DPT2]]," - ",Tableau4[[#This Row],[COMMUNE]])</f>
        <v>17 - Champagnac</v>
      </c>
      <c r="B440" s="2">
        <v>17</v>
      </c>
      <c r="C440" s="2" t="s">
        <v>644</v>
      </c>
      <c r="D440" s="3" t="s">
        <v>546</v>
      </c>
      <c r="E440" s="3" t="s">
        <v>645</v>
      </c>
      <c r="F440" s="6" t="s">
        <v>8554</v>
      </c>
      <c r="G440" s="4">
        <v>527</v>
      </c>
      <c r="H440" s="2" t="s">
        <v>5</v>
      </c>
      <c r="I440" s="2" t="s">
        <v>6</v>
      </c>
      <c r="J440" s="2" t="s">
        <v>13</v>
      </c>
      <c r="K440" s="2" t="s">
        <v>8</v>
      </c>
      <c r="L440" s="132" t="s">
        <v>8555</v>
      </c>
      <c r="M440"/>
      <c r="N440"/>
      <c r="O440"/>
      <c r="P440"/>
      <c r="Q440"/>
      <c r="R440"/>
      <c r="S440"/>
      <c r="T440"/>
      <c r="U440"/>
      <c r="V440"/>
      <c r="W440"/>
    </row>
    <row r="441" spans="1:23" customFormat="1">
      <c r="A441" s="1" t="str">
        <f>CONCATENATE(Tableau4[[#This Row],[DPT2]]," - ",Tableau4[[#This Row],[COMMUNE]])</f>
        <v>17 - Champagne</v>
      </c>
      <c r="B441" s="2">
        <v>17</v>
      </c>
      <c r="C441" s="5" t="s">
        <v>646</v>
      </c>
      <c r="D441" s="6" t="s">
        <v>592</v>
      </c>
      <c r="E441" s="6" t="s">
        <v>647</v>
      </c>
      <c r="F441" s="6" t="s">
        <v>8554</v>
      </c>
      <c r="G441" s="7">
        <v>619</v>
      </c>
      <c r="H441" s="5" t="s">
        <v>5</v>
      </c>
      <c r="I441" s="5" t="s">
        <v>12</v>
      </c>
      <c r="J441" s="2" t="s">
        <v>13</v>
      </c>
      <c r="K441" s="2" t="s">
        <v>8</v>
      </c>
      <c r="L441" s="132" t="s">
        <v>8555</v>
      </c>
    </row>
    <row r="442" spans="1:23" customFormat="1">
      <c r="A442" s="1" t="str">
        <f>CONCATENATE(Tableau4[[#This Row],[DPT2]]," - ",Tableau4[[#This Row],[COMMUNE]])</f>
        <v>17 - Champagnolles</v>
      </c>
      <c r="B442" s="2">
        <v>17</v>
      </c>
      <c r="C442" s="2" t="s">
        <v>648</v>
      </c>
      <c r="D442" s="3" t="s">
        <v>546</v>
      </c>
      <c r="E442" s="3" t="s">
        <v>649</v>
      </c>
      <c r="F442" s="6" t="s">
        <v>8554</v>
      </c>
      <c r="G442" s="4">
        <v>678</v>
      </c>
      <c r="H442" s="2" t="s">
        <v>5</v>
      </c>
      <c r="I442" s="2" t="s">
        <v>6</v>
      </c>
      <c r="J442" s="2" t="s">
        <v>13</v>
      </c>
      <c r="K442" s="2" t="s">
        <v>8</v>
      </c>
      <c r="L442" s="132" t="s">
        <v>8555</v>
      </c>
    </row>
    <row r="443" spans="1:23" s="87" customFormat="1">
      <c r="A443" s="1" t="str">
        <f>CONCATENATE(Tableau4[[#This Row],[DPT2]]," - ",Tableau4[[#This Row],[COMMUNE]])</f>
        <v>17 - Champdolent</v>
      </c>
      <c r="B443" s="2">
        <v>17</v>
      </c>
      <c r="C443" s="2" t="s">
        <v>650</v>
      </c>
      <c r="D443" s="3" t="s">
        <v>555</v>
      </c>
      <c r="E443" s="3" t="s">
        <v>651</v>
      </c>
      <c r="F443" s="6" t="s">
        <v>8554</v>
      </c>
      <c r="G443" s="4">
        <v>408</v>
      </c>
      <c r="H443" s="2" t="s">
        <v>5</v>
      </c>
      <c r="I443" s="2" t="s">
        <v>6</v>
      </c>
      <c r="J443" s="2" t="s">
        <v>13</v>
      </c>
      <c r="K443" s="2" t="s">
        <v>8</v>
      </c>
      <c r="L443" s="132" t="s">
        <v>8555</v>
      </c>
      <c r="M443"/>
      <c r="N443"/>
      <c r="O443"/>
      <c r="P443"/>
      <c r="Q443"/>
      <c r="R443"/>
      <c r="S443"/>
      <c r="T443"/>
      <c r="U443"/>
      <c r="V443"/>
      <c r="W443"/>
    </row>
    <row r="444" spans="1:23" customFormat="1">
      <c r="A444" s="1" t="str">
        <f>CONCATENATE(Tableau4[[#This Row],[DPT2]]," - ",Tableau4[[#This Row],[COMMUNE]])</f>
        <v>17 - Chaniers</v>
      </c>
      <c r="B444" s="2">
        <v>17</v>
      </c>
      <c r="C444" s="2" t="s">
        <v>6019</v>
      </c>
      <c r="D444" s="3" t="s">
        <v>675</v>
      </c>
      <c r="E444" s="3" t="s">
        <v>6020</v>
      </c>
      <c r="F444" s="6" t="s">
        <v>8554</v>
      </c>
      <c r="G444" s="4">
        <v>3587</v>
      </c>
      <c r="H444" s="2" t="s">
        <v>5</v>
      </c>
      <c r="I444" s="2" t="s">
        <v>25</v>
      </c>
      <c r="J444" s="2" t="s">
        <v>13</v>
      </c>
      <c r="K444" s="2" t="s">
        <v>5671</v>
      </c>
      <c r="L444" s="132">
        <v>46077</v>
      </c>
    </row>
    <row r="445" spans="1:23" customFormat="1">
      <c r="A445" s="1" t="str">
        <f>CONCATENATE(Tableau4[[#This Row],[DPT2]]," - ",Tableau4[[#This Row],[COMMUNE]])</f>
        <v>17 - Chantemerle-sur-la-Soie</v>
      </c>
      <c r="B445" s="2">
        <v>17</v>
      </c>
      <c r="C445" s="2" t="s">
        <v>652</v>
      </c>
      <c r="D445" s="3" t="s">
        <v>555</v>
      </c>
      <c r="E445" s="3" t="s">
        <v>653</v>
      </c>
      <c r="F445" s="6" t="s">
        <v>8554</v>
      </c>
      <c r="G445" s="4">
        <v>205</v>
      </c>
      <c r="H445" s="2" t="s">
        <v>5</v>
      </c>
      <c r="I445" s="2" t="s">
        <v>6</v>
      </c>
      <c r="J445" s="2" t="s">
        <v>13</v>
      </c>
      <c r="K445" s="2" t="s">
        <v>8</v>
      </c>
      <c r="L445" s="132" t="s">
        <v>8555</v>
      </c>
    </row>
    <row r="446" spans="1:23" customFormat="1">
      <c r="A446" s="1" t="str">
        <f>CONCATENATE(Tableau4[[#This Row],[DPT2]]," - ",Tableau4[[#This Row],[COMMUNE]])</f>
        <v>17 - Charron</v>
      </c>
      <c r="B446" s="2">
        <v>17</v>
      </c>
      <c r="C446" s="2" t="s">
        <v>6021</v>
      </c>
      <c r="D446" s="3" t="s">
        <v>698</v>
      </c>
      <c r="E446" s="3" t="s">
        <v>10782</v>
      </c>
      <c r="F446" s="6" t="s">
        <v>8554</v>
      </c>
      <c r="G446" s="4">
        <v>2001</v>
      </c>
      <c r="H446" s="2" t="s">
        <v>5</v>
      </c>
      <c r="I446" s="2" t="s">
        <v>25</v>
      </c>
      <c r="J446" s="2" t="s">
        <v>13</v>
      </c>
      <c r="K446" s="2" t="s">
        <v>5671</v>
      </c>
      <c r="L446" s="132" t="s">
        <v>8555</v>
      </c>
    </row>
    <row r="447" spans="1:23" s="87" customFormat="1">
      <c r="A447" s="1" t="str">
        <f>CONCATENATE(Tableau4[[#This Row],[DPT2]]," - ",Tableau4[[#This Row],[COMMUNE]])</f>
        <v>17 - Chartuzac</v>
      </c>
      <c r="B447" s="2">
        <v>17</v>
      </c>
      <c r="C447" s="2" t="s">
        <v>654</v>
      </c>
      <c r="D447" s="3" t="s">
        <v>546</v>
      </c>
      <c r="E447" s="3" t="s">
        <v>655</v>
      </c>
      <c r="F447" s="6" t="s">
        <v>8554</v>
      </c>
      <c r="G447" s="4">
        <v>160</v>
      </c>
      <c r="H447" s="2" t="s">
        <v>5</v>
      </c>
      <c r="I447" s="2" t="s">
        <v>6</v>
      </c>
      <c r="J447" s="2" t="s">
        <v>13</v>
      </c>
      <c r="K447" s="2" t="s">
        <v>8</v>
      </c>
      <c r="L447" s="132" t="s">
        <v>8555</v>
      </c>
    </row>
    <row r="448" spans="1:23" s="87" customFormat="1">
      <c r="A448" s="1" t="str">
        <f>CONCATENATE(Tableau4[[#This Row],[DPT2]]," - ",Tableau4[[#This Row],[COMMUNE]])</f>
        <v>17 - Châtelaillon-Plage</v>
      </c>
      <c r="B448" s="94">
        <v>17</v>
      </c>
      <c r="C448" s="2" t="s">
        <v>7741</v>
      </c>
      <c r="D448" s="95" t="s">
        <v>856</v>
      </c>
      <c r="E448" s="96" t="s">
        <v>7742</v>
      </c>
      <c r="F448" s="96" t="s">
        <v>8555</v>
      </c>
      <c r="G448" s="97">
        <v>5900</v>
      </c>
      <c r="H448" s="94" t="s">
        <v>859</v>
      </c>
      <c r="I448" s="94" t="s">
        <v>25</v>
      </c>
      <c r="J448" s="94" t="s">
        <v>13</v>
      </c>
      <c r="K448" s="5" t="s">
        <v>5664</v>
      </c>
      <c r="L448" s="132" t="s">
        <v>8555</v>
      </c>
      <c r="M448"/>
      <c r="N448"/>
      <c r="O448"/>
      <c r="P448"/>
      <c r="Q448"/>
      <c r="R448"/>
      <c r="S448"/>
      <c r="T448"/>
      <c r="U448"/>
      <c r="V448"/>
      <c r="W448"/>
    </row>
    <row r="449" spans="1:23" customFormat="1">
      <c r="A449" s="1" t="str">
        <f>CONCATENATE(Tableau4[[#This Row],[DPT2]]," - ",Tableau4[[#This Row],[COMMUNE]])</f>
        <v>17 - Chatenet</v>
      </c>
      <c r="B449" s="2">
        <v>17</v>
      </c>
      <c r="C449" s="2" t="s">
        <v>656</v>
      </c>
      <c r="D449" s="3" t="s">
        <v>546</v>
      </c>
      <c r="E449" s="3" t="s">
        <v>657</v>
      </c>
      <c r="F449" s="6" t="s">
        <v>8554</v>
      </c>
      <c r="G449" s="4">
        <v>215</v>
      </c>
      <c r="H449" s="2" t="s">
        <v>5</v>
      </c>
      <c r="I449" s="2" t="s">
        <v>6</v>
      </c>
      <c r="J449" s="2" t="s">
        <v>13</v>
      </c>
      <c r="K449" s="2" t="s">
        <v>8</v>
      </c>
      <c r="L449" s="132" t="s">
        <v>8555</v>
      </c>
    </row>
    <row r="450" spans="1:23" customFormat="1">
      <c r="A450" s="1" t="str">
        <f>CONCATENATE(Tableau4[[#This Row],[DPT2]]," - ",Tableau4[[#This Row],[COMMUNE]])</f>
        <v>17 - Chaunac</v>
      </c>
      <c r="B450" s="2">
        <v>17</v>
      </c>
      <c r="C450" s="2" t="s">
        <v>658</v>
      </c>
      <c r="D450" s="3" t="s">
        <v>546</v>
      </c>
      <c r="E450" s="3" t="s">
        <v>659</v>
      </c>
      <c r="F450" s="6" t="s">
        <v>8554</v>
      </c>
      <c r="G450" s="4">
        <v>77</v>
      </c>
      <c r="H450" s="2" t="s">
        <v>5</v>
      </c>
      <c r="I450" s="2" t="s">
        <v>6</v>
      </c>
      <c r="J450" s="2" t="s">
        <v>13</v>
      </c>
      <c r="K450" s="2" t="s">
        <v>8</v>
      </c>
      <c r="L450" s="132" t="s">
        <v>8555</v>
      </c>
    </row>
    <row r="451" spans="1:23" customFormat="1">
      <c r="A451" s="1" t="str">
        <f>CONCATENATE(Tableau4[[#This Row],[DPT2]]," - ",Tableau4[[#This Row],[COMMUNE]])</f>
        <v>17 - Chenac-Saint-Seurin-d'Uzet</v>
      </c>
      <c r="B451" s="2">
        <v>17</v>
      </c>
      <c r="C451" s="2" t="s">
        <v>660</v>
      </c>
      <c r="D451" s="3" t="s">
        <v>562</v>
      </c>
      <c r="E451" s="3" t="s">
        <v>661</v>
      </c>
      <c r="F451" s="6" t="s">
        <v>8554</v>
      </c>
      <c r="G451" s="4">
        <v>598</v>
      </c>
      <c r="H451" s="2" t="s">
        <v>5</v>
      </c>
      <c r="I451" s="2" t="s">
        <v>25</v>
      </c>
      <c r="J451" s="2" t="s">
        <v>13</v>
      </c>
      <c r="K451" s="2" t="s">
        <v>8</v>
      </c>
      <c r="L451" s="132" t="s">
        <v>8555</v>
      </c>
    </row>
    <row r="452" spans="1:23" customFormat="1">
      <c r="A452" s="1" t="str">
        <f>CONCATENATE(Tableau4[[#This Row],[DPT2]]," - ",Tableau4[[#This Row],[COMMUNE]])</f>
        <v>17 - Chepniers</v>
      </c>
      <c r="B452" s="2">
        <v>17</v>
      </c>
      <c r="C452" s="2" t="s">
        <v>6022</v>
      </c>
      <c r="D452" s="3" t="s">
        <v>546</v>
      </c>
      <c r="E452" s="3" t="s">
        <v>6023</v>
      </c>
      <c r="F452" s="6" t="s">
        <v>8554</v>
      </c>
      <c r="G452" s="4">
        <v>635</v>
      </c>
      <c r="H452" s="2" t="s">
        <v>5</v>
      </c>
      <c r="I452" s="2" t="s">
        <v>6</v>
      </c>
      <c r="J452" s="2" t="s">
        <v>13</v>
      </c>
      <c r="K452" s="2" t="s">
        <v>5671</v>
      </c>
      <c r="L452" s="132" t="s">
        <v>8555</v>
      </c>
    </row>
    <row r="453" spans="1:23" customFormat="1">
      <c r="A453" s="1" t="str">
        <f>CONCATENATE(Tableau4[[#This Row],[DPT2]]," - ",Tableau4[[#This Row],[COMMUNE]])</f>
        <v>17 - Chérac</v>
      </c>
      <c r="B453" s="2">
        <v>17</v>
      </c>
      <c r="C453" s="2" t="s">
        <v>6024</v>
      </c>
      <c r="D453" s="3" t="s">
        <v>675</v>
      </c>
      <c r="E453" s="3" t="s">
        <v>6025</v>
      </c>
      <c r="F453" s="6" t="s">
        <v>8554</v>
      </c>
      <c r="G453" s="4">
        <v>1118</v>
      </c>
      <c r="H453" s="2" t="s">
        <v>5</v>
      </c>
      <c r="I453" s="2" t="s">
        <v>25</v>
      </c>
      <c r="J453" s="2" t="s">
        <v>13</v>
      </c>
      <c r="K453" s="2" t="s">
        <v>5671</v>
      </c>
      <c r="L453" s="132">
        <v>46077</v>
      </c>
    </row>
    <row r="454" spans="1:23" s="87" customFormat="1">
      <c r="A454" s="1" t="str">
        <f>CONCATENATE(Tableau4[[#This Row],[DPT2]]," - ",Tableau4[[#This Row],[COMMUNE]])</f>
        <v>17 - Cherbonnières</v>
      </c>
      <c r="B454" s="2">
        <v>17</v>
      </c>
      <c r="C454" s="2" t="s">
        <v>662</v>
      </c>
      <c r="D454" s="3" t="s">
        <v>555</v>
      </c>
      <c r="E454" s="3" t="s">
        <v>663</v>
      </c>
      <c r="F454" s="6" t="s">
        <v>8554</v>
      </c>
      <c r="G454" s="4">
        <v>331</v>
      </c>
      <c r="H454" s="2" t="s">
        <v>5</v>
      </c>
      <c r="I454" s="2" t="s">
        <v>6</v>
      </c>
      <c r="J454" s="2" t="s">
        <v>13</v>
      </c>
      <c r="K454" s="2" t="s">
        <v>8</v>
      </c>
      <c r="L454" s="132" t="s">
        <v>8555</v>
      </c>
      <c r="M454"/>
      <c r="N454"/>
      <c r="O454"/>
      <c r="P454"/>
      <c r="Q454"/>
      <c r="R454"/>
      <c r="S454"/>
      <c r="T454"/>
      <c r="U454"/>
      <c r="V454"/>
      <c r="W454"/>
    </row>
    <row r="455" spans="1:23" customFormat="1">
      <c r="A455" s="1" t="str">
        <f>CONCATENATE(Tableau4[[#This Row],[DPT2]]," - ",Tableau4[[#This Row],[COMMUNE]])</f>
        <v>17 - Chermignac</v>
      </c>
      <c r="B455" s="2">
        <v>17</v>
      </c>
      <c r="C455" s="2" t="s">
        <v>6026</v>
      </c>
      <c r="D455" s="3" t="s">
        <v>675</v>
      </c>
      <c r="E455" s="3" t="s">
        <v>6027</v>
      </c>
      <c r="F455" s="6" t="s">
        <v>8554</v>
      </c>
      <c r="G455" s="4">
        <v>1263</v>
      </c>
      <c r="H455" s="2" t="s">
        <v>5</v>
      </c>
      <c r="I455" s="2" t="s">
        <v>25</v>
      </c>
      <c r="J455" s="2" t="s">
        <v>13</v>
      </c>
      <c r="K455" s="2" t="s">
        <v>5671</v>
      </c>
      <c r="L455" s="132" t="s">
        <v>8555</v>
      </c>
    </row>
    <row r="456" spans="1:23" customFormat="1">
      <c r="A456" s="1" t="str">
        <f>CONCATENATE(Tableau4[[#This Row],[DPT2]]," - ",Tableau4[[#This Row],[COMMUNE]])</f>
        <v>17 - Chevanceaux</v>
      </c>
      <c r="B456" s="2">
        <v>17</v>
      </c>
      <c r="C456" s="2" t="s">
        <v>6028</v>
      </c>
      <c r="D456" s="3" t="s">
        <v>546</v>
      </c>
      <c r="E456" s="3" t="s">
        <v>6029</v>
      </c>
      <c r="F456" s="6" t="s">
        <v>8554</v>
      </c>
      <c r="G456" s="4">
        <v>1090</v>
      </c>
      <c r="H456" s="2" t="s">
        <v>5</v>
      </c>
      <c r="I456" s="2" t="s">
        <v>6</v>
      </c>
      <c r="J456" s="2" t="s">
        <v>13</v>
      </c>
      <c r="K456" s="2" t="s">
        <v>5671</v>
      </c>
      <c r="L456" s="132" t="s">
        <v>8555</v>
      </c>
    </row>
    <row r="457" spans="1:23" s="87" customFormat="1">
      <c r="A457" s="1" t="str">
        <f>CONCATENATE(Tableau4[[#This Row],[DPT2]]," - ",Tableau4[[#This Row],[COMMUNE]])</f>
        <v>17 - Chives</v>
      </c>
      <c r="B457" s="2">
        <v>17</v>
      </c>
      <c r="C457" s="2" t="s">
        <v>664</v>
      </c>
      <c r="D457" s="3" t="s">
        <v>555</v>
      </c>
      <c r="E457" s="3" t="s">
        <v>665</v>
      </c>
      <c r="F457" s="6" t="s">
        <v>8554</v>
      </c>
      <c r="G457" s="4">
        <v>316</v>
      </c>
      <c r="H457" s="2" t="s">
        <v>5</v>
      </c>
      <c r="I457" s="2" t="s">
        <v>6</v>
      </c>
      <c r="J457" s="2" t="s">
        <v>13</v>
      </c>
      <c r="K457" s="2" t="s">
        <v>8</v>
      </c>
      <c r="L457" s="132" t="s">
        <v>8555</v>
      </c>
      <c r="M457"/>
      <c r="N457"/>
      <c r="O457"/>
      <c r="P457"/>
      <c r="Q457"/>
      <c r="R457"/>
      <c r="S457"/>
      <c r="T457"/>
      <c r="U457"/>
      <c r="V457"/>
      <c r="W457"/>
    </row>
    <row r="458" spans="1:23" customFormat="1">
      <c r="A458" s="1" t="str">
        <f>CONCATENATE(Tableau4[[#This Row],[DPT2]]," - ",Tableau4[[#This Row],[COMMUNE]])</f>
        <v>17 - Cierzac</v>
      </c>
      <c r="B458" s="2">
        <v>17</v>
      </c>
      <c r="C458" s="2" t="s">
        <v>666</v>
      </c>
      <c r="D458" s="3" t="s">
        <v>546</v>
      </c>
      <c r="E458" s="3" t="s">
        <v>667</v>
      </c>
      <c r="F458" s="6" t="s">
        <v>8554</v>
      </c>
      <c r="G458" s="4">
        <v>313</v>
      </c>
      <c r="H458" s="2" t="s">
        <v>5</v>
      </c>
      <c r="I458" s="2" t="s">
        <v>6</v>
      </c>
      <c r="J458" s="2" t="s">
        <v>13</v>
      </c>
      <c r="K458" s="2" t="s">
        <v>8</v>
      </c>
      <c r="L458" s="132" t="s">
        <v>8555</v>
      </c>
    </row>
    <row r="459" spans="1:23" s="87" customFormat="1">
      <c r="A459" s="1" t="str">
        <f>CONCATENATE(Tableau4[[#This Row],[DPT2]]," - ",Tableau4[[#This Row],[COMMUNE]])</f>
        <v>17 - Ciré-d'Aunis</v>
      </c>
      <c r="B459" s="2">
        <v>17</v>
      </c>
      <c r="C459" s="2" t="s">
        <v>6030</v>
      </c>
      <c r="D459" s="3" t="s">
        <v>553</v>
      </c>
      <c r="E459" s="3" t="s">
        <v>6031</v>
      </c>
      <c r="F459" s="6" t="s">
        <v>8554</v>
      </c>
      <c r="G459" s="4">
        <v>1455</v>
      </c>
      <c r="H459" s="2" t="s">
        <v>5</v>
      </c>
      <c r="I459" s="2" t="s">
        <v>25</v>
      </c>
      <c r="J459" s="2" t="s">
        <v>13</v>
      </c>
      <c r="K459" s="2" t="s">
        <v>5671</v>
      </c>
      <c r="L459" s="132" t="s">
        <v>8555</v>
      </c>
      <c r="M459"/>
      <c r="N459"/>
      <c r="O459"/>
      <c r="P459"/>
      <c r="Q459"/>
      <c r="R459"/>
      <c r="S459"/>
      <c r="T459"/>
      <c r="U459"/>
      <c r="V459"/>
      <c r="W459"/>
    </row>
    <row r="460" spans="1:23" s="87" customFormat="1">
      <c r="A460" s="1" t="str">
        <f>CONCATENATE(Tableau4[[#This Row],[DPT2]]," - ",Tableau4[[#This Row],[COMMUNE]])</f>
        <v>17 - Clam</v>
      </c>
      <c r="B460" s="2">
        <v>17</v>
      </c>
      <c r="C460" s="2" t="s">
        <v>668</v>
      </c>
      <c r="D460" s="3" t="s">
        <v>546</v>
      </c>
      <c r="E460" s="3" t="s">
        <v>669</v>
      </c>
      <c r="F460" s="6" t="s">
        <v>8554</v>
      </c>
      <c r="G460" s="4">
        <v>407</v>
      </c>
      <c r="H460" s="2" t="s">
        <v>5</v>
      </c>
      <c r="I460" s="2" t="s">
        <v>6</v>
      </c>
      <c r="J460" s="2" t="s">
        <v>13</v>
      </c>
      <c r="K460" s="2" t="s">
        <v>8</v>
      </c>
      <c r="L460" s="132" t="s">
        <v>8555</v>
      </c>
      <c r="M460"/>
      <c r="N460"/>
      <c r="O460"/>
      <c r="P460"/>
      <c r="Q460"/>
      <c r="R460"/>
      <c r="S460"/>
      <c r="T460"/>
      <c r="U460"/>
      <c r="V460"/>
      <c r="W460"/>
    </row>
    <row r="461" spans="1:23" customFormat="1">
      <c r="A461" s="1" t="str">
        <f>CONCATENATE(Tableau4[[#This Row],[DPT2]]," - ",Tableau4[[#This Row],[COMMUNE]])</f>
        <v>17 - Clavette</v>
      </c>
      <c r="B461" s="94">
        <v>17</v>
      </c>
      <c r="C461" s="2" t="s">
        <v>6032</v>
      </c>
      <c r="D461" s="95" t="s">
        <v>856</v>
      </c>
      <c r="E461" s="96" t="s">
        <v>6033</v>
      </c>
      <c r="F461" s="96" t="s">
        <v>8555</v>
      </c>
      <c r="G461" s="97">
        <v>1438</v>
      </c>
      <c r="H461" s="94" t="s">
        <v>859</v>
      </c>
      <c r="I461" s="94" t="s">
        <v>25</v>
      </c>
      <c r="J461" s="94" t="s">
        <v>13</v>
      </c>
      <c r="K461" s="2" t="s">
        <v>5671</v>
      </c>
      <c r="L461" s="132" t="s">
        <v>8555</v>
      </c>
    </row>
    <row r="462" spans="1:23" customFormat="1">
      <c r="A462" s="1" t="str">
        <f>CONCATENATE(Tableau4[[#This Row],[DPT2]]," - ",Tableau4[[#This Row],[COMMUNE]])</f>
        <v>17 - Clérac</v>
      </c>
      <c r="B462" s="2">
        <v>17</v>
      </c>
      <c r="C462" s="2" t="s">
        <v>6034</v>
      </c>
      <c r="D462" s="3" t="s">
        <v>546</v>
      </c>
      <c r="E462" s="3" t="s">
        <v>6035</v>
      </c>
      <c r="F462" s="6" t="s">
        <v>8554</v>
      </c>
      <c r="G462" s="4">
        <v>977</v>
      </c>
      <c r="H462" s="2" t="s">
        <v>5</v>
      </c>
      <c r="I462" s="2" t="s">
        <v>6</v>
      </c>
      <c r="J462" s="2" t="s">
        <v>13</v>
      </c>
      <c r="K462" s="2" t="s">
        <v>5671</v>
      </c>
      <c r="L462" s="132" t="s">
        <v>8555</v>
      </c>
    </row>
    <row r="463" spans="1:23" customFormat="1">
      <c r="A463" s="1" t="str">
        <f>CONCATENATE(Tableau4[[#This Row],[DPT2]]," - ",Tableau4[[#This Row],[COMMUNE]])</f>
        <v>17 - Clion</v>
      </c>
      <c r="B463" s="2">
        <v>17</v>
      </c>
      <c r="C463" s="2" t="s">
        <v>670</v>
      </c>
      <c r="D463" s="3" t="s">
        <v>546</v>
      </c>
      <c r="E463" s="3" t="s">
        <v>671</v>
      </c>
      <c r="F463" s="6" t="s">
        <v>8554</v>
      </c>
      <c r="G463" s="4">
        <v>820</v>
      </c>
      <c r="H463" s="2" t="s">
        <v>5</v>
      </c>
      <c r="I463" s="2" t="s">
        <v>6</v>
      </c>
      <c r="J463" s="2" t="s">
        <v>13</v>
      </c>
      <c r="K463" s="2" t="s">
        <v>8</v>
      </c>
      <c r="L463" s="132" t="s">
        <v>8555</v>
      </c>
    </row>
    <row r="464" spans="1:23" customFormat="1">
      <c r="A464" s="1" t="str">
        <f>CONCATENATE(Tableau4[[#This Row],[DPT2]]," - ",Tableau4[[#This Row],[COMMUNE]])</f>
        <v>17 - Coivert</v>
      </c>
      <c r="B464" s="2">
        <v>17</v>
      </c>
      <c r="C464" s="2" t="s">
        <v>672</v>
      </c>
      <c r="D464" s="3" t="s">
        <v>555</v>
      </c>
      <c r="E464" s="3" t="s">
        <v>673</v>
      </c>
      <c r="F464" s="6" t="s">
        <v>8554</v>
      </c>
      <c r="G464" s="4">
        <v>212</v>
      </c>
      <c r="H464" s="2" t="s">
        <v>5</v>
      </c>
      <c r="I464" s="2" t="s">
        <v>6</v>
      </c>
      <c r="J464" s="2" t="s">
        <v>13</v>
      </c>
      <c r="K464" s="2" t="s">
        <v>8</v>
      </c>
      <c r="L464" s="132">
        <v>46116</v>
      </c>
    </row>
    <row r="465" spans="1:23" customFormat="1">
      <c r="A465" s="1" t="str">
        <f>CONCATENATE(Tableau4[[#This Row],[DPT2]]," - ",Tableau4[[#This Row],[COMMUNE]])</f>
        <v>17 - Colombiers</v>
      </c>
      <c r="B465" s="2">
        <v>17</v>
      </c>
      <c r="C465" s="2" t="s">
        <v>674</v>
      </c>
      <c r="D465" s="3" t="s">
        <v>675</v>
      </c>
      <c r="E465" s="3" t="s">
        <v>10783</v>
      </c>
      <c r="F465" s="6" t="s">
        <v>8554</v>
      </c>
      <c r="G465" s="4">
        <v>309</v>
      </c>
      <c r="H465" s="2" t="s">
        <v>5</v>
      </c>
      <c r="I465" s="2" t="s">
        <v>25</v>
      </c>
      <c r="J465" s="2" t="s">
        <v>13</v>
      </c>
      <c r="K465" s="2" t="s">
        <v>8</v>
      </c>
      <c r="L465" s="132" t="s">
        <v>8555</v>
      </c>
    </row>
    <row r="466" spans="1:23" customFormat="1">
      <c r="A466" s="1" t="str">
        <f>CONCATENATE(Tableau4[[#This Row],[DPT2]]," - ",Tableau4[[#This Row],[COMMUNE]])</f>
        <v>17 - Consac</v>
      </c>
      <c r="B466" s="2">
        <v>17</v>
      </c>
      <c r="C466" s="2" t="s">
        <v>676</v>
      </c>
      <c r="D466" s="3" t="s">
        <v>546</v>
      </c>
      <c r="E466" s="3" t="s">
        <v>677</v>
      </c>
      <c r="F466" s="6" t="s">
        <v>8554</v>
      </c>
      <c r="G466" s="4">
        <v>225</v>
      </c>
      <c r="H466" s="2" t="s">
        <v>5</v>
      </c>
      <c r="I466" s="2" t="s">
        <v>6</v>
      </c>
      <c r="J466" s="2" t="s">
        <v>13</v>
      </c>
      <c r="K466" s="2" t="s">
        <v>8</v>
      </c>
      <c r="L466" s="132" t="s">
        <v>8555</v>
      </c>
    </row>
    <row r="467" spans="1:23" customFormat="1">
      <c r="A467" s="1" t="str">
        <f>CONCATENATE(Tableau4[[#This Row],[DPT2]]," - ",Tableau4[[#This Row],[COMMUNE]])</f>
        <v>17 - Contré</v>
      </c>
      <c r="B467" s="2">
        <v>17</v>
      </c>
      <c r="C467" s="2" t="s">
        <v>678</v>
      </c>
      <c r="D467" s="3" t="s">
        <v>555</v>
      </c>
      <c r="E467" s="3" t="s">
        <v>679</v>
      </c>
      <c r="F467" s="6" t="s">
        <v>8554</v>
      </c>
      <c r="G467" s="4">
        <v>140</v>
      </c>
      <c r="H467" s="2" t="s">
        <v>5</v>
      </c>
      <c r="I467" s="2" t="s">
        <v>6</v>
      </c>
      <c r="J467" s="2" t="s">
        <v>13</v>
      </c>
      <c r="K467" s="2" t="s">
        <v>8</v>
      </c>
      <c r="L467" s="132" t="s">
        <v>8555</v>
      </c>
    </row>
    <row r="468" spans="1:23" customFormat="1">
      <c r="A468" s="1" t="str">
        <f>CONCATENATE(Tableau4[[#This Row],[DPT2]]," - ",Tableau4[[#This Row],[COMMUNE]])</f>
        <v>17 - Corignac</v>
      </c>
      <c r="B468" s="2">
        <v>17</v>
      </c>
      <c r="C468" s="2" t="s">
        <v>680</v>
      </c>
      <c r="D468" s="3" t="s">
        <v>546</v>
      </c>
      <c r="E468" s="3" t="s">
        <v>681</v>
      </c>
      <c r="F468" s="6" t="s">
        <v>8554</v>
      </c>
      <c r="G468" s="4">
        <v>348</v>
      </c>
      <c r="H468" s="2" t="s">
        <v>5</v>
      </c>
      <c r="I468" s="2" t="s">
        <v>6</v>
      </c>
      <c r="J468" s="2" t="s">
        <v>13</v>
      </c>
      <c r="K468" s="2" t="s">
        <v>8</v>
      </c>
      <c r="L468" s="132" t="s">
        <v>8555</v>
      </c>
    </row>
    <row r="469" spans="1:23" customFormat="1">
      <c r="A469" s="1" t="str">
        <f>CONCATENATE(Tableau4[[#This Row],[DPT2]]," - ",Tableau4[[#This Row],[COMMUNE]])</f>
        <v>17 - Corme-Écluse</v>
      </c>
      <c r="B469" s="2">
        <v>17</v>
      </c>
      <c r="C469" s="2" t="s">
        <v>682</v>
      </c>
      <c r="D469" s="3" t="s">
        <v>562</v>
      </c>
      <c r="E469" s="3" t="s">
        <v>683</v>
      </c>
      <c r="F469" s="6" t="s">
        <v>8554</v>
      </c>
      <c r="G469" s="4">
        <v>1127</v>
      </c>
      <c r="H469" s="2" t="s">
        <v>5</v>
      </c>
      <c r="I469" s="2" t="s">
        <v>25</v>
      </c>
      <c r="J469" s="2" t="s">
        <v>13</v>
      </c>
      <c r="K469" s="2" t="s">
        <v>8</v>
      </c>
      <c r="L469" s="132" t="s">
        <v>8555</v>
      </c>
    </row>
    <row r="470" spans="1:23" customFormat="1">
      <c r="A470" s="1" t="str">
        <f>CONCATENATE(Tableau4[[#This Row],[DPT2]]," - ",Tableau4[[#This Row],[COMMUNE]])</f>
        <v>17 - Corme-Royal</v>
      </c>
      <c r="B470" s="2">
        <v>17</v>
      </c>
      <c r="C470" s="2" t="s">
        <v>6036</v>
      </c>
      <c r="D470" s="3" t="s">
        <v>675</v>
      </c>
      <c r="E470" s="3" t="s">
        <v>6037</v>
      </c>
      <c r="F470" s="6" t="s">
        <v>8554</v>
      </c>
      <c r="G470" s="4">
        <v>1878</v>
      </c>
      <c r="H470" s="2" t="s">
        <v>5</v>
      </c>
      <c r="I470" s="2" t="s">
        <v>25</v>
      </c>
      <c r="J470" s="2" t="s">
        <v>13</v>
      </c>
      <c r="K470" s="2" t="s">
        <v>5671</v>
      </c>
      <c r="L470" s="132" t="s">
        <v>8555</v>
      </c>
    </row>
    <row r="471" spans="1:23" s="87" customFormat="1">
      <c r="A471" s="1" t="str">
        <f>CONCATENATE(Tableau4[[#This Row],[DPT2]]," - ",Tableau4[[#This Row],[COMMUNE]])</f>
        <v>17 - Coulonges</v>
      </c>
      <c r="B471" s="2">
        <v>17</v>
      </c>
      <c r="C471" s="2" t="s">
        <v>684</v>
      </c>
      <c r="D471" s="3" t="s">
        <v>546</v>
      </c>
      <c r="E471" s="3" t="s">
        <v>10754</v>
      </c>
      <c r="F471" s="6" t="s">
        <v>8554</v>
      </c>
      <c r="G471" s="4">
        <v>234</v>
      </c>
      <c r="H471" s="2" t="s">
        <v>5</v>
      </c>
      <c r="I471" s="2" t="s">
        <v>6</v>
      </c>
      <c r="J471" s="2" t="s">
        <v>13</v>
      </c>
      <c r="K471" s="2" t="s">
        <v>8</v>
      </c>
      <c r="L471" s="132" t="s">
        <v>8555</v>
      </c>
      <c r="M471"/>
      <c r="N471"/>
      <c r="O471"/>
      <c r="P471"/>
      <c r="Q471"/>
      <c r="R471"/>
      <c r="S471"/>
      <c r="T471"/>
      <c r="U471"/>
      <c r="V471"/>
      <c r="W471"/>
    </row>
    <row r="472" spans="1:23" s="87" customFormat="1">
      <c r="A472" s="1" t="str">
        <f>CONCATENATE(Tableau4[[#This Row],[DPT2]]," - ",Tableau4[[#This Row],[COMMUNE]])</f>
        <v>17 - Courant</v>
      </c>
      <c r="B472" s="2">
        <v>17</v>
      </c>
      <c r="C472" s="2" t="s">
        <v>685</v>
      </c>
      <c r="D472" s="3" t="s">
        <v>555</v>
      </c>
      <c r="E472" s="3" t="s">
        <v>686</v>
      </c>
      <c r="F472" s="6" t="s">
        <v>8554</v>
      </c>
      <c r="G472" s="4">
        <v>426</v>
      </c>
      <c r="H472" s="2" t="s">
        <v>5</v>
      </c>
      <c r="I472" s="2" t="s">
        <v>6</v>
      </c>
      <c r="J472" s="2" t="s">
        <v>13</v>
      </c>
      <c r="K472" s="2" t="s">
        <v>8</v>
      </c>
      <c r="L472" s="132" t="s">
        <v>8555</v>
      </c>
      <c r="M472"/>
      <c r="N472"/>
      <c r="O472"/>
      <c r="P472"/>
      <c r="Q472"/>
      <c r="R472"/>
      <c r="S472"/>
      <c r="T472"/>
      <c r="U472"/>
      <c r="V472"/>
      <c r="W472"/>
    </row>
    <row r="473" spans="1:23" customFormat="1">
      <c r="A473" s="1" t="str">
        <f>CONCATENATE(Tableau4[[#This Row],[DPT2]]," - ",Tableau4[[#This Row],[COMMUNE]])</f>
        <v>17 - Courcelles</v>
      </c>
      <c r="B473" s="2">
        <v>17</v>
      </c>
      <c r="C473" s="2" t="s">
        <v>687</v>
      </c>
      <c r="D473" s="3" t="s">
        <v>555</v>
      </c>
      <c r="E473" s="3" t="s">
        <v>688</v>
      </c>
      <c r="F473" s="6" t="s">
        <v>8554</v>
      </c>
      <c r="G473" s="4">
        <v>462</v>
      </c>
      <c r="H473" s="2" t="s">
        <v>5</v>
      </c>
      <c r="I473" s="2" t="s">
        <v>6</v>
      </c>
      <c r="J473" s="2" t="s">
        <v>13</v>
      </c>
      <c r="K473" s="2" t="s">
        <v>8</v>
      </c>
      <c r="L473" s="132" t="s">
        <v>8555</v>
      </c>
    </row>
    <row r="474" spans="1:23" customFormat="1">
      <c r="A474" s="1" t="str">
        <f>CONCATENATE(Tableau4[[#This Row],[DPT2]]," - ",Tableau4[[#This Row],[COMMUNE]])</f>
        <v>17 - Courcerac</v>
      </c>
      <c r="B474" s="2">
        <v>17</v>
      </c>
      <c r="C474" s="2" t="s">
        <v>689</v>
      </c>
      <c r="D474" s="3" t="s">
        <v>555</v>
      </c>
      <c r="E474" s="3" t="s">
        <v>690</v>
      </c>
      <c r="F474" s="6" t="s">
        <v>8554</v>
      </c>
      <c r="G474" s="4">
        <v>299</v>
      </c>
      <c r="H474" s="2" t="s">
        <v>5</v>
      </c>
      <c r="I474" s="2" t="s">
        <v>6</v>
      </c>
      <c r="J474" s="2" t="s">
        <v>13</v>
      </c>
      <c r="K474" s="2" t="s">
        <v>8</v>
      </c>
      <c r="L474" s="132" t="s">
        <v>8555</v>
      </c>
    </row>
    <row r="475" spans="1:23" customFormat="1">
      <c r="A475" s="1" t="str">
        <f>CONCATENATE(Tableau4[[#This Row],[DPT2]]," - ",Tableau4[[#This Row],[COMMUNE]])</f>
        <v>17 - Courçon</v>
      </c>
      <c r="B475" s="2">
        <v>17</v>
      </c>
      <c r="C475" s="2" t="s">
        <v>6038</v>
      </c>
      <c r="D475" s="3" t="s">
        <v>698</v>
      </c>
      <c r="E475" s="3" t="s">
        <v>6039</v>
      </c>
      <c r="F475" s="6" t="s">
        <v>8554</v>
      </c>
      <c r="G475" s="4">
        <v>1776</v>
      </c>
      <c r="H475" s="2" t="s">
        <v>5</v>
      </c>
      <c r="I475" s="2" t="s">
        <v>25</v>
      </c>
      <c r="J475" s="2" t="s">
        <v>13</v>
      </c>
      <c r="K475" s="2" t="s">
        <v>5671</v>
      </c>
      <c r="L475" s="132" t="s">
        <v>8555</v>
      </c>
    </row>
    <row r="476" spans="1:23" customFormat="1">
      <c r="A476" s="1" t="str">
        <f>CONCATENATE(Tableau4[[#This Row],[DPT2]]," - ",Tableau4[[#This Row],[COMMUNE]])</f>
        <v>17 - Courcoury</v>
      </c>
      <c r="B476" s="2">
        <v>17</v>
      </c>
      <c r="C476" s="2" t="s">
        <v>691</v>
      </c>
      <c r="D476" s="3" t="s">
        <v>675</v>
      </c>
      <c r="E476" s="3" t="s">
        <v>692</v>
      </c>
      <c r="F476" s="6" t="s">
        <v>8554</v>
      </c>
      <c r="G476" s="4">
        <v>694</v>
      </c>
      <c r="H476" s="2" t="s">
        <v>5</v>
      </c>
      <c r="I476" s="2" t="s">
        <v>25</v>
      </c>
      <c r="J476" s="2" t="s">
        <v>13</v>
      </c>
      <c r="K476" s="2" t="s">
        <v>8</v>
      </c>
      <c r="L476" s="132">
        <v>46077</v>
      </c>
    </row>
    <row r="477" spans="1:23" s="87" customFormat="1">
      <c r="A477" s="1" t="str">
        <f>CONCATENATE(Tableau4[[#This Row],[DPT2]]," - ",Tableau4[[#This Row],[COMMUNE]])</f>
        <v>17 - Courpignac</v>
      </c>
      <c r="B477" s="2">
        <v>17</v>
      </c>
      <c r="C477" s="2" t="s">
        <v>693</v>
      </c>
      <c r="D477" s="3" t="s">
        <v>546</v>
      </c>
      <c r="E477" s="3" t="s">
        <v>694</v>
      </c>
      <c r="F477" s="6" t="s">
        <v>8554</v>
      </c>
      <c r="G477" s="4">
        <v>419</v>
      </c>
      <c r="H477" s="2" t="s">
        <v>5</v>
      </c>
      <c r="I477" s="2" t="s">
        <v>6</v>
      </c>
      <c r="J477" s="2" t="s">
        <v>13</v>
      </c>
      <c r="K477" s="2" t="s">
        <v>8</v>
      </c>
      <c r="L477" s="132" t="s">
        <v>8555</v>
      </c>
      <c r="M477"/>
      <c r="N477"/>
      <c r="O477"/>
      <c r="P477"/>
      <c r="Q477"/>
      <c r="R477"/>
      <c r="S477"/>
      <c r="T477"/>
      <c r="U477"/>
      <c r="V477"/>
      <c r="W477"/>
    </row>
    <row r="478" spans="1:23" customFormat="1">
      <c r="A478" s="1" t="str">
        <f>CONCATENATE(Tableau4[[#This Row],[DPT2]]," - ",Tableau4[[#This Row],[COMMUNE]])</f>
        <v>17 - Coux</v>
      </c>
      <c r="B478" s="2">
        <v>17</v>
      </c>
      <c r="C478" s="2" t="s">
        <v>695</v>
      </c>
      <c r="D478" s="3" t="s">
        <v>546</v>
      </c>
      <c r="E478" s="3" t="s">
        <v>696</v>
      </c>
      <c r="F478" s="6" t="s">
        <v>8554</v>
      </c>
      <c r="G478" s="4">
        <v>473</v>
      </c>
      <c r="H478" s="2" t="s">
        <v>5</v>
      </c>
      <c r="I478" s="2" t="s">
        <v>6</v>
      </c>
      <c r="J478" s="2" t="s">
        <v>13</v>
      </c>
      <c r="K478" s="2" t="s">
        <v>8</v>
      </c>
      <c r="L478" s="132" t="s">
        <v>8555</v>
      </c>
    </row>
    <row r="479" spans="1:23" customFormat="1">
      <c r="A479" s="1" t="str">
        <f>CONCATENATE(Tableau4[[#This Row],[DPT2]]," - ",Tableau4[[#This Row],[COMMUNE]])</f>
        <v>17 - Cozes</v>
      </c>
      <c r="B479" s="2">
        <v>17</v>
      </c>
      <c r="C479" s="2" t="s">
        <v>7743</v>
      </c>
      <c r="D479" s="3" t="s">
        <v>562</v>
      </c>
      <c r="E479" s="3" t="s">
        <v>7744</v>
      </c>
      <c r="F479" s="6" t="s">
        <v>8554</v>
      </c>
      <c r="G479" s="4">
        <v>2150</v>
      </c>
      <c r="H479" s="2" t="s">
        <v>5</v>
      </c>
      <c r="I479" s="2" t="s">
        <v>25</v>
      </c>
      <c r="J479" s="2" t="s">
        <v>13</v>
      </c>
      <c r="K479" s="5" t="s">
        <v>5664</v>
      </c>
      <c r="L479" s="132" t="s">
        <v>8555</v>
      </c>
    </row>
    <row r="480" spans="1:23" customFormat="1">
      <c r="A480" s="1" t="str">
        <f>CONCATENATE(Tableau4[[#This Row],[DPT2]]," - ",Tableau4[[#This Row],[COMMUNE]])</f>
        <v>17 - Cramchaban</v>
      </c>
      <c r="B480" s="2">
        <v>17</v>
      </c>
      <c r="C480" s="2" t="s">
        <v>697</v>
      </c>
      <c r="D480" s="3" t="s">
        <v>698</v>
      </c>
      <c r="E480" s="3" t="s">
        <v>699</v>
      </c>
      <c r="F480" s="6" t="s">
        <v>8554</v>
      </c>
      <c r="G480" s="4">
        <v>650</v>
      </c>
      <c r="H480" s="2" t="s">
        <v>5</v>
      </c>
      <c r="I480" s="2" t="s">
        <v>25</v>
      </c>
      <c r="J480" s="2" t="s">
        <v>13</v>
      </c>
      <c r="K480" s="2" t="s">
        <v>8</v>
      </c>
      <c r="L480" s="132" t="s">
        <v>8555</v>
      </c>
    </row>
    <row r="481" spans="1:23" s="87" customFormat="1">
      <c r="A481" s="1" t="str">
        <f>CONCATENATE(Tableau4[[#This Row],[DPT2]]," - ",Tableau4[[#This Row],[COMMUNE]])</f>
        <v>17 - Cravans</v>
      </c>
      <c r="B481" s="2">
        <v>17</v>
      </c>
      <c r="C481" s="5" t="s">
        <v>700</v>
      </c>
      <c r="D481" s="6" t="s">
        <v>601</v>
      </c>
      <c r="E481" s="6" t="s">
        <v>701</v>
      </c>
      <c r="F481" s="6" t="s">
        <v>8554</v>
      </c>
      <c r="G481" s="7">
        <v>896</v>
      </c>
      <c r="H481" s="5" t="s">
        <v>5</v>
      </c>
      <c r="I481" s="5" t="s">
        <v>12</v>
      </c>
      <c r="J481" s="2" t="s">
        <v>13</v>
      </c>
      <c r="K481" s="2" t="s">
        <v>8</v>
      </c>
      <c r="L481" s="132" t="s">
        <v>8555</v>
      </c>
      <c r="M481"/>
      <c r="N481"/>
      <c r="O481"/>
      <c r="P481"/>
      <c r="Q481"/>
      <c r="R481"/>
      <c r="S481"/>
      <c r="T481"/>
      <c r="U481"/>
      <c r="V481"/>
      <c r="W481"/>
    </row>
    <row r="482" spans="1:23" customFormat="1">
      <c r="A482" s="1" t="str">
        <f>CONCATENATE(Tableau4[[#This Row],[DPT2]]," - ",Tableau4[[#This Row],[COMMUNE]])</f>
        <v>17 - Crazannes</v>
      </c>
      <c r="B482" s="2">
        <v>17</v>
      </c>
      <c r="C482" s="5" t="s">
        <v>702</v>
      </c>
      <c r="D482" s="6" t="s">
        <v>581</v>
      </c>
      <c r="E482" s="6" t="s">
        <v>703</v>
      </c>
      <c r="F482" s="6" t="s">
        <v>8554</v>
      </c>
      <c r="G482" s="7">
        <v>432</v>
      </c>
      <c r="H482" s="5" t="s">
        <v>5</v>
      </c>
      <c r="I482" s="5" t="s">
        <v>12</v>
      </c>
      <c r="J482" s="2" t="s">
        <v>13</v>
      </c>
      <c r="K482" s="2" t="s">
        <v>8</v>
      </c>
      <c r="L482" s="132">
        <v>46077</v>
      </c>
    </row>
    <row r="483" spans="1:23" s="87" customFormat="1">
      <c r="A483" s="1" t="str">
        <f>CONCATENATE(Tableau4[[#This Row],[DPT2]]," - ",Tableau4[[#This Row],[COMMUNE]])</f>
        <v>17 - Cressé</v>
      </c>
      <c r="B483" s="2">
        <v>17</v>
      </c>
      <c r="C483" s="2" t="s">
        <v>704</v>
      </c>
      <c r="D483" s="3" t="s">
        <v>555</v>
      </c>
      <c r="E483" s="3" t="s">
        <v>705</v>
      </c>
      <c r="F483" s="6" t="s">
        <v>8554</v>
      </c>
      <c r="G483" s="4">
        <v>229</v>
      </c>
      <c r="H483" s="2" t="s">
        <v>5</v>
      </c>
      <c r="I483" s="2" t="s">
        <v>6</v>
      </c>
      <c r="J483" s="2" t="s">
        <v>13</v>
      </c>
      <c r="K483" s="2" t="s">
        <v>8</v>
      </c>
      <c r="L483" s="132">
        <v>46116</v>
      </c>
      <c r="M483"/>
      <c r="N483"/>
      <c r="O483"/>
      <c r="P483"/>
      <c r="Q483"/>
      <c r="R483"/>
      <c r="S483"/>
      <c r="T483"/>
      <c r="U483"/>
      <c r="V483"/>
      <c r="W483"/>
    </row>
    <row r="484" spans="1:23" customFormat="1">
      <c r="A484" s="1" t="str">
        <f>CONCATENATE(Tableau4[[#This Row],[DPT2]]," - ",Tableau4[[#This Row],[COMMUNE]])</f>
        <v>17 - Croix-Chapeau</v>
      </c>
      <c r="B484" s="94">
        <v>17</v>
      </c>
      <c r="C484" s="2" t="s">
        <v>6040</v>
      </c>
      <c r="D484" s="95" t="s">
        <v>856</v>
      </c>
      <c r="E484" s="96" t="s">
        <v>6041</v>
      </c>
      <c r="F484" s="96" t="s">
        <v>8555</v>
      </c>
      <c r="G484" s="97">
        <v>1284</v>
      </c>
      <c r="H484" s="94" t="s">
        <v>859</v>
      </c>
      <c r="I484" s="94" t="s">
        <v>25</v>
      </c>
      <c r="J484" s="94" t="s">
        <v>13</v>
      </c>
      <c r="K484" s="2" t="s">
        <v>5671</v>
      </c>
      <c r="L484" s="132" t="s">
        <v>8555</v>
      </c>
    </row>
    <row r="485" spans="1:23" customFormat="1">
      <c r="A485" s="1" t="str">
        <f>CONCATENATE(Tableau4[[#This Row],[DPT2]]," - ",Tableau4[[#This Row],[COMMUNE]])</f>
        <v>17 - Dampierre-sur-Boutonne</v>
      </c>
      <c r="B485" s="2">
        <v>17</v>
      </c>
      <c r="C485" s="2" t="s">
        <v>706</v>
      </c>
      <c r="D485" s="3" t="s">
        <v>555</v>
      </c>
      <c r="E485" s="3" t="s">
        <v>707</v>
      </c>
      <c r="F485" s="6" t="s">
        <v>8554</v>
      </c>
      <c r="G485" s="4">
        <v>282</v>
      </c>
      <c r="H485" s="2" t="s">
        <v>5</v>
      </c>
      <c r="I485" s="2" t="s">
        <v>6</v>
      </c>
      <c r="J485" s="2" t="s">
        <v>13</v>
      </c>
      <c r="K485" s="2" t="s">
        <v>8</v>
      </c>
      <c r="L485" s="132" t="s">
        <v>8555</v>
      </c>
    </row>
    <row r="486" spans="1:23" s="87" customFormat="1">
      <c r="A486" s="1" t="str">
        <f>CONCATENATE(Tableau4[[#This Row],[DPT2]]," - ",Tableau4[[#This Row],[COMMUNE]])</f>
        <v>17 - Dœuil-sur-le-Mignon</v>
      </c>
      <c r="B486" s="2">
        <v>17</v>
      </c>
      <c r="C486" s="2" t="s">
        <v>708</v>
      </c>
      <c r="D486" s="3" t="s">
        <v>555</v>
      </c>
      <c r="E486" s="3" t="s">
        <v>709</v>
      </c>
      <c r="F486" s="6" t="s">
        <v>8554</v>
      </c>
      <c r="G486" s="4">
        <v>336</v>
      </c>
      <c r="H486" s="2" t="s">
        <v>5</v>
      </c>
      <c r="I486" s="2" t="s">
        <v>6</v>
      </c>
      <c r="J486" s="2" t="s">
        <v>13</v>
      </c>
      <c r="K486" s="2" t="s">
        <v>8</v>
      </c>
      <c r="L486" s="132" t="s">
        <v>8555</v>
      </c>
      <c r="M486"/>
      <c r="N486"/>
      <c r="O486"/>
      <c r="P486"/>
      <c r="Q486"/>
      <c r="R486"/>
      <c r="S486"/>
      <c r="T486"/>
      <c r="U486"/>
      <c r="V486"/>
      <c r="W486"/>
    </row>
    <row r="487" spans="1:23" customFormat="1">
      <c r="A487" s="1" t="str">
        <f>CONCATENATE(Tableau4[[#This Row],[DPT2]]," - ",Tableau4[[#This Row],[COMMUNE]])</f>
        <v>17 - Dolus-d'Oléron</v>
      </c>
      <c r="B487" s="2">
        <v>17</v>
      </c>
      <c r="C487" s="2" t="s">
        <v>7745</v>
      </c>
      <c r="D487" s="3" t="s">
        <v>6059</v>
      </c>
      <c r="E487" s="3" t="s">
        <v>7746</v>
      </c>
      <c r="F487" s="6" t="s">
        <v>8554</v>
      </c>
      <c r="G487" s="4">
        <v>3144</v>
      </c>
      <c r="H487" s="2" t="s">
        <v>5</v>
      </c>
      <c r="I487" s="2" t="s">
        <v>25</v>
      </c>
      <c r="J487" s="2" t="s">
        <v>13</v>
      </c>
      <c r="K487" s="5" t="s">
        <v>5664</v>
      </c>
      <c r="L487" s="132" t="s">
        <v>8555</v>
      </c>
      <c r="M487" s="87"/>
      <c r="N487" s="87"/>
      <c r="O487" s="87"/>
      <c r="P487" s="87"/>
      <c r="Q487" s="87"/>
      <c r="R487" s="87"/>
      <c r="S487" s="87"/>
      <c r="T487" s="87"/>
      <c r="U487" s="87"/>
      <c r="V487" s="87"/>
      <c r="W487" s="87"/>
    </row>
    <row r="488" spans="1:23" customFormat="1">
      <c r="A488" s="1" t="str">
        <f>CONCATENATE(Tableau4[[#This Row],[DPT2]]," - ",Tableau4[[#This Row],[COMMUNE]])</f>
        <v>17 - Dompierre-sur-Charente</v>
      </c>
      <c r="B488" s="2">
        <v>17</v>
      </c>
      <c r="C488" s="2" t="s">
        <v>710</v>
      </c>
      <c r="D488" s="3" t="s">
        <v>675</v>
      </c>
      <c r="E488" s="3" t="s">
        <v>711</v>
      </c>
      <c r="F488" s="6" t="s">
        <v>8554</v>
      </c>
      <c r="G488" s="4">
        <v>470</v>
      </c>
      <c r="H488" s="2" t="s">
        <v>5</v>
      </c>
      <c r="I488" s="2" t="s">
        <v>25</v>
      </c>
      <c r="J488" s="2" t="s">
        <v>13</v>
      </c>
      <c r="K488" s="2" t="s">
        <v>8</v>
      </c>
      <c r="L488" s="132">
        <v>46077</v>
      </c>
      <c r="M488" s="87"/>
      <c r="N488" s="87"/>
      <c r="O488" s="87"/>
      <c r="P488" s="87"/>
      <c r="Q488" s="87"/>
      <c r="R488" s="87"/>
      <c r="S488" s="87"/>
      <c r="T488" s="87"/>
      <c r="U488" s="87"/>
      <c r="V488" s="87"/>
      <c r="W488" s="87"/>
    </row>
    <row r="489" spans="1:23" customFormat="1">
      <c r="A489" s="1" t="str">
        <f>CONCATENATE(Tableau4[[#This Row],[DPT2]]," - ",Tableau4[[#This Row],[COMMUNE]])</f>
        <v>17 - Dompierre-sur-Mer</v>
      </c>
      <c r="B489" s="94">
        <v>17</v>
      </c>
      <c r="C489" s="2" t="s">
        <v>7747</v>
      </c>
      <c r="D489" s="95" t="s">
        <v>856</v>
      </c>
      <c r="E489" s="96" t="s">
        <v>7748</v>
      </c>
      <c r="F489" s="96" t="s">
        <v>8555</v>
      </c>
      <c r="G489" s="97">
        <v>5638</v>
      </c>
      <c r="H489" s="94" t="s">
        <v>859</v>
      </c>
      <c r="I489" s="94" t="s">
        <v>25</v>
      </c>
      <c r="J489" s="94" t="s">
        <v>13</v>
      </c>
      <c r="K489" s="5" t="s">
        <v>5664</v>
      </c>
      <c r="L489" s="132" t="s">
        <v>8555</v>
      </c>
    </row>
    <row r="490" spans="1:23" customFormat="1">
      <c r="A490" s="1" t="str">
        <f>CONCATENATE(Tableau4[[#This Row],[DPT2]]," - ",Tableau4[[#This Row],[COMMUNE]])</f>
        <v>17 - Échebrune</v>
      </c>
      <c r="B490" s="2">
        <v>17</v>
      </c>
      <c r="C490" s="2" t="s">
        <v>712</v>
      </c>
      <c r="D490" s="3" t="s">
        <v>546</v>
      </c>
      <c r="E490" s="3" t="s">
        <v>713</v>
      </c>
      <c r="F490" s="6" t="s">
        <v>8554</v>
      </c>
      <c r="G490" s="4">
        <v>485</v>
      </c>
      <c r="H490" s="2" t="s">
        <v>5</v>
      </c>
      <c r="I490" s="2" t="s">
        <v>6</v>
      </c>
      <c r="J490" s="2" t="s">
        <v>13</v>
      </c>
      <c r="K490" s="2" t="s">
        <v>8</v>
      </c>
      <c r="L490" s="132" t="s">
        <v>8555</v>
      </c>
    </row>
    <row r="491" spans="1:23" s="87" customFormat="1">
      <c r="A491" s="1" t="str">
        <f>CONCATENATE(Tableau4[[#This Row],[DPT2]]," - ",Tableau4[[#This Row],[COMMUNE]])</f>
        <v>17 - Échillais</v>
      </c>
      <c r="B491" s="2">
        <v>17</v>
      </c>
      <c r="C491" s="5" t="s">
        <v>6042</v>
      </c>
      <c r="D491" s="6" t="s">
        <v>592</v>
      </c>
      <c r="E491" s="6" t="s">
        <v>6043</v>
      </c>
      <c r="F491" s="6" t="s">
        <v>8554</v>
      </c>
      <c r="G491" s="7">
        <v>3547</v>
      </c>
      <c r="H491" s="5" t="s">
        <v>5</v>
      </c>
      <c r="I491" s="5" t="s">
        <v>12</v>
      </c>
      <c r="J491" s="2" t="s">
        <v>13</v>
      </c>
      <c r="K491" s="2" t="s">
        <v>5671</v>
      </c>
      <c r="L491" s="132" t="s">
        <v>8555</v>
      </c>
      <c r="M491"/>
      <c r="N491"/>
      <c r="O491"/>
      <c r="P491"/>
      <c r="Q491"/>
      <c r="R491"/>
      <c r="S491"/>
      <c r="T491"/>
      <c r="U491"/>
      <c r="V491"/>
      <c r="W491"/>
    </row>
    <row r="492" spans="1:23" customFormat="1">
      <c r="A492" s="1" t="str">
        <f>CONCATENATE(Tableau4[[#This Row],[DPT2]]," - ",Tableau4[[#This Row],[COMMUNE]])</f>
        <v>17 - Écoyeux</v>
      </c>
      <c r="B492" s="2">
        <v>17</v>
      </c>
      <c r="C492" s="2" t="s">
        <v>714</v>
      </c>
      <c r="D492" s="3" t="s">
        <v>675</v>
      </c>
      <c r="E492" s="3" t="s">
        <v>715</v>
      </c>
      <c r="F492" s="6" t="s">
        <v>8554</v>
      </c>
      <c r="G492" s="4">
        <v>1376</v>
      </c>
      <c r="H492" s="2" t="s">
        <v>5</v>
      </c>
      <c r="I492" s="2" t="s">
        <v>25</v>
      </c>
      <c r="J492" s="2" t="s">
        <v>13</v>
      </c>
      <c r="K492" s="2" t="s">
        <v>8</v>
      </c>
      <c r="L492" s="132" t="s">
        <v>8555</v>
      </c>
    </row>
    <row r="493" spans="1:23" customFormat="1">
      <c r="A493" s="1" t="str">
        <f>CONCATENATE(Tableau4[[#This Row],[DPT2]]," - ",Tableau4[[#This Row],[COMMUNE]])</f>
        <v>17 - Écurat</v>
      </c>
      <c r="B493" s="2">
        <v>17</v>
      </c>
      <c r="C493" s="2" t="s">
        <v>716</v>
      </c>
      <c r="D493" s="3" t="s">
        <v>675</v>
      </c>
      <c r="E493" s="3" t="s">
        <v>717</v>
      </c>
      <c r="F493" s="6" t="s">
        <v>8554</v>
      </c>
      <c r="G493" s="4">
        <v>459</v>
      </c>
      <c r="H493" s="2" t="s">
        <v>5</v>
      </c>
      <c r="I493" s="2" t="s">
        <v>25</v>
      </c>
      <c r="J493" s="2" t="s">
        <v>13</v>
      </c>
      <c r="K493" s="2" t="s">
        <v>8</v>
      </c>
      <c r="L493" s="132" t="s">
        <v>8555</v>
      </c>
    </row>
    <row r="494" spans="1:23" customFormat="1">
      <c r="A494" s="1" t="str">
        <f>CONCATENATE(Tableau4[[#This Row],[DPT2]]," - ",Tableau4[[#This Row],[COMMUNE]])</f>
        <v>17 - Épargnes</v>
      </c>
      <c r="B494" s="2">
        <v>17</v>
      </c>
      <c r="C494" s="2" t="s">
        <v>718</v>
      </c>
      <c r="D494" s="3" t="s">
        <v>562</v>
      </c>
      <c r="E494" s="3" t="s">
        <v>719</v>
      </c>
      <c r="F494" s="6" t="s">
        <v>8554</v>
      </c>
      <c r="G494" s="4">
        <v>874</v>
      </c>
      <c r="H494" s="2" t="s">
        <v>5</v>
      </c>
      <c r="I494" s="2" t="s">
        <v>25</v>
      </c>
      <c r="J494" s="2" t="s">
        <v>13</v>
      </c>
      <c r="K494" s="2" t="s">
        <v>8</v>
      </c>
      <c r="L494" s="132" t="s">
        <v>8555</v>
      </c>
    </row>
    <row r="495" spans="1:23" customFormat="1">
      <c r="A495" s="1" t="str">
        <f>CONCATENATE(Tableau4[[#This Row],[DPT2]]," - ",Tableau4[[#This Row],[COMMUNE]])</f>
        <v>17 - Esnandes</v>
      </c>
      <c r="B495" s="2">
        <v>17</v>
      </c>
      <c r="C495" s="2" t="s">
        <v>6044</v>
      </c>
      <c r="D495" s="3" t="s">
        <v>856</v>
      </c>
      <c r="E495" s="3" t="s">
        <v>6045</v>
      </c>
      <c r="F495" s="6" t="s">
        <v>8554</v>
      </c>
      <c r="G495" s="4">
        <v>2076</v>
      </c>
      <c r="H495" s="2" t="s">
        <v>5</v>
      </c>
      <c r="I495" s="2" t="s">
        <v>25</v>
      </c>
      <c r="J495" s="2" t="s">
        <v>13</v>
      </c>
      <c r="K495" s="2" t="s">
        <v>5671</v>
      </c>
      <c r="L495" s="132" t="s">
        <v>8555</v>
      </c>
    </row>
    <row r="496" spans="1:23" customFormat="1">
      <c r="A496" s="1" t="str">
        <f>CONCATENATE(Tableau4[[#This Row],[DPT2]]," - ",Tableau4[[#This Row],[COMMUNE]])</f>
        <v>17 - Essouvert</v>
      </c>
      <c r="B496" s="2">
        <v>17</v>
      </c>
      <c r="C496" s="2" t="s">
        <v>720</v>
      </c>
      <c r="D496" s="3" t="s">
        <v>555</v>
      </c>
      <c r="E496" s="3" t="s">
        <v>721</v>
      </c>
      <c r="F496" s="6" t="s">
        <v>8554</v>
      </c>
      <c r="G496" s="4">
        <v>1092</v>
      </c>
      <c r="H496" s="2" t="s">
        <v>5</v>
      </c>
      <c r="I496" s="2" t="s">
        <v>6</v>
      </c>
      <c r="J496" s="2" t="s">
        <v>13</v>
      </c>
      <c r="K496" s="2" t="s">
        <v>8</v>
      </c>
      <c r="L496" s="132" t="s">
        <v>8555</v>
      </c>
    </row>
    <row r="497" spans="1:23" customFormat="1">
      <c r="A497" s="1" t="str">
        <f>CONCATENATE(Tableau4[[#This Row],[DPT2]]," - ",Tableau4[[#This Row],[COMMUNE]])</f>
        <v>17 - Étaules</v>
      </c>
      <c r="B497" s="94">
        <v>17</v>
      </c>
      <c r="C497" s="2" t="s">
        <v>6046</v>
      </c>
      <c r="D497" s="95" t="s">
        <v>562</v>
      </c>
      <c r="E497" s="96" t="s">
        <v>6047</v>
      </c>
      <c r="F497" s="96" t="s">
        <v>8555</v>
      </c>
      <c r="G497" s="97">
        <v>2618</v>
      </c>
      <c r="H497" s="94" t="s">
        <v>859</v>
      </c>
      <c r="I497" s="94" t="s">
        <v>25</v>
      </c>
      <c r="J497" s="94" t="s">
        <v>13</v>
      </c>
      <c r="K497" s="2" t="s">
        <v>5671</v>
      </c>
      <c r="L497" s="132" t="s">
        <v>8555</v>
      </c>
      <c r="M497" s="87"/>
      <c r="N497" s="87"/>
      <c r="O497" s="87"/>
      <c r="P497" s="87"/>
      <c r="Q497" s="87"/>
      <c r="R497" s="87"/>
      <c r="S497" s="87"/>
      <c r="T497" s="87"/>
      <c r="U497" s="87"/>
      <c r="V497" s="87"/>
      <c r="W497" s="87"/>
    </row>
    <row r="498" spans="1:23" customFormat="1">
      <c r="A498" s="1" t="str">
        <f>CONCATENATE(Tableau4[[#This Row],[DPT2]]," - ",Tableau4[[#This Row],[COMMUNE]])</f>
        <v>17 - Expiremont</v>
      </c>
      <c r="B498" s="2">
        <v>17</v>
      </c>
      <c r="C498" s="2" t="s">
        <v>722</v>
      </c>
      <c r="D498" s="3" t="s">
        <v>546</v>
      </c>
      <c r="E498" s="3" t="s">
        <v>723</v>
      </c>
      <c r="F498" s="6" t="s">
        <v>8554</v>
      </c>
      <c r="G498" s="4">
        <v>129</v>
      </c>
      <c r="H498" s="2" t="s">
        <v>5</v>
      </c>
      <c r="I498" s="2" t="s">
        <v>6</v>
      </c>
      <c r="J498" s="2" t="s">
        <v>13</v>
      </c>
      <c r="K498" s="2" t="s">
        <v>8</v>
      </c>
      <c r="L498" s="132" t="s">
        <v>8555</v>
      </c>
    </row>
    <row r="499" spans="1:23" s="87" customFormat="1">
      <c r="A499" s="1" t="str">
        <f>CONCATENATE(Tableau4[[#This Row],[DPT2]]," - ",Tableau4[[#This Row],[COMMUNE]])</f>
        <v>17 - Fenioux</v>
      </c>
      <c r="B499" s="2">
        <v>17</v>
      </c>
      <c r="C499" s="2" t="s">
        <v>724</v>
      </c>
      <c r="D499" s="3" t="s">
        <v>555</v>
      </c>
      <c r="E499" s="3" t="s">
        <v>10784</v>
      </c>
      <c r="F499" s="6" t="s">
        <v>8554</v>
      </c>
      <c r="G499" s="4">
        <v>163</v>
      </c>
      <c r="H499" s="2" t="s">
        <v>5</v>
      </c>
      <c r="I499" s="2" t="s">
        <v>6</v>
      </c>
      <c r="J499" s="2" t="s">
        <v>13</v>
      </c>
      <c r="K499" s="2" t="s">
        <v>8</v>
      </c>
      <c r="L499" s="132" t="s">
        <v>8555</v>
      </c>
      <c r="M499"/>
      <c r="N499"/>
      <c r="O499"/>
      <c r="P499"/>
      <c r="Q499"/>
      <c r="R499"/>
      <c r="S499"/>
      <c r="T499"/>
      <c r="U499"/>
      <c r="V499"/>
      <c r="W499"/>
    </row>
    <row r="500" spans="1:23" customFormat="1">
      <c r="A500" s="1" t="str">
        <f>CONCATENATE(Tableau4[[#This Row],[DPT2]]," - ",Tableau4[[#This Row],[COMMUNE]])</f>
        <v>17 - Ferrières</v>
      </c>
      <c r="B500" s="2">
        <v>17</v>
      </c>
      <c r="C500" s="2" t="s">
        <v>6048</v>
      </c>
      <c r="D500" s="3" t="s">
        <v>698</v>
      </c>
      <c r="E500" s="3" t="s">
        <v>6049</v>
      </c>
      <c r="F500" s="6" t="s">
        <v>8554</v>
      </c>
      <c r="G500" s="4">
        <v>1066</v>
      </c>
      <c r="H500" s="2" t="s">
        <v>5</v>
      </c>
      <c r="I500" s="2" t="s">
        <v>25</v>
      </c>
      <c r="J500" s="2" t="s">
        <v>13</v>
      </c>
      <c r="K500" s="2" t="s">
        <v>5671</v>
      </c>
      <c r="L500" s="132" t="s">
        <v>8555</v>
      </c>
    </row>
    <row r="501" spans="1:23" s="87" customFormat="1">
      <c r="A501" s="1" t="str">
        <f>CONCATENATE(Tableau4[[#This Row],[DPT2]]," - ",Tableau4[[#This Row],[COMMUNE]])</f>
        <v>17 - Fléac-sur-Seugne</v>
      </c>
      <c r="B501" s="2">
        <v>17</v>
      </c>
      <c r="C501" s="2" t="s">
        <v>725</v>
      </c>
      <c r="D501" s="3" t="s">
        <v>546</v>
      </c>
      <c r="E501" s="3" t="s">
        <v>726</v>
      </c>
      <c r="F501" s="6" t="s">
        <v>8554</v>
      </c>
      <c r="G501" s="4">
        <v>365</v>
      </c>
      <c r="H501" s="2" t="s">
        <v>5</v>
      </c>
      <c r="I501" s="2" t="s">
        <v>6</v>
      </c>
      <c r="J501" s="2" t="s">
        <v>13</v>
      </c>
      <c r="K501" s="2" t="s">
        <v>8</v>
      </c>
      <c r="L501" s="132">
        <v>46084</v>
      </c>
      <c r="M501"/>
      <c r="N501"/>
      <c r="O501"/>
      <c r="P501"/>
      <c r="Q501"/>
      <c r="R501"/>
      <c r="S501"/>
      <c r="T501"/>
      <c r="U501"/>
      <c r="V501"/>
      <c r="W501"/>
    </row>
    <row r="502" spans="1:23" customFormat="1">
      <c r="A502" s="1" t="str">
        <f>CONCATENATE(Tableau4[[#This Row],[DPT2]]," - ",Tableau4[[#This Row],[COMMUNE]])</f>
        <v>17 - Floirac</v>
      </c>
      <c r="B502" s="2">
        <v>17</v>
      </c>
      <c r="C502" s="2" t="s">
        <v>727</v>
      </c>
      <c r="D502" s="3" t="s">
        <v>562</v>
      </c>
      <c r="E502" s="3" t="s">
        <v>10785</v>
      </c>
      <c r="F502" s="6" t="s">
        <v>8554</v>
      </c>
      <c r="G502" s="4">
        <v>413</v>
      </c>
      <c r="H502" s="2" t="s">
        <v>5</v>
      </c>
      <c r="I502" s="2" t="s">
        <v>25</v>
      </c>
      <c r="J502" s="2" t="s">
        <v>13</v>
      </c>
      <c r="K502" s="2" t="s">
        <v>8</v>
      </c>
      <c r="L502" s="132" t="s">
        <v>8555</v>
      </c>
    </row>
    <row r="503" spans="1:23" customFormat="1">
      <c r="A503" s="1" t="str">
        <f>CONCATENATE(Tableau4[[#This Row],[DPT2]]," - ",Tableau4[[#This Row],[COMMUNE]])</f>
        <v>17 - Fontaine-Chalendray</v>
      </c>
      <c r="B503" s="2">
        <v>17</v>
      </c>
      <c r="C503" s="2" t="s">
        <v>728</v>
      </c>
      <c r="D503" s="3" t="s">
        <v>555</v>
      </c>
      <c r="E503" s="3" t="s">
        <v>729</v>
      </c>
      <c r="F503" s="6" t="s">
        <v>8554</v>
      </c>
      <c r="G503" s="4">
        <v>198</v>
      </c>
      <c r="H503" s="2" t="s">
        <v>5</v>
      </c>
      <c r="I503" s="2" t="s">
        <v>6</v>
      </c>
      <c r="J503" s="2" t="s">
        <v>13</v>
      </c>
      <c r="K503" s="2" t="s">
        <v>8</v>
      </c>
      <c r="L503" s="132" t="s">
        <v>8555</v>
      </c>
    </row>
    <row r="504" spans="1:23" customFormat="1">
      <c r="A504" s="1" t="str">
        <f>CONCATENATE(Tableau4[[#This Row],[DPT2]]," - ",Tableau4[[#This Row],[COMMUNE]])</f>
        <v>17 - Fontaines-d'Ozillac</v>
      </c>
      <c r="B504" s="2">
        <v>17</v>
      </c>
      <c r="C504" s="2" t="s">
        <v>730</v>
      </c>
      <c r="D504" s="3" t="s">
        <v>546</v>
      </c>
      <c r="E504" s="3" t="s">
        <v>731</v>
      </c>
      <c r="F504" s="6" t="s">
        <v>8554</v>
      </c>
      <c r="G504" s="4">
        <v>514</v>
      </c>
      <c r="H504" s="2" t="s">
        <v>5</v>
      </c>
      <c r="I504" s="2" t="s">
        <v>6</v>
      </c>
      <c r="J504" s="2" t="s">
        <v>13</v>
      </c>
      <c r="K504" s="2" t="s">
        <v>8</v>
      </c>
      <c r="L504" s="132" t="s">
        <v>8555</v>
      </c>
    </row>
    <row r="505" spans="1:23" customFormat="1">
      <c r="A505" s="1" t="str">
        <f>CONCATENATE(Tableau4[[#This Row],[DPT2]]," - ",Tableau4[[#This Row],[COMMUNE]])</f>
        <v>17 - Fontcouverte</v>
      </c>
      <c r="B505" s="2">
        <v>17</v>
      </c>
      <c r="C505" s="2" t="s">
        <v>6050</v>
      </c>
      <c r="D505" s="3" t="s">
        <v>675</v>
      </c>
      <c r="E505" s="3" t="s">
        <v>6051</v>
      </c>
      <c r="F505" s="6" t="s">
        <v>8554</v>
      </c>
      <c r="G505" s="4">
        <v>2326</v>
      </c>
      <c r="H505" s="2" t="s">
        <v>5</v>
      </c>
      <c r="I505" s="2" t="s">
        <v>25</v>
      </c>
      <c r="J505" s="2" t="s">
        <v>13</v>
      </c>
      <c r="K505" s="2" t="s">
        <v>5671</v>
      </c>
      <c r="L505" s="132">
        <v>46077</v>
      </c>
    </row>
    <row r="506" spans="1:23" customFormat="1">
      <c r="A506" s="1" t="str">
        <f>CONCATENATE(Tableau4[[#This Row],[DPT2]]," - ",Tableau4[[#This Row],[COMMUNE]])</f>
        <v>17 - Fontenet</v>
      </c>
      <c r="B506" s="2">
        <v>17</v>
      </c>
      <c r="C506" s="2" t="s">
        <v>732</v>
      </c>
      <c r="D506" s="3" t="s">
        <v>555</v>
      </c>
      <c r="E506" s="3" t="s">
        <v>733</v>
      </c>
      <c r="F506" s="6" t="s">
        <v>8554</v>
      </c>
      <c r="G506" s="4">
        <v>392</v>
      </c>
      <c r="H506" s="2" t="s">
        <v>5</v>
      </c>
      <c r="I506" s="2" t="s">
        <v>6</v>
      </c>
      <c r="J506" s="2" t="s">
        <v>13</v>
      </c>
      <c r="K506" s="2" t="s">
        <v>8</v>
      </c>
      <c r="L506" s="132" t="s">
        <v>8555</v>
      </c>
    </row>
    <row r="507" spans="1:23" customFormat="1">
      <c r="A507" s="1" t="str">
        <f>CONCATENATE(Tableau4[[#This Row],[DPT2]]," - ",Tableau4[[#This Row],[COMMUNE]])</f>
        <v>17 - Forges</v>
      </c>
      <c r="B507" s="2">
        <v>17</v>
      </c>
      <c r="C507" s="2" t="s">
        <v>6052</v>
      </c>
      <c r="D507" s="3" t="s">
        <v>553</v>
      </c>
      <c r="E507" s="3" t="s">
        <v>6053</v>
      </c>
      <c r="F507" s="6" t="s">
        <v>8554</v>
      </c>
      <c r="G507" s="4">
        <v>1316</v>
      </c>
      <c r="H507" s="2" t="s">
        <v>5</v>
      </c>
      <c r="I507" s="2" t="s">
        <v>25</v>
      </c>
      <c r="J507" s="2" t="s">
        <v>13</v>
      </c>
      <c r="K507" s="2" t="s">
        <v>5671</v>
      </c>
      <c r="L507" s="132" t="s">
        <v>8555</v>
      </c>
    </row>
    <row r="508" spans="1:23" customFormat="1">
      <c r="A508" s="1" t="str">
        <f>CONCATENATE(Tableau4[[#This Row],[DPT2]]," - ",Tableau4[[#This Row],[COMMUNE]])</f>
        <v>17 - Fouras</v>
      </c>
      <c r="B508" s="2">
        <v>17</v>
      </c>
      <c r="C508" s="5" t="s">
        <v>7749</v>
      </c>
      <c r="D508" s="6" t="s">
        <v>592</v>
      </c>
      <c r="E508" s="6" t="s">
        <v>7750</v>
      </c>
      <c r="F508" s="6" t="s">
        <v>8554</v>
      </c>
      <c r="G508" s="7">
        <v>3934</v>
      </c>
      <c r="H508" s="5" t="s">
        <v>5</v>
      </c>
      <c r="I508" s="5" t="s">
        <v>12</v>
      </c>
      <c r="J508" s="2" t="s">
        <v>13</v>
      </c>
      <c r="K508" s="5" t="s">
        <v>5664</v>
      </c>
      <c r="L508" s="132" t="s">
        <v>8555</v>
      </c>
    </row>
    <row r="509" spans="1:23" s="87" customFormat="1">
      <c r="A509" s="1" t="str">
        <f>CONCATENATE(Tableau4[[#This Row],[DPT2]]," - ",Tableau4[[#This Row],[COMMUNE]])</f>
        <v>17 - Geay</v>
      </c>
      <c r="B509" s="2">
        <v>17</v>
      </c>
      <c r="C509" s="5" t="s">
        <v>734</v>
      </c>
      <c r="D509" s="6" t="s">
        <v>581</v>
      </c>
      <c r="E509" s="6" t="s">
        <v>10735</v>
      </c>
      <c r="F509" s="6" t="s">
        <v>8554</v>
      </c>
      <c r="G509" s="7">
        <v>767</v>
      </c>
      <c r="H509" s="5" t="s">
        <v>5</v>
      </c>
      <c r="I509" s="5" t="s">
        <v>12</v>
      </c>
      <c r="J509" s="2" t="s">
        <v>13</v>
      </c>
      <c r="K509" s="2" t="s">
        <v>8</v>
      </c>
      <c r="L509" s="132">
        <v>46077</v>
      </c>
      <c r="M509"/>
      <c r="N509"/>
      <c r="O509"/>
      <c r="P509"/>
      <c r="Q509"/>
      <c r="R509"/>
      <c r="S509"/>
      <c r="T509"/>
      <c r="U509"/>
      <c r="V509"/>
      <c r="W509"/>
    </row>
    <row r="510" spans="1:23" s="87" customFormat="1">
      <c r="A510" s="1" t="str">
        <f>CONCATENATE(Tableau4[[#This Row],[DPT2]]," - ",Tableau4[[#This Row],[COMMUNE]])</f>
        <v>17 - Gémozac</v>
      </c>
      <c r="B510" s="2">
        <v>17</v>
      </c>
      <c r="C510" s="5" t="s">
        <v>7751</v>
      </c>
      <c r="D510" s="6" t="s">
        <v>601</v>
      </c>
      <c r="E510" s="6" t="s">
        <v>7752</v>
      </c>
      <c r="F510" s="6" t="s">
        <v>8554</v>
      </c>
      <c r="G510" s="7">
        <v>2906</v>
      </c>
      <c r="H510" s="5" t="s">
        <v>5</v>
      </c>
      <c r="I510" s="5" t="s">
        <v>12</v>
      </c>
      <c r="J510" s="2" t="s">
        <v>13</v>
      </c>
      <c r="K510" s="5" t="s">
        <v>5664</v>
      </c>
      <c r="L510" s="132" t="s">
        <v>8555</v>
      </c>
      <c r="M510"/>
      <c r="N510"/>
      <c r="O510"/>
      <c r="P510"/>
      <c r="Q510"/>
      <c r="R510"/>
      <c r="S510"/>
      <c r="T510"/>
      <c r="U510"/>
      <c r="V510"/>
      <c r="W510"/>
    </row>
    <row r="511" spans="1:23" customFormat="1">
      <c r="A511" s="1" t="str">
        <f>CONCATENATE(Tableau4[[#This Row],[DPT2]]," - ",Tableau4[[#This Row],[COMMUNE]])</f>
        <v>17 - Genouillé</v>
      </c>
      <c r="B511" s="2">
        <v>17</v>
      </c>
      <c r="C511" s="2" t="s">
        <v>735</v>
      </c>
      <c r="D511" s="3" t="s">
        <v>553</v>
      </c>
      <c r="E511" s="3" t="s">
        <v>10786</v>
      </c>
      <c r="F511" s="6" t="s">
        <v>8554</v>
      </c>
      <c r="G511" s="4">
        <v>909</v>
      </c>
      <c r="H511" s="2" t="s">
        <v>5</v>
      </c>
      <c r="I511" s="2" t="s">
        <v>25</v>
      </c>
      <c r="J511" s="2" t="s">
        <v>13</v>
      </c>
      <c r="K511" s="2" t="s">
        <v>8</v>
      </c>
      <c r="L511" s="132" t="s">
        <v>8555</v>
      </c>
    </row>
    <row r="512" spans="1:23" customFormat="1">
      <c r="A512" s="1" t="str">
        <f>CONCATENATE(Tableau4[[#This Row],[DPT2]]," - ",Tableau4[[#This Row],[COMMUNE]])</f>
        <v>17 - Germignac</v>
      </c>
      <c r="B512" s="2">
        <v>17</v>
      </c>
      <c r="C512" s="2" t="s">
        <v>736</v>
      </c>
      <c r="D512" s="3" t="s">
        <v>546</v>
      </c>
      <c r="E512" s="3" t="s">
        <v>737</v>
      </c>
      <c r="F512" s="6" t="s">
        <v>8554</v>
      </c>
      <c r="G512" s="4">
        <v>645</v>
      </c>
      <c r="H512" s="2" t="s">
        <v>5</v>
      </c>
      <c r="I512" s="2" t="s">
        <v>6</v>
      </c>
      <c r="J512" s="2" t="s">
        <v>13</v>
      </c>
      <c r="K512" s="2" t="s">
        <v>8</v>
      </c>
      <c r="L512" s="132" t="s">
        <v>8555</v>
      </c>
    </row>
    <row r="513" spans="1:23" customFormat="1">
      <c r="A513" s="1" t="str">
        <f>CONCATENATE(Tableau4[[#This Row],[DPT2]]," - ",Tableau4[[#This Row],[COMMUNE]])</f>
        <v>17 - Gibourne</v>
      </c>
      <c r="B513" s="2">
        <v>17</v>
      </c>
      <c r="C513" s="2" t="s">
        <v>738</v>
      </c>
      <c r="D513" s="3" t="s">
        <v>555</v>
      </c>
      <c r="E513" s="3" t="s">
        <v>739</v>
      </c>
      <c r="F513" s="6" t="s">
        <v>8554</v>
      </c>
      <c r="G513" s="4">
        <v>107</v>
      </c>
      <c r="H513" s="2" t="s">
        <v>5</v>
      </c>
      <c r="I513" s="2" t="s">
        <v>6</v>
      </c>
      <c r="J513" s="2" t="s">
        <v>13</v>
      </c>
      <c r="K513" s="2" t="s">
        <v>8</v>
      </c>
      <c r="L513" s="132" t="s">
        <v>8555</v>
      </c>
    </row>
    <row r="514" spans="1:23" customFormat="1">
      <c r="A514" s="1" t="str">
        <f>CONCATENATE(Tableau4[[#This Row],[DPT2]]," - ",Tableau4[[#This Row],[COMMUNE]])</f>
        <v>17 - Givrezac</v>
      </c>
      <c r="B514" s="2">
        <v>17</v>
      </c>
      <c r="C514" s="2" t="s">
        <v>740</v>
      </c>
      <c r="D514" s="3" t="s">
        <v>546</v>
      </c>
      <c r="E514" s="3" t="s">
        <v>741</v>
      </c>
      <c r="F514" s="6" t="s">
        <v>8554</v>
      </c>
      <c r="G514" s="4">
        <v>70</v>
      </c>
      <c r="H514" s="2" t="s">
        <v>5</v>
      </c>
      <c r="I514" s="2" t="s">
        <v>6</v>
      </c>
      <c r="J514" s="2" t="s">
        <v>13</v>
      </c>
      <c r="K514" s="2" t="s">
        <v>8</v>
      </c>
      <c r="L514" s="132" t="s">
        <v>8555</v>
      </c>
      <c r="M514" s="87"/>
      <c r="N514" s="87"/>
      <c r="O514" s="87"/>
      <c r="P514" s="87"/>
      <c r="Q514" s="87"/>
      <c r="R514" s="87"/>
      <c r="S514" s="87"/>
      <c r="T514" s="87"/>
      <c r="U514" s="87"/>
      <c r="V514" s="87"/>
      <c r="W514" s="87"/>
    </row>
    <row r="515" spans="1:23" customFormat="1">
      <c r="A515" s="1" t="str">
        <f>CONCATENATE(Tableau4[[#This Row],[DPT2]]," - ",Tableau4[[#This Row],[COMMUNE]])</f>
        <v>17 - Gourvillette</v>
      </c>
      <c r="B515" s="2">
        <v>17</v>
      </c>
      <c r="C515" s="2" t="s">
        <v>742</v>
      </c>
      <c r="D515" s="3" t="s">
        <v>555</v>
      </c>
      <c r="E515" s="3" t="s">
        <v>743</v>
      </c>
      <c r="F515" s="6" t="s">
        <v>8554</v>
      </c>
      <c r="G515" s="4">
        <v>89</v>
      </c>
      <c r="H515" s="2" t="s">
        <v>5</v>
      </c>
      <c r="I515" s="2" t="s">
        <v>6</v>
      </c>
      <c r="J515" s="2" t="s">
        <v>13</v>
      </c>
      <c r="K515" s="2" t="s">
        <v>8</v>
      </c>
      <c r="L515" s="132" t="s">
        <v>8555</v>
      </c>
      <c r="M515" s="87"/>
      <c r="N515" s="87"/>
      <c r="O515" s="87"/>
      <c r="P515" s="87"/>
      <c r="Q515" s="87"/>
      <c r="R515" s="87"/>
      <c r="S515" s="87"/>
      <c r="T515" s="87"/>
      <c r="U515" s="87"/>
      <c r="V515" s="87"/>
      <c r="W515" s="87"/>
    </row>
    <row r="516" spans="1:23" customFormat="1">
      <c r="A516" s="1" t="str">
        <f>CONCATENATE(Tableau4[[#This Row],[DPT2]]," - ",Tableau4[[#This Row],[COMMUNE]])</f>
        <v>17 - Grandjean</v>
      </c>
      <c r="B516" s="2">
        <v>17</v>
      </c>
      <c r="C516" s="2" t="s">
        <v>744</v>
      </c>
      <c r="D516" s="3" t="s">
        <v>555</v>
      </c>
      <c r="E516" s="3" t="s">
        <v>745</v>
      </c>
      <c r="F516" s="6" t="s">
        <v>8554</v>
      </c>
      <c r="G516" s="4">
        <v>310</v>
      </c>
      <c r="H516" s="2" t="s">
        <v>5</v>
      </c>
      <c r="I516" s="2" t="s">
        <v>6</v>
      </c>
      <c r="J516" s="2" t="s">
        <v>13</v>
      </c>
      <c r="K516" s="2" t="s">
        <v>8</v>
      </c>
      <c r="L516" s="132" t="s">
        <v>8555</v>
      </c>
      <c r="M516" s="87"/>
      <c r="N516" s="87"/>
      <c r="O516" s="87"/>
      <c r="P516" s="87"/>
      <c r="Q516" s="87"/>
      <c r="R516" s="87"/>
      <c r="S516" s="87"/>
      <c r="T516" s="87"/>
      <c r="U516" s="87"/>
      <c r="V516" s="87"/>
      <c r="W516" s="87"/>
    </row>
    <row r="517" spans="1:23" s="87" customFormat="1">
      <c r="A517" s="1" t="str">
        <f>CONCATENATE(Tableau4[[#This Row],[DPT2]]," - ",Tableau4[[#This Row],[COMMUNE]])</f>
        <v>17 - Grézac</v>
      </c>
      <c r="B517" s="2">
        <v>17</v>
      </c>
      <c r="C517" s="2" t="s">
        <v>746</v>
      </c>
      <c r="D517" s="3" t="s">
        <v>562</v>
      </c>
      <c r="E517" s="3" t="s">
        <v>747</v>
      </c>
      <c r="F517" s="6" t="s">
        <v>8554</v>
      </c>
      <c r="G517" s="4">
        <v>938</v>
      </c>
      <c r="H517" s="2" t="s">
        <v>5</v>
      </c>
      <c r="I517" s="2" t="s">
        <v>25</v>
      </c>
      <c r="J517" s="2" t="s">
        <v>13</v>
      </c>
      <c r="K517" s="2" t="s">
        <v>8</v>
      </c>
      <c r="L517" s="132" t="s">
        <v>8555</v>
      </c>
      <c r="M517"/>
      <c r="N517"/>
      <c r="O517"/>
      <c r="P517"/>
      <c r="Q517"/>
      <c r="R517"/>
      <c r="S517"/>
      <c r="T517"/>
      <c r="U517"/>
      <c r="V517"/>
      <c r="W517"/>
    </row>
    <row r="518" spans="1:23" customFormat="1">
      <c r="A518" s="1" t="str">
        <f>CONCATENATE(Tableau4[[#This Row],[DPT2]]," - ",Tableau4[[#This Row],[COMMUNE]])</f>
        <v>17 - Guitinières</v>
      </c>
      <c r="B518" s="2">
        <v>17</v>
      </c>
      <c r="C518" s="2" t="s">
        <v>748</v>
      </c>
      <c r="D518" s="3" t="s">
        <v>546</v>
      </c>
      <c r="E518" s="3" t="s">
        <v>749</v>
      </c>
      <c r="F518" s="6" t="s">
        <v>8554</v>
      </c>
      <c r="G518" s="4">
        <v>513</v>
      </c>
      <c r="H518" s="2" t="s">
        <v>5</v>
      </c>
      <c r="I518" s="2" t="s">
        <v>6</v>
      </c>
      <c r="J518" s="2" t="s">
        <v>13</v>
      </c>
      <c r="K518" s="2" t="s">
        <v>8</v>
      </c>
      <c r="L518" s="132" t="s">
        <v>8555</v>
      </c>
    </row>
    <row r="519" spans="1:23" customFormat="1">
      <c r="A519" s="1" t="str">
        <f>CONCATENATE(Tableau4[[#This Row],[DPT2]]," - ",Tableau4[[#This Row],[COMMUNE]])</f>
        <v>17 - Haimps</v>
      </c>
      <c r="B519" s="2">
        <v>17</v>
      </c>
      <c r="C519" s="2" t="s">
        <v>750</v>
      </c>
      <c r="D519" s="3" t="s">
        <v>555</v>
      </c>
      <c r="E519" s="3" t="s">
        <v>751</v>
      </c>
      <c r="F519" s="6" t="s">
        <v>8554</v>
      </c>
      <c r="G519" s="4">
        <v>455</v>
      </c>
      <c r="H519" s="2" t="s">
        <v>5</v>
      </c>
      <c r="I519" s="2" t="s">
        <v>6</v>
      </c>
      <c r="J519" s="2" t="s">
        <v>13</v>
      </c>
      <c r="K519" s="2" t="s">
        <v>8</v>
      </c>
      <c r="L519" s="132" t="s">
        <v>8555</v>
      </c>
    </row>
    <row r="520" spans="1:23" customFormat="1">
      <c r="A520" s="1" t="str">
        <f>CONCATENATE(Tableau4[[#This Row],[DPT2]]," - ",Tableau4[[#This Row],[COMMUNE]])</f>
        <v>17 - Île-d'Aix</v>
      </c>
      <c r="B520" s="2">
        <v>17</v>
      </c>
      <c r="C520" s="5" t="s">
        <v>6054</v>
      </c>
      <c r="D520" s="6" t="s">
        <v>592</v>
      </c>
      <c r="E520" s="6" t="s">
        <v>6055</v>
      </c>
      <c r="F520" s="6" t="s">
        <v>8554</v>
      </c>
      <c r="G520" s="7">
        <v>207</v>
      </c>
      <c r="H520" s="5" t="s">
        <v>5</v>
      </c>
      <c r="I520" s="5" t="s">
        <v>12</v>
      </c>
      <c r="J520" s="2" t="s">
        <v>13</v>
      </c>
      <c r="K520" s="2" t="s">
        <v>5671</v>
      </c>
      <c r="L520" s="132" t="s">
        <v>8555</v>
      </c>
    </row>
    <row r="521" spans="1:23" customFormat="1">
      <c r="A521" s="1" t="str">
        <f>CONCATENATE(Tableau4[[#This Row],[DPT2]]," - ",Tableau4[[#This Row],[COMMUNE]])</f>
        <v>17 - Jarnac-Champagne</v>
      </c>
      <c r="B521" s="2">
        <v>17</v>
      </c>
      <c r="C521" s="2" t="s">
        <v>6056</v>
      </c>
      <c r="D521" s="3" t="s">
        <v>546</v>
      </c>
      <c r="E521" s="3" t="s">
        <v>6057</v>
      </c>
      <c r="F521" s="6" t="s">
        <v>8554</v>
      </c>
      <c r="G521" s="4">
        <v>835</v>
      </c>
      <c r="H521" s="2" t="s">
        <v>5</v>
      </c>
      <c r="I521" s="2" t="s">
        <v>6</v>
      </c>
      <c r="J521" s="2" t="s">
        <v>13</v>
      </c>
      <c r="K521" s="2" t="s">
        <v>5671</v>
      </c>
      <c r="L521" s="132" t="s">
        <v>8555</v>
      </c>
    </row>
    <row r="522" spans="1:23" s="87" customFormat="1">
      <c r="A522" s="1" t="str">
        <f>CONCATENATE(Tableau4[[#This Row],[DPT2]]," - ",Tableau4[[#This Row],[COMMUNE]])</f>
        <v>17 - Jazennes</v>
      </c>
      <c r="B522" s="2">
        <v>17</v>
      </c>
      <c r="C522" s="5" t="s">
        <v>752</v>
      </c>
      <c r="D522" s="6" t="s">
        <v>601</v>
      </c>
      <c r="E522" s="6" t="s">
        <v>753</v>
      </c>
      <c r="F522" s="6" t="s">
        <v>8554</v>
      </c>
      <c r="G522" s="7">
        <v>545</v>
      </c>
      <c r="H522" s="5" t="s">
        <v>5</v>
      </c>
      <c r="I522" s="5" t="s">
        <v>12</v>
      </c>
      <c r="J522" s="2" t="s">
        <v>13</v>
      </c>
      <c r="K522" s="2" t="s">
        <v>8</v>
      </c>
      <c r="L522" s="132" t="s">
        <v>8555</v>
      </c>
      <c r="M522"/>
      <c r="N522"/>
      <c r="O522"/>
      <c r="P522"/>
      <c r="Q522"/>
      <c r="R522"/>
      <c r="S522"/>
      <c r="T522"/>
      <c r="U522"/>
      <c r="V522"/>
      <c r="W522"/>
    </row>
    <row r="523" spans="1:23" s="87" customFormat="1">
      <c r="A523" s="1" t="str">
        <f>CONCATENATE(Tableau4[[#This Row],[DPT2]]," - ",Tableau4[[#This Row],[COMMUNE]])</f>
        <v>17 - Jonzac</v>
      </c>
      <c r="B523" s="2">
        <v>17</v>
      </c>
      <c r="C523" s="2" t="s">
        <v>8357</v>
      </c>
      <c r="D523" s="3" t="s">
        <v>546</v>
      </c>
      <c r="E523" s="3" t="s">
        <v>8358</v>
      </c>
      <c r="F523" s="6" t="s">
        <v>8554</v>
      </c>
      <c r="G523" s="4">
        <v>3519</v>
      </c>
      <c r="H523" s="2" t="s">
        <v>5</v>
      </c>
      <c r="I523" s="2" t="s">
        <v>6</v>
      </c>
      <c r="J523" s="2" t="s">
        <v>10732</v>
      </c>
      <c r="K523" s="5" t="s">
        <v>7657</v>
      </c>
      <c r="L523" s="132">
        <v>46084</v>
      </c>
      <c r="M523"/>
      <c r="N523"/>
      <c r="O523"/>
      <c r="P523"/>
      <c r="Q523"/>
      <c r="R523"/>
      <c r="S523"/>
      <c r="T523"/>
      <c r="U523"/>
      <c r="V523"/>
      <c r="W523"/>
    </row>
    <row r="524" spans="1:23" customFormat="1">
      <c r="A524" s="1" t="str">
        <f>CONCATENATE(Tableau4[[#This Row],[DPT2]]," - ",Tableau4[[#This Row],[COMMUNE]])</f>
        <v>17 - Juicq</v>
      </c>
      <c r="B524" s="2">
        <v>17</v>
      </c>
      <c r="C524" s="2" t="s">
        <v>754</v>
      </c>
      <c r="D524" s="3" t="s">
        <v>555</v>
      </c>
      <c r="E524" s="3" t="s">
        <v>755</v>
      </c>
      <c r="F524" s="6" t="s">
        <v>8554</v>
      </c>
      <c r="G524" s="4">
        <v>301</v>
      </c>
      <c r="H524" s="2" t="s">
        <v>5</v>
      </c>
      <c r="I524" s="2" t="s">
        <v>6</v>
      </c>
      <c r="J524" s="2" t="s">
        <v>13</v>
      </c>
      <c r="K524" s="2" t="s">
        <v>8</v>
      </c>
      <c r="L524" s="132" t="s">
        <v>8555</v>
      </c>
    </row>
    <row r="525" spans="1:23" customFormat="1">
      <c r="A525" s="1" t="str">
        <f>CONCATENATE(Tableau4[[#This Row],[DPT2]]," - ",Tableau4[[#This Row],[COMMUNE]])</f>
        <v>17 - Jussas</v>
      </c>
      <c r="B525" s="2">
        <v>17</v>
      </c>
      <c r="C525" s="2" t="s">
        <v>756</v>
      </c>
      <c r="D525" s="3" t="s">
        <v>546</v>
      </c>
      <c r="E525" s="3" t="s">
        <v>757</v>
      </c>
      <c r="F525" s="6" t="s">
        <v>8554</v>
      </c>
      <c r="G525" s="4">
        <v>158</v>
      </c>
      <c r="H525" s="2" t="s">
        <v>5</v>
      </c>
      <c r="I525" s="2" t="s">
        <v>6</v>
      </c>
      <c r="J525" s="2" t="s">
        <v>13</v>
      </c>
      <c r="K525" s="2" t="s">
        <v>8</v>
      </c>
      <c r="L525" s="132" t="s">
        <v>8555</v>
      </c>
    </row>
    <row r="526" spans="1:23" customFormat="1">
      <c r="A526" s="1" t="str">
        <f>CONCATENATE(Tableau4[[#This Row],[DPT2]]," - ",Tableau4[[#This Row],[COMMUNE]])</f>
        <v>17 - La Barde</v>
      </c>
      <c r="B526" s="2">
        <v>17</v>
      </c>
      <c r="C526" s="2" t="s">
        <v>758</v>
      </c>
      <c r="D526" s="3" t="s">
        <v>546</v>
      </c>
      <c r="E526" s="3" t="s">
        <v>759</v>
      </c>
      <c r="F526" s="6" t="s">
        <v>8554</v>
      </c>
      <c r="G526" s="4">
        <v>496</v>
      </c>
      <c r="H526" s="2" t="s">
        <v>5</v>
      </c>
      <c r="I526" s="2" t="s">
        <v>6</v>
      </c>
      <c r="J526" s="2" t="s">
        <v>13</v>
      </c>
      <c r="K526" s="2" t="s">
        <v>8</v>
      </c>
      <c r="L526" s="132" t="s">
        <v>8555</v>
      </c>
      <c r="M526" s="87"/>
      <c r="N526" s="87"/>
      <c r="O526" s="87"/>
      <c r="P526" s="87"/>
      <c r="Q526" s="87"/>
      <c r="R526" s="87"/>
      <c r="S526" s="87"/>
      <c r="T526" s="87"/>
      <c r="U526" s="87"/>
      <c r="V526" s="87"/>
      <c r="W526" s="87"/>
    </row>
    <row r="527" spans="1:23" customFormat="1">
      <c r="A527" s="1" t="str">
        <f>CONCATENATE(Tableau4[[#This Row],[DPT2]]," - ",Tableau4[[#This Row],[COMMUNE]])</f>
        <v>17 - La Brée-les-Bains</v>
      </c>
      <c r="B527" s="2">
        <v>17</v>
      </c>
      <c r="C527" s="2" t="s">
        <v>6058</v>
      </c>
      <c r="D527" s="3" t="s">
        <v>6059</v>
      </c>
      <c r="E527" s="3" t="s">
        <v>6060</v>
      </c>
      <c r="F527" s="6" t="s">
        <v>8554</v>
      </c>
      <c r="G527" s="4">
        <v>684</v>
      </c>
      <c r="H527" s="2" t="s">
        <v>5</v>
      </c>
      <c r="I527" s="2" t="s">
        <v>25</v>
      </c>
      <c r="J527" s="2" t="s">
        <v>13</v>
      </c>
      <c r="K527" s="2" t="s">
        <v>5671</v>
      </c>
      <c r="L527" s="132" t="s">
        <v>8555</v>
      </c>
    </row>
    <row r="528" spans="1:23" s="87" customFormat="1">
      <c r="A528" s="1" t="str">
        <f>CONCATENATE(Tableau4[[#This Row],[DPT2]]," - ",Tableau4[[#This Row],[COMMUNE]])</f>
        <v>17 - La Brousse</v>
      </c>
      <c r="B528" s="2">
        <v>17</v>
      </c>
      <c r="C528" s="2" t="s">
        <v>760</v>
      </c>
      <c r="D528" s="3" t="s">
        <v>555</v>
      </c>
      <c r="E528" s="3" t="s">
        <v>761</v>
      </c>
      <c r="F528" s="6" t="s">
        <v>8554</v>
      </c>
      <c r="G528" s="4">
        <v>511</v>
      </c>
      <c r="H528" s="2" t="s">
        <v>5</v>
      </c>
      <c r="I528" s="2" t="s">
        <v>6</v>
      </c>
      <c r="J528" s="2" t="s">
        <v>13</v>
      </c>
      <c r="K528" s="2" t="s">
        <v>8</v>
      </c>
      <c r="L528" s="132">
        <v>46116</v>
      </c>
    </row>
    <row r="529" spans="1:23" customFormat="1">
      <c r="A529" s="1" t="str">
        <f>CONCATENATE(Tableau4[[#This Row],[DPT2]]," - ",Tableau4[[#This Row],[COMMUNE]])</f>
        <v>17 - La Chapelle-des-Pots</v>
      </c>
      <c r="B529" s="2">
        <v>17</v>
      </c>
      <c r="C529" s="2" t="s">
        <v>762</v>
      </c>
      <c r="D529" s="3" t="s">
        <v>675</v>
      </c>
      <c r="E529" s="3" t="s">
        <v>763</v>
      </c>
      <c r="F529" s="6" t="s">
        <v>8554</v>
      </c>
      <c r="G529" s="4">
        <v>1004</v>
      </c>
      <c r="H529" s="2" t="s">
        <v>5</v>
      </c>
      <c r="I529" s="2" t="s">
        <v>25</v>
      </c>
      <c r="J529" s="2" t="s">
        <v>13</v>
      </c>
      <c r="K529" s="2" t="s">
        <v>8</v>
      </c>
      <c r="L529" s="132" t="s">
        <v>8555</v>
      </c>
    </row>
    <row r="530" spans="1:23" customFormat="1">
      <c r="A530" s="1" t="str">
        <f>CONCATENATE(Tableau4[[#This Row],[DPT2]]," - ",Tableau4[[#This Row],[COMMUNE]])</f>
        <v>17 - La Clisse</v>
      </c>
      <c r="B530" s="2">
        <v>17</v>
      </c>
      <c r="C530" s="2" t="s">
        <v>764</v>
      </c>
      <c r="D530" s="3" t="s">
        <v>675</v>
      </c>
      <c r="E530" s="3" t="s">
        <v>765</v>
      </c>
      <c r="F530" s="6" t="s">
        <v>8554</v>
      </c>
      <c r="G530" s="4">
        <v>713</v>
      </c>
      <c r="H530" s="2" t="s">
        <v>5</v>
      </c>
      <c r="I530" s="2" t="s">
        <v>25</v>
      </c>
      <c r="J530" s="2" t="s">
        <v>13</v>
      </c>
      <c r="K530" s="2" t="s">
        <v>8</v>
      </c>
      <c r="L530" s="132" t="s">
        <v>8555</v>
      </c>
    </row>
    <row r="531" spans="1:23" s="87" customFormat="1">
      <c r="A531" s="1" t="str">
        <f>CONCATENATE(Tableau4[[#This Row],[DPT2]]," - ",Tableau4[[#This Row],[COMMUNE]])</f>
        <v>17 - La Clotte</v>
      </c>
      <c r="B531" s="2">
        <v>17</v>
      </c>
      <c r="C531" s="2" t="s">
        <v>766</v>
      </c>
      <c r="D531" s="3" t="s">
        <v>546</v>
      </c>
      <c r="E531" s="3" t="s">
        <v>767</v>
      </c>
      <c r="F531" s="6" t="s">
        <v>8554</v>
      </c>
      <c r="G531" s="4">
        <v>717</v>
      </c>
      <c r="H531" s="2" t="s">
        <v>5</v>
      </c>
      <c r="I531" s="2" t="s">
        <v>6</v>
      </c>
      <c r="J531" s="2" t="s">
        <v>13</v>
      </c>
      <c r="K531" s="2" t="s">
        <v>8</v>
      </c>
      <c r="L531" s="132" t="s">
        <v>8555</v>
      </c>
      <c r="M531"/>
      <c r="N531"/>
      <c r="O531"/>
      <c r="P531"/>
      <c r="Q531"/>
      <c r="R531"/>
      <c r="S531"/>
      <c r="T531"/>
      <c r="U531"/>
      <c r="V531"/>
      <c r="W531"/>
    </row>
    <row r="532" spans="1:23" customFormat="1">
      <c r="A532" s="1" t="str">
        <f>CONCATENATE(Tableau4[[#This Row],[DPT2]]," - ",Tableau4[[#This Row],[COMMUNE]])</f>
        <v>17 - La Couarde-sur-Mer</v>
      </c>
      <c r="B532" s="2">
        <v>17</v>
      </c>
      <c r="C532" s="2" t="s">
        <v>7753</v>
      </c>
      <c r="D532" s="3" t="s">
        <v>6082</v>
      </c>
      <c r="E532" s="3" t="s">
        <v>7754</v>
      </c>
      <c r="F532" s="6" t="s">
        <v>8554</v>
      </c>
      <c r="G532" s="4">
        <v>1137</v>
      </c>
      <c r="H532" s="2" t="s">
        <v>5</v>
      </c>
      <c r="I532" s="2" t="s">
        <v>25</v>
      </c>
      <c r="J532" s="2" t="s">
        <v>13</v>
      </c>
      <c r="K532" s="5" t="s">
        <v>5664</v>
      </c>
      <c r="L532" s="132" t="s">
        <v>8555</v>
      </c>
    </row>
    <row r="533" spans="1:23" customFormat="1">
      <c r="A533" s="1" t="str">
        <f>CONCATENATE(Tableau4[[#This Row],[DPT2]]," - ",Tableau4[[#This Row],[COMMUNE]])</f>
        <v>17 - La Croix-Comtesse</v>
      </c>
      <c r="B533" s="2">
        <v>17</v>
      </c>
      <c r="C533" s="2" t="s">
        <v>768</v>
      </c>
      <c r="D533" s="3" t="s">
        <v>555</v>
      </c>
      <c r="E533" s="3" t="s">
        <v>769</v>
      </c>
      <c r="F533" s="6" t="s">
        <v>8554</v>
      </c>
      <c r="G533" s="4">
        <v>223</v>
      </c>
      <c r="H533" s="2" t="s">
        <v>5</v>
      </c>
      <c r="I533" s="2" t="s">
        <v>6</v>
      </c>
      <c r="J533" s="2" t="s">
        <v>13</v>
      </c>
      <c r="K533" s="2" t="s">
        <v>8</v>
      </c>
      <c r="L533" s="132" t="s">
        <v>8555</v>
      </c>
    </row>
    <row r="534" spans="1:23" customFormat="1">
      <c r="A534" s="1" t="str">
        <f>CONCATENATE(Tableau4[[#This Row],[DPT2]]," - ",Tableau4[[#This Row],[COMMUNE]])</f>
        <v>17 - La Devise</v>
      </c>
      <c r="B534" s="2">
        <v>17</v>
      </c>
      <c r="C534" s="2" t="s">
        <v>770</v>
      </c>
      <c r="D534" s="3" t="s">
        <v>553</v>
      </c>
      <c r="E534" s="3" t="s">
        <v>771</v>
      </c>
      <c r="F534" s="6" t="s">
        <v>8554</v>
      </c>
      <c r="G534" s="4">
        <v>1191</v>
      </c>
      <c r="H534" s="2" t="s">
        <v>5</v>
      </c>
      <c r="I534" s="2" t="s">
        <v>25</v>
      </c>
      <c r="J534" s="2" t="s">
        <v>13</v>
      </c>
      <c r="K534" s="2" t="s">
        <v>8</v>
      </c>
      <c r="L534" s="132" t="s">
        <v>8555</v>
      </c>
    </row>
    <row r="535" spans="1:23" customFormat="1">
      <c r="A535" s="1" t="str">
        <f>CONCATENATE(Tableau4[[#This Row],[DPT2]]," - ",Tableau4[[#This Row],[COMMUNE]])</f>
        <v>17 - La Flotte</v>
      </c>
      <c r="B535" s="94">
        <v>17</v>
      </c>
      <c r="C535" s="2" t="s">
        <v>7755</v>
      </c>
      <c r="D535" s="95" t="s">
        <v>6082</v>
      </c>
      <c r="E535" s="96" t="s">
        <v>7756</v>
      </c>
      <c r="F535" s="96" t="s">
        <v>8555</v>
      </c>
      <c r="G535" s="97">
        <v>2785</v>
      </c>
      <c r="H535" s="94" t="s">
        <v>859</v>
      </c>
      <c r="I535" s="94" t="s">
        <v>25</v>
      </c>
      <c r="J535" s="94" t="s">
        <v>13</v>
      </c>
      <c r="K535" s="5" t="s">
        <v>5664</v>
      </c>
      <c r="L535" s="132" t="s">
        <v>8555</v>
      </c>
    </row>
    <row r="536" spans="1:23" customFormat="1">
      <c r="A536" s="1" t="str">
        <f>CONCATENATE(Tableau4[[#This Row],[DPT2]]," - ",Tableau4[[#This Row],[COMMUNE]])</f>
        <v>17 - La Genétouze</v>
      </c>
      <c r="B536" s="2">
        <v>17</v>
      </c>
      <c r="C536" s="2" t="s">
        <v>772</v>
      </c>
      <c r="D536" s="3" t="s">
        <v>546</v>
      </c>
      <c r="E536" s="3" t="s">
        <v>773</v>
      </c>
      <c r="F536" s="6" t="s">
        <v>8554</v>
      </c>
      <c r="G536" s="4">
        <v>234</v>
      </c>
      <c r="H536" s="2" t="s">
        <v>5</v>
      </c>
      <c r="I536" s="2" t="s">
        <v>6</v>
      </c>
      <c r="J536" s="2" t="s">
        <v>13</v>
      </c>
      <c r="K536" s="2" t="s">
        <v>8</v>
      </c>
      <c r="L536" s="132" t="s">
        <v>8555</v>
      </c>
    </row>
    <row r="537" spans="1:23" customFormat="1">
      <c r="A537" s="1" t="str">
        <f>CONCATENATE(Tableau4[[#This Row],[DPT2]]," - ",Tableau4[[#This Row],[COMMUNE]])</f>
        <v>17 - La Grève-sur-Mignon</v>
      </c>
      <c r="B537" s="2">
        <v>17</v>
      </c>
      <c r="C537" s="2" t="s">
        <v>774</v>
      </c>
      <c r="D537" s="3" t="s">
        <v>698</v>
      </c>
      <c r="E537" s="3" t="s">
        <v>775</v>
      </c>
      <c r="F537" s="6" t="s">
        <v>8554</v>
      </c>
      <c r="G537" s="4">
        <v>553</v>
      </c>
      <c r="H537" s="2" t="s">
        <v>5</v>
      </c>
      <c r="I537" s="2" t="s">
        <v>25</v>
      </c>
      <c r="J537" s="2" t="s">
        <v>13</v>
      </c>
      <c r="K537" s="2" t="s">
        <v>8</v>
      </c>
      <c r="L537" s="132" t="s">
        <v>8555</v>
      </c>
    </row>
    <row r="538" spans="1:23" customFormat="1">
      <c r="A538" s="1" t="str">
        <f>CONCATENATE(Tableau4[[#This Row],[DPT2]]," - ",Tableau4[[#This Row],[COMMUNE]])</f>
        <v>17 - La Gripperie-Saint-Symphorien</v>
      </c>
      <c r="B538" s="2">
        <v>17</v>
      </c>
      <c r="C538" s="5" t="s">
        <v>776</v>
      </c>
      <c r="D538" s="6" t="s">
        <v>592</v>
      </c>
      <c r="E538" s="6" t="s">
        <v>777</v>
      </c>
      <c r="F538" s="6" t="s">
        <v>8554</v>
      </c>
      <c r="G538" s="7">
        <v>587</v>
      </c>
      <c r="H538" s="5" t="s">
        <v>5</v>
      </c>
      <c r="I538" s="5" t="s">
        <v>12</v>
      </c>
      <c r="J538" s="2" t="s">
        <v>13</v>
      </c>
      <c r="K538" s="2" t="s">
        <v>8</v>
      </c>
      <c r="L538" s="132" t="s">
        <v>8555</v>
      </c>
    </row>
    <row r="539" spans="1:23" customFormat="1">
      <c r="A539" s="1" t="str">
        <f>CONCATENATE(Tableau4[[#This Row],[DPT2]]," - ",Tableau4[[#This Row],[COMMUNE]])</f>
        <v>17 - La Jard</v>
      </c>
      <c r="B539" s="2">
        <v>17</v>
      </c>
      <c r="C539" s="2" t="s">
        <v>778</v>
      </c>
      <c r="D539" s="3" t="s">
        <v>675</v>
      </c>
      <c r="E539" s="3" t="s">
        <v>779</v>
      </c>
      <c r="F539" s="6" t="s">
        <v>8554</v>
      </c>
      <c r="G539" s="4">
        <v>427</v>
      </c>
      <c r="H539" s="2" t="s">
        <v>5</v>
      </c>
      <c r="I539" s="2" t="s">
        <v>25</v>
      </c>
      <c r="J539" s="2" t="s">
        <v>13</v>
      </c>
      <c r="K539" s="2" t="s">
        <v>8</v>
      </c>
      <c r="L539" s="132" t="s">
        <v>8555</v>
      </c>
    </row>
    <row r="540" spans="1:23" customFormat="1">
      <c r="A540" s="1" t="str">
        <f>CONCATENATE(Tableau4[[#This Row],[DPT2]]," - ",Tableau4[[#This Row],[COMMUNE]])</f>
        <v>17 - La Jarne</v>
      </c>
      <c r="B540" s="94">
        <v>17</v>
      </c>
      <c r="C540" s="2" t="s">
        <v>6061</v>
      </c>
      <c r="D540" s="95" t="s">
        <v>856</v>
      </c>
      <c r="E540" s="96" t="s">
        <v>6062</v>
      </c>
      <c r="F540" s="96" t="s">
        <v>8555</v>
      </c>
      <c r="G540" s="97">
        <v>2541</v>
      </c>
      <c r="H540" s="94" t="s">
        <v>859</v>
      </c>
      <c r="I540" s="94" t="s">
        <v>25</v>
      </c>
      <c r="J540" s="94" t="s">
        <v>13</v>
      </c>
      <c r="K540" s="2" t="s">
        <v>5671</v>
      </c>
      <c r="L540" s="132" t="s">
        <v>8555</v>
      </c>
    </row>
    <row r="541" spans="1:23" customFormat="1">
      <c r="A541" s="1" t="str">
        <f>CONCATENATE(Tableau4[[#This Row],[DPT2]]," - ",Tableau4[[#This Row],[COMMUNE]])</f>
        <v>17 - La Jarrie</v>
      </c>
      <c r="B541" s="94">
        <v>17</v>
      </c>
      <c r="C541" s="2" t="s">
        <v>6063</v>
      </c>
      <c r="D541" s="95" t="s">
        <v>856</v>
      </c>
      <c r="E541" s="96" t="s">
        <v>6064</v>
      </c>
      <c r="F541" s="96" t="s">
        <v>8555</v>
      </c>
      <c r="G541" s="97">
        <v>3336</v>
      </c>
      <c r="H541" s="94" t="s">
        <v>859</v>
      </c>
      <c r="I541" s="94" t="s">
        <v>25</v>
      </c>
      <c r="J541" s="94" t="s">
        <v>13</v>
      </c>
      <c r="K541" s="2" t="s">
        <v>5671</v>
      </c>
      <c r="L541" s="132" t="s">
        <v>8555</v>
      </c>
    </row>
    <row r="542" spans="1:23" customFormat="1">
      <c r="A542" s="1" t="str">
        <f>CONCATENATE(Tableau4[[#This Row],[DPT2]]," - ",Tableau4[[#This Row],[COMMUNE]])</f>
        <v>17 - La Jarrie-Audouin</v>
      </c>
      <c r="B542" s="2">
        <v>17</v>
      </c>
      <c r="C542" s="2" t="s">
        <v>780</v>
      </c>
      <c r="D542" s="3" t="s">
        <v>555</v>
      </c>
      <c r="E542" s="3" t="s">
        <v>781</v>
      </c>
      <c r="F542" s="6" t="s">
        <v>8554</v>
      </c>
      <c r="G542" s="4">
        <v>274</v>
      </c>
      <c r="H542" s="2" t="s">
        <v>5</v>
      </c>
      <c r="I542" s="2" t="s">
        <v>6</v>
      </c>
      <c r="J542" s="2" t="s">
        <v>13</v>
      </c>
      <c r="K542" s="2" t="s">
        <v>8</v>
      </c>
      <c r="L542" s="132" t="s">
        <v>8555</v>
      </c>
    </row>
    <row r="543" spans="1:23" customFormat="1">
      <c r="A543" s="1" t="str">
        <f>CONCATENATE(Tableau4[[#This Row],[DPT2]]," - ",Tableau4[[#This Row],[COMMUNE]])</f>
        <v>17 - La Laigne</v>
      </c>
      <c r="B543" s="2">
        <v>17</v>
      </c>
      <c r="C543" s="2" t="s">
        <v>782</v>
      </c>
      <c r="D543" s="3" t="s">
        <v>698</v>
      </c>
      <c r="E543" s="3" t="s">
        <v>783</v>
      </c>
      <c r="F543" s="6" t="s">
        <v>8554</v>
      </c>
      <c r="G543" s="4">
        <v>480</v>
      </c>
      <c r="H543" s="2" t="s">
        <v>5</v>
      </c>
      <c r="I543" s="2" t="s">
        <v>25</v>
      </c>
      <c r="J543" s="2" t="s">
        <v>13</v>
      </c>
      <c r="K543" s="2" t="s">
        <v>8</v>
      </c>
      <c r="L543" s="132" t="s">
        <v>8555</v>
      </c>
    </row>
    <row r="544" spans="1:23" customFormat="1">
      <c r="A544" s="1" t="str">
        <f>CONCATENATE(Tableau4[[#This Row],[DPT2]]," - ",Tableau4[[#This Row],[COMMUNE]])</f>
        <v>17 - La Rochelle</v>
      </c>
      <c r="B544" s="94">
        <v>17</v>
      </c>
      <c r="C544" s="11" t="s">
        <v>8472</v>
      </c>
      <c r="D544" s="95" t="s">
        <v>856</v>
      </c>
      <c r="E544" s="118" t="s">
        <v>8524</v>
      </c>
      <c r="F544" s="96" t="s">
        <v>10842</v>
      </c>
      <c r="G544" s="97">
        <v>77205</v>
      </c>
      <c r="H544" s="94" t="s">
        <v>859</v>
      </c>
      <c r="I544" s="94" t="s">
        <v>25</v>
      </c>
      <c r="J544" s="94" t="s">
        <v>13</v>
      </c>
      <c r="K544" s="94" t="s">
        <v>5847</v>
      </c>
      <c r="L544" s="132" t="s">
        <v>8555</v>
      </c>
      <c r="M544" s="87"/>
      <c r="N544" s="87"/>
      <c r="O544" s="87"/>
      <c r="P544" s="87"/>
      <c r="Q544" s="87"/>
      <c r="R544" s="87"/>
      <c r="S544" s="87"/>
      <c r="T544" s="87"/>
      <c r="U544" s="87"/>
      <c r="V544" s="87"/>
      <c r="W544" s="87"/>
    </row>
    <row r="545" spans="1:23" s="87" customFormat="1">
      <c r="A545" s="1" t="str">
        <f>CONCATENATE(Tableau4[[#This Row],[DPT2]]," - ",Tableau4[[#This Row],[COMMUNE]])</f>
        <v>17 - La Ronde</v>
      </c>
      <c r="B545" s="2">
        <v>17</v>
      </c>
      <c r="C545" s="2" t="s">
        <v>6065</v>
      </c>
      <c r="D545" s="3" t="s">
        <v>698</v>
      </c>
      <c r="E545" s="3" t="s">
        <v>6066</v>
      </c>
      <c r="F545" s="6" t="s">
        <v>8554</v>
      </c>
      <c r="G545" s="4">
        <v>1031</v>
      </c>
      <c r="H545" s="2" t="s">
        <v>5</v>
      </c>
      <c r="I545" s="2" t="s">
        <v>25</v>
      </c>
      <c r="J545" s="2" t="s">
        <v>13</v>
      </c>
      <c r="K545" s="2" t="s">
        <v>5671</v>
      </c>
      <c r="L545" s="132" t="s">
        <v>8555</v>
      </c>
      <c r="M545"/>
      <c r="N545"/>
      <c r="O545"/>
      <c r="P545"/>
      <c r="Q545"/>
      <c r="R545"/>
      <c r="S545"/>
      <c r="T545"/>
      <c r="U545"/>
      <c r="V545"/>
      <c r="W545"/>
    </row>
    <row r="546" spans="1:23" s="87" customFormat="1">
      <c r="A546" s="1" t="str">
        <f>CONCATENATE(Tableau4[[#This Row],[DPT2]]," - ",Tableau4[[#This Row],[COMMUNE]])</f>
        <v>17 - La Tremblade</v>
      </c>
      <c r="B546" s="94">
        <v>17</v>
      </c>
      <c r="C546" s="2" t="s">
        <v>7757</v>
      </c>
      <c r="D546" s="95" t="s">
        <v>562</v>
      </c>
      <c r="E546" s="96" t="s">
        <v>7758</v>
      </c>
      <c r="F546" s="96" t="s">
        <v>8555</v>
      </c>
      <c r="G546" s="97">
        <v>4322</v>
      </c>
      <c r="H546" s="94" t="s">
        <v>859</v>
      </c>
      <c r="I546" s="94" t="s">
        <v>25</v>
      </c>
      <c r="J546" s="94" t="s">
        <v>13</v>
      </c>
      <c r="K546" s="5" t="s">
        <v>5664</v>
      </c>
      <c r="L546" s="132" t="s">
        <v>8555</v>
      </c>
      <c r="M546"/>
      <c r="N546"/>
      <c r="O546"/>
      <c r="P546"/>
      <c r="Q546"/>
      <c r="R546"/>
      <c r="S546"/>
      <c r="T546"/>
      <c r="U546"/>
      <c r="V546"/>
      <c r="W546"/>
    </row>
    <row r="547" spans="1:23" customFormat="1">
      <c r="A547" s="1" t="str">
        <f>CONCATENATE(Tableau4[[#This Row],[DPT2]]," - ",Tableau4[[#This Row],[COMMUNE]])</f>
        <v>17 - La Vallée</v>
      </c>
      <c r="B547" s="2">
        <v>17</v>
      </c>
      <c r="C547" s="5" t="s">
        <v>784</v>
      </c>
      <c r="D547" s="6" t="s">
        <v>581</v>
      </c>
      <c r="E547" s="6" t="s">
        <v>785</v>
      </c>
      <c r="F547" s="6" t="s">
        <v>8554</v>
      </c>
      <c r="G547" s="7">
        <v>670</v>
      </c>
      <c r="H547" s="5" t="s">
        <v>5</v>
      </c>
      <c r="I547" s="5" t="s">
        <v>12</v>
      </c>
      <c r="J547" s="2" t="s">
        <v>13</v>
      </c>
      <c r="K547" s="2" t="s">
        <v>8</v>
      </c>
      <c r="L547" s="132">
        <v>46077</v>
      </c>
    </row>
    <row r="548" spans="1:23" s="87" customFormat="1">
      <c r="A548" s="1" t="str">
        <f>CONCATENATE(Tableau4[[#This Row],[DPT2]]," - ",Tableau4[[#This Row],[COMMUNE]])</f>
        <v>17 - La Vergne</v>
      </c>
      <c r="B548" s="2">
        <v>17</v>
      </c>
      <c r="C548" s="2" t="s">
        <v>786</v>
      </c>
      <c r="D548" s="3" t="s">
        <v>555</v>
      </c>
      <c r="E548" s="3" t="s">
        <v>787</v>
      </c>
      <c r="F548" s="6" t="s">
        <v>8554</v>
      </c>
      <c r="G548" s="4">
        <v>590</v>
      </c>
      <c r="H548" s="2" t="s">
        <v>5</v>
      </c>
      <c r="I548" s="2" t="s">
        <v>6</v>
      </c>
      <c r="J548" s="2" t="s">
        <v>13</v>
      </c>
      <c r="K548" s="2" t="s">
        <v>8</v>
      </c>
      <c r="L548" s="132" t="s">
        <v>8555</v>
      </c>
      <c r="M548"/>
      <c r="N548"/>
      <c r="O548"/>
      <c r="P548"/>
      <c r="Q548"/>
      <c r="R548"/>
      <c r="S548"/>
      <c r="T548"/>
      <c r="U548"/>
      <c r="V548"/>
      <c r="W548"/>
    </row>
    <row r="549" spans="1:23" customFormat="1">
      <c r="A549" s="1" t="str">
        <f>CONCATENATE(Tableau4[[#This Row],[DPT2]]," - ",Tableau4[[#This Row],[COMMUNE]])</f>
        <v>17 - La Villedieu</v>
      </c>
      <c r="B549" s="2">
        <v>17</v>
      </c>
      <c r="C549" s="2" t="s">
        <v>788</v>
      </c>
      <c r="D549" s="3" t="s">
        <v>555</v>
      </c>
      <c r="E549" s="3" t="s">
        <v>10787</v>
      </c>
      <c r="F549" s="6" t="s">
        <v>8554</v>
      </c>
      <c r="G549" s="4">
        <v>210</v>
      </c>
      <c r="H549" s="2" t="s">
        <v>5</v>
      </c>
      <c r="I549" s="2" t="s">
        <v>6</v>
      </c>
      <c r="J549" s="2" t="s">
        <v>13</v>
      </c>
      <c r="K549" s="2" t="s">
        <v>8</v>
      </c>
      <c r="L549" s="132" t="s">
        <v>8555</v>
      </c>
    </row>
    <row r="550" spans="1:23" customFormat="1">
      <c r="A550" s="1" t="str">
        <f>CONCATENATE(Tableau4[[#This Row],[DPT2]]," - ",Tableau4[[#This Row],[COMMUNE]])</f>
        <v>17 - Lagord</v>
      </c>
      <c r="B550" s="94">
        <v>17</v>
      </c>
      <c r="C550" s="2" t="s">
        <v>7759</v>
      </c>
      <c r="D550" s="95" t="s">
        <v>856</v>
      </c>
      <c r="E550" s="96" t="s">
        <v>7760</v>
      </c>
      <c r="F550" s="96" t="s">
        <v>8555</v>
      </c>
      <c r="G550" s="97">
        <v>7098</v>
      </c>
      <c r="H550" s="94" t="s">
        <v>859</v>
      </c>
      <c r="I550" s="94" t="s">
        <v>25</v>
      </c>
      <c r="J550" s="94" t="s">
        <v>13</v>
      </c>
      <c r="K550" s="5" t="s">
        <v>5664</v>
      </c>
      <c r="L550" s="132" t="s">
        <v>8555</v>
      </c>
    </row>
    <row r="551" spans="1:23" customFormat="1">
      <c r="A551" s="1" t="str">
        <f>CONCATENATE(Tableau4[[#This Row],[DPT2]]," - ",Tableau4[[#This Row],[COMMUNE]])</f>
        <v>17 - Landes</v>
      </c>
      <c r="B551" s="2">
        <v>17</v>
      </c>
      <c r="C551" s="2" t="s">
        <v>6067</v>
      </c>
      <c r="D551" s="3" t="s">
        <v>555</v>
      </c>
      <c r="E551" s="3" t="s">
        <v>6068</v>
      </c>
      <c r="F551" s="6" t="s">
        <v>8554</v>
      </c>
      <c r="G551" s="4">
        <v>587</v>
      </c>
      <c r="H551" s="2" t="s">
        <v>5</v>
      </c>
      <c r="I551" s="2" t="s">
        <v>6</v>
      </c>
      <c r="J551" s="2" t="s">
        <v>13</v>
      </c>
      <c r="K551" s="2" t="s">
        <v>5671</v>
      </c>
      <c r="L551" s="132" t="s">
        <v>8555</v>
      </c>
    </row>
    <row r="552" spans="1:23" customFormat="1">
      <c r="A552" s="1" t="str">
        <f>CONCATENATE(Tableau4[[#This Row],[DPT2]]," - ",Tableau4[[#This Row],[COMMUNE]])</f>
        <v>17 - Landrais</v>
      </c>
      <c r="B552" s="2">
        <v>17</v>
      </c>
      <c r="C552" s="2" t="s">
        <v>789</v>
      </c>
      <c r="D552" s="3" t="s">
        <v>553</v>
      </c>
      <c r="E552" s="3" t="s">
        <v>790</v>
      </c>
      <c r="F552" s="6" t="s">
        <v>8554</v>
      </c>
      <c r="G552" s="4">
        <v>729</v>
      </c>
      <c r="H552" s="2" t="s">
        <v>5</v>
      </c>
      <c r="I552" s="2" t="s">
        <v>25</v>
      </c>
      <c r="J552" s="2" t="s">
        <v>13</v>
      </c>
      <c r="K552" s="2" t="s">
        <v>8</v>
      </c>
      <c r="L552" s="132" t="s">
        <v>8555</v>
      </c>
    </row>
    <row r="553" spans="1:23" customFormat="1">
      <c r="A553" s="1" t="str">
        <f>CONCATENATE(Tableau4[[#This Row],[DPT2]]," - ",Tableau4[[#This Row],[COMMUNE]])</f>
        <v>17 - Le Bois-Plage-en-Ré</v>
      </c>
      <c r="B553" s="94">
        <v>17</v>
      </c>
      <c r="C553" s="2" t="s">
        <v>7761</v>
      </c>
      <c r="D553" s="95" t="s">
        <v>6082</v>
      </c>
      <c r="E553" s="96" t="s">
        <v>7762</v>
      </c>
      <c r="F553" s="96" t="s">
        <v>8555</v>
      </c>
      <c r="G553" s="97">
        <v>2272</v>
      </c>
      <c r="H553" s="94" t="s">
        <v>859</v>
      </c>
      <c r="I553" s="94" t="s">
        <v>25</v>
      </c>
      <c r="J553" s="94" t="s">
        <v>13</v>
      </c>
      <c r="K553" s="5" t="s">
        <v>5664</v>
      </c>
      <c r="L553" s="132" t="s">
        <v>8555</v>
      </c>
    </row>
    <row r="554" spans="1:23" s="87" customFormat="1">
      <c r="A554" s="1" t="str">
        <f>CONCATENATE(Tableau4[[#This Row],[DPT2]]," - ",Tableau4[[#This Row],[COMMUNE]])</f>
        <v>17 - Le Château-d'Oléron</v>
      </c>
      <c r="B554" s="2">
        <v>17</v>
      </c>
      <c r="C554" s="2" t="s">
        <v>7763</v>
      </c>
      <c r="D554" s="3" t="s">
        <v>6059</v>
      </c>
      <c r="E554" s="3" t="s">
        <v>7764</v>
      </c>
      <c r="F554" s="6" t="s">
        <v>8554</v>
      </c>
      <c r="G554" s="4">
        <v>4270</v>
      </c>
      <c r="H554" s="2" t="s">
        <v>5</v>
      </c>
      <c r="I554" s="2" t="s">
        <v>25</v>
      </c>
      <c r="J554" s="2" t="s">
        <v>13</v>
      </c>
      <c r="K554" s="5" t="s">
        <v>5664</v>
      </c>
      <c r="L554" s="132" t="s">
        <v>8555</v>
      </c>
      <c r="M554"/>
      <c r="N554"/>
      <c r="O554"/>
      <c r="P554"/>
      <c r="Q554"/>
      <c r="R554"/>
      <c r="S554"/>
      <c r="T554"/>
      <c r="U554"/>
      <c r="V554"/>
      <c r="W554"/>
    </row>
    <row r="555" spans="1:23" customFormat="1">
      <c r="A555" s="1" t="str">
        <f>CONCATENATE(Tableau4[[#This Row],[DPT2]]," - ",Tableau4[[#This Row],[COMMUNE]])</f>
        <v>17 - Le Chay</v>
      </c>
      <c r="B555" s="2">
        <v>17</v>
      </c>
      <c r="C555" s="2" t="s">
        <v>791</v>
      </c>
      <c r="D555" s="3" t="s">
        <v>562</v>
      </c>
      <c r="E555" s="3" t="s">
        <v>792</v>
      </c>
      <c r="F555" s="6" t="s">
        <v>8554</v>
      </c>
      <c r="G555" s="4">
        <v>778</v>
      </c>
      <c r="H555" s="2" t="s">
        <v>5</v>
      </c>
      <c r="I555" s="2" t="s">
        <v>25</v>
      </c>
      <c r="J555" s="2" t="s">
        <v>13</v>
      </c>
      <c r="K555" s="2" t="s">
        <v>8</v>
      </c>
      <c r="L555" s="132">
        <v>46116</v>
      </c>
    </row>
    <row r="556" spans="1:23" customFormat="1">
      <c r="A556" s="1" t="str">
        <f>CONCATENATE(Tableau4[[#This Row],[DPT2]]," - ",Tableau4[[#This Row],[COMMUNE]])</f>
        <v>17 - Le Douhet</v>
      </c>
      <c r="B556" s="2">
        <v>17</v>
      </c>
      <c r="C556" s="2" t="s">
        <v>793</v>
      </c>
      <c r="D556" s="3" t="s">
        <v>675</v>
      </c>
      <c r="E556" s="3" t="s">
        <v>794</v>
      </c>
      <c r="F556" s="6" t="s">
        <v>8554</v>
      </c>
      <c r="G556" s="4">
        <v>703</v>
      </c>
      <c r="H556" s="2" t="s">
        <v>5</v>
      </c>
      <c r="I556" s="2" t="s">
        <v>25</v>
      </c>
      <c r="J556" s="2" t="s">
        <v>13</v>
      </c>
      <c r="K556" s="2" t="s">
        <v>8</v>
      </c>
      <c r="L556" s="132" t="s">
        <v>8555</v>
      </c>
      <c r="M556" s="87"/>
      <c r="N556" s="87"/>
      <c r="O556" s="87"/>
      <c r="P556" s="87"/>
      <c r="Q556" s="87"/>
      <c r="R556" s="87"/>
      <c r="S556" s="87"/>
      <c r="T556" s="87"/>
      <c r="U556" s="87"/>
      <c r="V556" s="87"/>
      <c r="W556" s="87"/>
    </row>
    <row r="557" spans="1:23" customFormat="1">
      <c r="A557" s="1" t="str">
        <f>CONCATENATE(Tableau4[[#This Row],[DPT2]]," - ",Tableau4[[#This Row],[COMMUNE]])</f>
        <v>17 - Le Fouilloux</v>
      </c>
      <c r="B557" s="2">
        <v>17</v>
      </c>
      <c r="C557" s="2" t="s">
        <v>795</v>
      </c>
      <c r="D557" s="3" t="s">
        <v>546</v>
      </c>
      <c r="E557" s="3" t="s">
        <v>796</v>
      </c>
      <c r="F557" s="6" t="s">
        <v>8554</v>
      </c>
      <c r="G557" s="4">
        <v>771</v>
      </c>
      <c r="H557" s="2" t="s">
        <v>5</v>
      </c>
      <c r="I557" s="2" t="s">
        <v>6</v>
      </c>
      <c r="J557" s="2" t="s">
        <v>13</v>
      </c>
      <c r="K557" s="2" t="s">
        <v>8</v>
      </c>
      <c r="L557" s="132" t="s">
        <v>8555</v>
      </c>
    </row>
    <row r="558" spans="1:23" customFormat="1">
      <c r="A558" s="1" t="str">
        <f>CONCATENATE(Tableau4[[#This Row],[DPT2]]," - ",Tableau4[[#This Row],[COMMUNE]])</f>
        <v>17 - Le Gicq</v>
      </c>
      <c r="B558" s="2">
        <v>17</v>
      </c>
      <c r="C558" s="2" t="s">
        <v>797</v>
      </c>
      <c r="D558" s="3" t="s">
        <v>555</v>
      </c>
      <c r="E558" s="3" t="s">
        <v>798</v>
      </c>
      <c r="F558" s="6" t="s">
        <v>8554</v>
      </c>
      <c r="G558" s="4">
        <v>118</v>
      </c>
      <c r="H558" s="2" t="s">
        <v>5</v>
      </c>
      <c r="I558" s="2" t="s">
        <v>6</v>
      </c>
      <c r="J558" s="2" t="s">
        <v>13</v>
      </c>
      <c r="K558" s="2" t="s">
        <v>8</v>
      </c>
      <c r="L558" s="132" t="s">
        <v>8555</v>
      </c>
    </row>
    <row r="559" spans="1:23" customFormat="1">
      <c r="A559" s="1" t="str">
        <f>CONCATENATE(Tableau4[[#This Row],[DPT2]]," - ",Tableau4[[#This Row],[COMMUNE]])</f>
        <v>17 - Le Grand-Village-Plage</v>
      </c>
      <c r="B559" s="2">
        <v>17</v>
      </c>
      <c r="C559" s="2" t="s">
        <v>6069</v>
      </c>
      <c r="D559" s="3" t="s">
        <v>6059</v>
      </c>
      <c r="E559" s="3" t="s">
        <v>6070</v>
      </c>
      <c r="F559" s="6" t="s">
        <v>8554</v>
      </c>
      <c r="G559" s="4">
        <v>1070</v>
      </c>
      <c r="H559" s="2" t="s">
        <v>5</v>
      </c>
      <c r="I559" s="2" t="s">
        <v>25</v>
      </c>
      <c r="J559" s="2" t="s">
        <v>13</v>
      </c>
      <c r="K559" s="2" t="s">
        <v>5671</v>
      </c>
      <c r="L559" s="132" t="s">
        <v>8555</v>
      </c>
    </row>
    <row r="560" spans="1:23" customFormat="1">
      <c r="A560" s="1" t="str">
        <f>CONCATENATE(Tableau4[[#This Row],[DPT2]]," - ",Tableau4[[#This Row],[COMMUNE]])</f>
        <v>17 - Le Gua</v>
      </c>
      <c r="B560" s="2">
        <v>17</v>
      </c>
      <c r="C560" s="5" t="s">
        <v>6071</v>
      </c>
      <c r="D560" s="6" t="s">
        <v>1024</v>
      </c>
      <c r="E560" s="6" t="s">
        <v>6072</v>
      </c>
      <c r="F560" s="6" t="s">
        <v>8554</v>
      </c>
      <c r="G560" s="7">
        <v>2100</v>
      </c>
      <c r="H560" s="5" t="s">
        <v>5</v>
      </c>
      <c r="I560" s="5" t="s">
        <v>12</v>
      </c>
      <c r="J560" s="2" t="s">
        <v>13</v>
      </c>
      <c r="K560" s="2" t="s">
        <v>5671</v>
      </c>
      <c r="L560" s="132" t="s">
        <v>8555</v>
      </c>
    </row>
    <row r="561" spans="1:23" customFormat="1">
      <c r="A561" s="1" t="str">
        <f>CONCATENATE(Tableau4[[#This Row],[DPT2]]," - ",Tableau4[[#This Row],[COMMUNE]])</f>
        <v>17 - Le Gué-d'Alleré</v>
      </c>
      <c r="B561" s="2">
        <v>17</v>
      </c>
      <c r="C561" s="2" t="s">
        <v>799</v>
      </c>
      <c r="D561" s="3" t="s">
        <v>698</v>
      </c>
      <c r="E561" s="3" t="s">
        <v>800</v>
      </c>
      <c r="F561" s="6" t="s">
        <v>8554</v>
      </c>
      <c r="G561" s="4">
        <v>963</v>
      </c>
      <c r="H561" s="2" t="s">
        <v>5</v>
      </c>
      <c r="I561" s="2" t="s">
        <v>25</v>
      </c>
      <c r="J561" s="2" t="s">
        <v>13</v>
      </c>
      <c r="K561" s="2" t="s">
        <v>8</v>
      </c>
      <c r="L561" s="132" t="s">
        <v>8555</v>
      </c>
    </row>
    <row r="562" spans="1:23" s="87" customFormat="1">
      <c r="A562" s="1" t="str">
        <f>CONCATENATE(Tableau4[[#This Row],[DPT2]]," - ",Tableau4[[#This Row],[COMMUNE]])</f>
        <v>17 - Le Mung</v>
      </c>
      <c r="B562" s="2">
        <v>17</v>
      </c>
      <c r="C562" s="2" t="s">
        <v>801</v>
      </c>
      <c r="D562" s="3" t="s">
        <v>555</v>
      </c>
      <c r="E562" s="3" t="s">
        <v>802</v>
      </c>
      <c r="F562" s="6" t="s">
        <v>8554</v>
      </c>
      <c r="G562" s="4">
        <v>304</v>
      </c>
      <c r="H562" s="2" t="s">
        <v>5</v>
      </c>
      <c r="I562" s="2" t="s">
        <v>6</v>
      </c>
      <c r="J562" s="2" t="s">
        <v>13</v>
      </c>
      <c r="K562" s="2" t="s">
        <v>8</v>
      </c>
      <c r="L562" s="132">
        <v>46077</v>
      </c>
      <c r="M562"/>
      <c r="N562"/>
      <c r="O562"/>
      <c r="P562"/>
      <c r="Q562"/>
      <c r="R562"/>
      <c r="S562"/>
      <c r="T562"/>
      <c r="U562"/>
      <c r="V562"/>
      <c r="W562"/>
    </row>
    <row r="563" spans="1:23" customFormat="1">
      <c r="A563" s="1" t="str">
        <f>CONCATENATE(Tableau4[[#This Row],[DPT2]]," - ",Tableau4[[#This Row],[COMMUNE]])</f>
        <v>17 - Le Pin</v>
      </c>
      <c r="B563" s="2">
        <v>17</v>
      </c>
      <c r="C563" s="2" t="s">
        <v>803</v>
      </c>
      <c r="D563" s="3" t="s">
        <v>546</v>
      </c>
      <c r="E563" s="3" t="s">
        <v>10788</v>
      </c>
      <c r="F563" s="6" t="s">
        <v>8554</v>
      </c>
      <c r="G563" s="4">
        <v>75</v>
      </c>
      <c r="H563" s="2" t="s">
        <v>5</v>
      </c>
      <c r="I563" s="2" t="s">
        <v>6</v>
      </c>
      <c r="J563" s="2" t="s">
        <v>13</v>
      </c>
      <c r="K563" s="2" t="s">
        <v>8</v>
      </c>
      <c r="L563" s="132" t="s">
        <v>8555</v>
      </c>
    </row>
    <row r="564" spans="1:23" customFormat="1">
      <c r="A564" s="1" t="str">
        <f>CONCATENATE(Tableau4[[#This Row],[DPT2]]," - ",Tableau4[[#This Row],[COMMUNE]])</f>
        <v>17 - Le Seure</v>
      </c>
      <c r="B564" s="2">
        <v>17</v>
      </c>
      <c r="C564" s="2" t="s">
        <v>804</v>
      </c>
      <c r="D564" s="3" t="s">
        <v>675</v>
      </c>
      <c r="E564" s="3" t="s">
        <v>805</v>
      </c>
      <c r="F564" s="6" t="s">
        <v>8554</v>
      </c>
      <c r="G564" s="4">
        <v>252</v>
      </c>
      <c r="H564" s="2" t="s">
        <v>5</v>
      </c>
      <c r="I564" s="2" t="s">
        <v>25</v>
      </c>
      <c r="J564" s="2" t="s">
        <v>13</v>
      </c>
      <c r="K564" s="2" t="s">
        <v>8</v>
      </c>
      <c r="L564" s="132">
        <v>46084</v>
      </c>
    </row>
    <row r="565" spans="1:23" customFormat="1">
      <c r="A565" s="1" t="str">
        <f>CONCATENATE(Tableau4[[#This Row],[DPT2]]," - ",Tableau4[[#This Row],[COMMUNE]])</f>
        <v>17 - Le Thou</v>
      </c>
      <c r="B565" s="2">
        <v>17</v>
      </c>
      <c r="C565" s="2" t="s">
        <v>6073</v>
      </c>
      <c r="D565" s="3" t="s">
        <v>553</v>
      </c>
      <c r="E565" s="3" t="s">
        <v>6074</v>
      </c>
      <c r="F565" s="6" t="s">
        <v>8554</v>
      </c>
      <c r="G565" s="4">
        <v>1987</v>
      </c>
      <c r="H565" s="2" t="s">
        <v>5</v>
      </c>
      <c r="I565" s="2" t="s">
        <v>25</v>
      </c>
      <c r="J565" s="2" t="s">
        <v>13</v>
      </c>
      <c r="K565" s="2" t="s">
        <v>5671</v>
      </c>
      <c r="L565" s="132" t="s">
        <v>8555</v>
      </c>
    </row>
    <row r="566" spans="1:23" customFormat="1">
      <c r="A566" s="1" t="str">
        <f>CONCATENATE(Tableau4[[#This Row],[DPT2]]," - ",Tableau4[[#This Row],[COMMUNE]])</f>
        <v>17 - L'Éguille</v>
      </c>
      <c r="B566" s="2">
        <v>17</v>
      </c>
      <c r="C566" s="2" t="s">
        <v>6075</v>
      </c>
      <c r="D566" s="3" t="s">
        <v>562</v>
      </c>
      <c r="E566" s="3" t="s">
        <v>6076</v>
      </c>
      <c r="F566" s="6" t="s">
        <v>8554</v>
      </c>
      <c r="G566" s="4">
        <v>876</v>
      </c>
      <c r="H566" s="2" t="s">
        <v>5</v>
      </c>
      <c r="I566" s="2" t="s">
        <v>25</v>
      </c>
      <c r="J566" s="2" t="s">
        <v>13</v>
      </c>
      <c r="K566" s="2" t="s">
        <v>5671</v>
      </c>
      <c r="L566" s="132" t="s">
        <v>8555</v>
      </c>
    </row>
    <row r="567" spans="1:23" s="87" customFormat="1">
      <c r="A567" s="1" t="str">
        <f>CONCATENATE(Tableau4[[#This Row],[DPT2]]," - ",Tableau4[[#This Row],[COMMUNE]])</f>
        <v>17 - Léoville</v>
      </c>
      <c r="B567" s="2">
        <v>17</v>
      </c>
      <c r="C567" s="2" t="s">
        <v>806</v>
      </c>
      <c r="D567" s="3" t="s">
        <v>546</v>
      </c>
      <c r="E567" s="3" t="s">
        <v>807</v>
      </c>
      <c r="F567" s="6" t="s">
        <v>8554</v>
      </c>
      <c r="G567" s="4">
        <v>306</v>
      </c>
      <c r="H567" s="2" t="s">
        <v>5</v>
      </c>
      <c r="I567" s="2" t="s">
        <v>6</v>
      </c>
      <c r="J567" s="2" t="s">
        <v>13</v>
      </c>
      <c r="K567" s="2" t="s">
        <v>8</v>
      </c>
      <c r="L567" s="132" t="s">
        <v>8555</v>
      </c>
      <c r="M567"/>
      <c r="N567"/>
      <c r="O567"/>
      <c r="P567"/>
      <c r="Q567"/>
      <c r="R567"/>
      <c r="S567"/>
      <c r="T567"/>
      <c r="U567"/>
      <c r="V567"/>
      <c r="W567"/>
    </row>
    <row r="568" spans="1:23" customFormat="1">
      <c r="A568" s="1" t="str">
        <f>CONCATENATE(Tableau4[[#This Row],[DPT2]]," - ",Tableau4[[#This Row],[COMMUNE]])</f>
        <v>17 - Les Éduts</v>
      </c>
      <c r="B568" s="2">
        <v>17</v>
      </c>
      <c r="C568" s="2" t="s">
        <v>808</v>
      </c>
      <c r="D568" s="3" t="s">
        <v>555</v>
      </c>
      <c r="E568" s="3" t="s">
        <v>809</v>
      </c>
      <c r="F568" s="6" t="s">
        <v>8554</v>
      </c>
      <c r="G568" s="4">
        <v>59</v>
      </c>
      <c r="H568" s="2" t="s">
        <v>5</v>
      </c>
      <c r="I568" s="2" t="s">
        <v>6</v>
      </c>
      <c r="J568" s="2" t="s">
        <v>13</v>
      </c>
      <c r="K568" s="2" t="s">
        <v>8</v>
      </c>
      <c r="L568" s="132" t="s">
        <v>8555</v>
      </c>
    </row>
    <row r="569" spans="1:23" customFormat="1">
      <c r="A569" s="1" t="str">
        <f>CONCATENATE(Tableau4[[#This Row],[DPT2]]," - ",Tableau4[[#This Row],[COMMUNE]])</f>
        <v>17 - Les Églises-d'Argenteuil</v>
      </c>
      <c r="B569" s="2">
        <v>17</v>
      </c>
      <c r="C569" s="2" t="s">
        <v>810</v>
      </c>
      <c r="D569" s="3" t="s">
        <v>555</v>
      </c>
      <c r="E569" s="3" t="s">
        <v>811</v>
      </c>
      <c r="F569" s="6" t="s">
        <v>8554</v>
      </c>
      <c r="G569" s="4">
        <v>521</v>
      </c>
      <c r="H569" s="2" t="s">
        <v>5</v>
      </c>
      <c r="I569" s="2" t="s">
        <v>6</v>
      </c>
      <c r="J569" s="2" t="s">
        <v>13</v>
      </c>
      <c r="K569" s="2" t="s">
        <v>8</v>
      </c>
      <c r="L569" s="132" t="s">
        <v>8555</v>
      </c>
      <c r="M569" s="87"/>
      <c r="N569" s="87"/>
      <c r="O569" s="87"/>
      <c r="P569" s="87"/>
      <c r="Q569" s="87"/>
      <c r="R569" s="87"/>
      <c r="S569" s="87"/>
      <c r="T569" s="87"/>
      <c r="U569" s="87"/>
      <c r="V569" s="87"/>
      <c r="W569" s="87"/>
    </row>
    <row r="570" spans="1:23" customFormat="1">
      <c r="A570" s="1" t="str">
        <f>CONCATENATE(Tableau4[[#This Row],[DPT2]]," - ",Tableau4[[#This Row],[COMMUNE]])</f>
        <v>17 - Les Essards</v>
      </c>
      <c r="B570" s="2">
        <v>17</v>
      </c>
      <c r="C570" s="5" t="s">
        <v>812</v>
      </c>
      <c r="D570" s="6" t="s">
        <v>581</v>
      </c>
      <c r="E570" s="6" t="s">
        <v>10757</v>
      </c>
      <c r="F570" s="6" t="s">
        <v>8554</v>
      </c>
      <c r="G570" s="7">
        <v>712</v>
      </c>
      <c r="H570" s="5" t="s">
        <v>5</v>
      </c>
      <c r="I570" s="5" t="s">
        <v>12</v>
      </c>
      <c r="J570" s="2" t="s">
        <v>13</v>
      </c>
      <c r="K570" s="2" t="s">
        <v>8</v>
      </c>
      <c r="L570" s="132" t="s">
        <v>8555</v>
      </c>
    </row>
    <row r="571" spans="1:23" customFormat="1">
      <c r="A571" s="1" t="str">
        <f>CONCATENATE(Tableau4[[#This Row],[DPT2]]," - ",Tableau4[[#This Row],[COMMUNE]])</f>
        <v>17 - Les Gonds</v>
      </c>
      <c r="B571" s="2">
        <v>17</v>
      </c>
      <c r="C571" s="2" t="s">
        <v>6077</v>
      </c>
      <c r="D571" s="3" t="s">
        <v>675</v>
      </c>
      <c r="E571" s="3" t="s">
        <v>6078</v>
      </c>
      <c r="F571" s="6" t="s">
        <v>8554</v>
      </c>
      <c r="G571" s="4">
        <v>1772</v>
      </c>
      <c r="H571" s="2" t="s">
        <v>5</v>
      </c>
      <c r="I571" s="2" t="s">
        <v>25</v>
      </c>
      <c r="J571" s="2" t="s">
        <v>13</v>
      </c>
      <c r="K571" s="2" t="s">
        <v>5671</v>
      </c>
      <c r="L571" s="132">
        <v>46077</v>
      </c>
    </row>
    <row r="572" spans="1:23" s="87" customFormat="1">
      <c r="A572" s="1" t="str">
        <f>CONCATENATE(Tableau4[[#This Row],[DPT2]]," - ",Tableau4[[#This Row],[COMMUNE]])</f>
        <v>17 - Les Mathes</v>
      </c>
      <c r="B572" s="2">
        <v>17</v>
      </c>
      <c r="C572" s="2" t="s">
        <v>6079</v>
      </c>
      <c r="D572" s="3" t="s">
        <v>562</v>
      </c>
      <c r="E572" s="3" t="s">
        <v>6080</v>
      </c>
      <c r="F572" s="6" t="s">
        <v>8554</v>
      </c>
      <c r="G572" s="4">
        <v>2110</v>
      </c>
      <c r="H572" s="2" t="s">
        <v>5</v>
      </c>
      <c r="I572" s="2" t="s">
        <v>25</v>
      </c>
      <c r="J572" s="2" t="s">
        <v>13</v>
      </c>
      <c r="K572" s="2" t="s">
        <v>5671</v>
      </c>
      <c r="L572" s="132" t="s">
        <v>8555</v>
      </c>
      <c r="M572"/>
      <c r="N572"/>
      <c r="O572"/>
      <c r="P572"/>
      <c r="Q572"/>
      <c r="R572"/>
      <c r="S572"/>
      <c r="T572"/>
      <c r="U572"/>
      <c r="V572"/>
      <c r="W572"/>
    </row>
    <row r="573" spans="1:23" s="87" customFormat="1">
      <c r="A573" s="1" t="str">
        <f>CONCATENATE(Tableau4[[#This Row],[DPT2]]," - ",Tableau4[[#This Row],[COMMUNE]])</f>
        <v>17 - Les Nouillers</v>
      </c>
      <c r="B573" s="2">
        <v>17</v>
      </c>
      <c r="C573" s="2" t="s">
        <v>813</v>
      </c>
      <c r="D573" s="3" t="s">
        <v>555</v>
      </c>
      <c r="E573" s="3" t="s">
        <v>814</v>
      </c>
      <c r="F573" s="6" t="s">
        <v>8554</v>
      </c>
      <c r="G573" s="4">
        <v>719</v>
      </c>
      <c r="H573" s="2" t="s">
        <v>5</v>
      </c>
      <c r="I573" s="2" t="s">
        <v>6</v>
      </c>
      <c r="J573" s="2" t="s">
        <v>13</v>
      </c>
      <c r="K573" s="2" t="s">
        <v>8</v>
      </c>
      <c r="L573" s="132" t="s">
        <v>8555</v>
      </c>
      <c r="M573"/>
      <c r="N573"/>
      <c r="O573"/>
      <c r="P573"/>
      <c r="Q573"/>
      <c r="R573"/>
      <c r="S573"/>
      <c r="T573"/>
      <c r="U573"/>
      <c r="V573"/>
      <c r="W573"/>
    </row>
    <row r="574" spans="1:23" s="87" customFormat="1">
      <c r="A574" s="1" t="str">
        <f>CONCATENATE(Tableau4[[#This Row],[DPT2]]," - ",Tableau4[[#This Row],[COMMUNE]])</f>
        <v>17 - Les Portes-en-Ré</v>
      </c>
      <c r="B574" s="2">
        <v>17</v>
      </c>
      <c r="C574" s="2" t="s">
        <v>6081</v>
      </c>
      <c r="D574" s="3" t="s">
        <v>6082</v>
      </c>
      <c r="E574" s="3" t="s">
        <v>6083</v>
      </c>
      <c r="F574" s="6" t="s">
        <v>8554</v>
      </c>
      <c r="G574" s="4">
        <v>594</v>
      </c>
      <c r="H574" s="2" t="s">
        <v>5</v>
      </c>
      <c r="I574" s="2" t="s">
        <v>25</v>
      </c>
      <c r="J574" s="2" t="s">
        <v>13</v>
      </c>
      <c r="K574" s="2" t="s">
        <v>5671</v>
      </c>
      <c r="L574" s="132" t="s">
        <v>8555</v>
      </c>
      <c r="M574"/>
      <c r="N574"/>
      <c r="O574"/>
      <c r="P574"/>
      <c r="Q574"/>
      <c r="R574"/>
      <c r="S574"/>
      <c r="T574"/>
      <c r="U574"/>
      <c r="V574"/>
      <c r="W574"/>
    </row>
    <row r="575" spans="1:23" s="87" customFormat="1">
      <c r="A575" s="1" t="str">
        <f>CONCATENATE(Tableau4[[#This Row],[DPT2]]," - ",Tableau4[[#This Row],[COMMUNE]])</f>
        <v>17 - Les Touches-de-Périgny</v>
      </c>
      <c r="B575" s="2">
        <v>17</v>
      </c>
      <c r="C575" s="2" t="s">
        <v>815</v>
      </c>
      <c r="D575" s="3" t="s">
        <v>555</v>
      </c>
      <c r="E575" s="3" t="s">
        <v>816</v>
      </c>
      <c r="F575" s="6" t="s">
        <v>8554</v>
      </c>
      <c r="G575" s="4">
        <v>550</v>
      </c>
      <c r="H575" s="2" t="s">
        <v>5</v>
      </c>
      <c r="I575" s="2" t="s">
        <v>6</v>
      </c>
      <c r="J575" s="2" t="s">
        <v>13</v>
      </c>
      <c r="K575" s="2" t="s">
        <v>8</v>
      </c>
      <c r="L575" s="132">
        <v>46084</v>
      </c>
      <c r="M575"/>
      <c r="N575"/>
      <c r="O575"/>
      <c r="P575"/>
      <c r="Q575"/>
      <c r="R575"/>
      <c r="S575"/>
      <c r="T575"/>
      <c r="U575"/>
      <c r="V575"/>
      <c r="W575"/>
    </row>
    <row r="576" spans="1:23" customFormat="1">
      <c r="A576" s="1" t="str">
        <f>CONCATENATE(Tableau4[[#This Row],[DPT2]]," - ",Tableau4[[#This Row],[COMMUNE]])</f>
        <v>17 - L'Houmeau</v>
      </c>
      <c r="B576" s="94">
        <v>17</v>
      </c>
      <c r="C576" s="2" t="s">
        <v>6084</v>
      </c>
      <c r="D576" s="95" t="s">
        <v>856</v>
      </c>
      <c r="E576" s="96" t="s">
        <v>6085</v>
      </c>
      <c r="F576" s="96" t="s">
        <v>8555</v>
      </c>
      <c r="G576" s="97">
        <v>2865</v>
      </c>
      <c r="H576" s="94" t="s">
        <v>859</v>
      </c>
      <c r="I576" s="94" t="s">
        <v>25</v>
      </c>
      <c r="J576" s="94" t="s">
        <v>13</v>
      </c>
      <c r="K576" s="2" t="s">
        <v>5671</v>
      </c>
      <c r="L576" s="132" t="s">
        <v>8555</v>
      </c>
    </row>
    <row r="577" spans="1:23" customFormat="1">
      <c r="A577" s="1" t="str">
        <f>CONCATENATE(Tableau4[[#This Row],[DPT2]]," - ",Tableau4[[#This Row],[COMMUNE]])</f>
        <v>17 - Loire-les-Marais</v>
      </c>
      <c r="B577" s="2">
        <v>17</v>
      </c>
      <c r="C577" s="5" t="s">
        <v>817</v>
      </c>
      <c r="D577" s="6" t="s">
        <v>592</v>
      </c>
      <c r="E577" s="6" t="s">
        <v>818</v>
      </c>
      <c r="F577" s="6" t="s">
        <v>8554</v>
      </c>
      <c r="G577" s="7">
        <v>395</v>
      </c>
      <c r="H577" s="5" t="s">
        <v>5</v>
      </c>
      <c r="I577" s="5" t="s">
        <v>12</v>
      </c>
      <c r="J577" s="2" t="s">
        <v>13</v>
      </c>
      <c r="K577" s="2" t="s">
        <v>8</v>
      </c>
      <c r="L577" s="132" t="s">
        <v>8555</v>
      </c>
    </row>
    <row r="578" spans="1:23" customFormat="1">
      <c r="A578" s="1" t="str">
        <f>CONCATENATE(Tableau4[[#This Row],[DPT2]]," - ",Tableau4[[#This Row],[COMMUNE]])</f>
        <v>17 - Loiré-sur-Nie</v>
      </c>
      <c r="B578" s="2">
        <v>17</v>
      </c>
      <c r="C578" s="2" t="s">
        <v>819</v>
      </c>
      <c r="D578" s="3" t="s">
        <v>555</v>
      </c>
      <c r="E578" s="3" t="s">
        <v>820</v>
      </c>
      <c r="F578" s="6" t="s">
        <v>8554</v>
      </c>
      <c r="G578" s="4">
        <v>283</v>
      </c>
      <c r="H578" s="2" t="s">
        <v>5</v>
      </c>
      <c r="I578" s="2" t="s">
        <v>6</v>
      </c>
      <c r="J578" s="2" t="s">
        <v>13</v>
      </c>
      <c r="K578" s="2" t="s">
        <v>8</v>
      </c>
      <c r="L578" s="132" t="s">
        <v>8555</v>
      </c>
    </row>
    <row r="579" spans="1:23" customFormat="1">
      <c r="A579" s="1" t="str">
        <f>CONCATENATE(Tableau4[[#This Row],[DPT2]]," - ",Tableau4[[#This Row],[COMMUNE]])</f>
        <v>17 - Loix</v>
      </c>
      <c r="B579" s="2">
        <v>17</v>
      </c>
      <c r="C579" s="2" t="s">
        <v>6086</v>
      </c>
      <c r="D579" s="3" t="s">
        <v>6082</v>
      </c>
      <c r="E579" s="3" t="s">
        <v>6087</v>
      </c>
      <c r="F579" s="6" t="s">
        <v>8554</v>
      </c>
      <c r="G579" s="4">
        <v>734</v>
      </c>
      <c r="H579" s="2" t="s">
        <v>5</v>
      </c>
      <c r="I579" s="2" t="s">
        <v>25</v>
      </c>
      <c r="J579" s="2" t="s">
        <v>13</v>
      </c>
      <c r="K579" s="2" t="s">
        <v>5671</v>
      </c>
      <c r="L579" s="132" t="s">
        <v>8555</v>
      </c>
      <c r="M579" s="87"/>
      <c r="N579" s="87"/>
      <c r="O579" s="87"/>
      <c r="P579" s="87"/>
      <c r="Q579" s="87"/>
      <c r="R579" s="87"/>
      <c r="S579" s="87"/>
      <c r="T579" s="87"/>
      <c r="U579" s="87"/>
      <c r="V579" s="87"/>
      <c r="W579" s="87"/>
    </row>
    <row r="580" spans="1:23" customFormat="1">
      <c r="A580" s="1" t="str">
        <f>CONCATENATE(Tableau4[[#This Row],[DPT2]]," - ",Tableau4[[#This Row],[COMMUNE]])</f>
        <v>17 - Longèves</v>
      </c>
      <c r="B580" s="2">
        <v>17</v>
      </c>
      <c r="C580" s="2" t="s">
        <v>821</v>
      </c>
      <c r="D580" s="3" t="s">
        <v>698</v>
      </c>
      <c r="E580" s="3" t="s">
        <v>822</v>
      </c>
      <c r="F580" s="6" t="s">
        <v>8554</v>
      </c>
      <c r="G580" s="4">
        <v>1051</v>
      </c>
      <c r="H580" s="2" t="s">
        <v>5</v>
      </c>
      <c r="I580" s="2" t="s">
        <v>25</v>
      </c>
      <c r="J580" s="2" t="s">
        <v>13</v>
      </c>
      <c r="K580" s="2" t="s">
        <v>8</v>
      </c>
      <c r="L580" s="132" t="s">
        <v>8555</v>
      </c>
    </row>
    <row r="581" spans="1:23" customFormat="1">
      <c r="A581" s="1" t="str">
        <f>CONCATENATE(Tableau4[[#This Row],[DPT2]]," - ",Tableau4[[#This Row],[COMMUNE]])</f>
        <v>17 - Lonzac</v>
      </c>
      <c r="B581" s="2">
        <v>17</v>
      </c>
      <c r="C581" s="2" t="s">
        <v>823</v>
      </c>
      <c r="D581" s="3" t="s">
        <v>546</v>
      </c>
      <c r="E581" s="3" t="s">
        <v>824</v>
      </c>
      <c r="F581" s="6" t="s">
        <v>8554</v>
      </c>
      <c r="G581" s="4">
        <v>269</v>
      </c>
      <c r="H581" s="2" t="s">
        <v>5</v>
      </c>
      <c r="I581" s="2" t="s">
        <v>6</v>
      </c>
      <c r="J581" s="2" t="s">
        <v>13</v>
      </c>
      <c r="K581" s="2" t="s">
        <v>8</v>
      </c>
      <c r="L581" s="132" t="s">
        <v>8555</v>
      </c>
    </row>
    <row r="582" spans="1:23" customFormat="1">
      <c r="A582" s="1" t="str">
        <f>CONCATENATE(Tableau4[[#This Row],[DPT2]]," - ",Tableau4[[#This Row],[COMMUNE]])</f>
        <v>17 - Lorignac</v>
      </c>
      <c r="B582" s="2">
        <v>17</v>
      </c>
      <c r="C582" s="2" t="s">
        <v>825</v>
      </c>
      <c r="D582" s="3" t="s">
        <v>546</v>
      </c>
      <c r="E582" s="3" t="s">
        <v>826</v>
      </c>
      <c r="F582" s="6" t="s">
        <v>8554</v>
      </c>
      <c r="G582" s="4">
        <v>505</v>
      </c>
      <c r="H582" s="2" t="s">
        <v>5</v>
      </c>
      <c r="I582" s="2" t="s">
        <v>6</v>
      </c>
      <c r="J582" s="2" t="s">
        <v>13</v>
      </c>
      <c r="K582" s="2" t="s">
        <v>8</v>
      </c>
      <c r="L582" s="132" t="s">
        <v>8555</v>
      </c>
    </row>
    <row r="583" spans="1:23" customFormat="1">
      <c r="A583" s="1" t="str">
        <f>CONCATENATE(Tableau4[[#This Row],[DPT2]]," - ",Tableau4[[#This Row],[COMMUNE]])</f>
        <v>17 - Loulay</v>
      </c>
      <c r="B583" s="2">
        <v>17</v>
      </c>
      <c r="C583" s="2" t="s">
        <v>6088</v>
      </c>
      <c r="D583" s="3" t="s">
        <v>555</v>
      </c>
      <c r="E583" s="3" t="s">
        <v>6089</v>
      </c>
      <c r="F583" s="6" t="s">
        <v>8554</v>
      </c>
      <c r="G583" s="4">
        <v>751</v>
      </c>
      <c r="H583" s="2" t="s">
        <v>5</v>
      </c>
      <c r="I583" s="2" t="s">
        <v>6</v>
      </c>
      <c r="J583" s="2" t="s">
        <v>13</v>
      </c>
      <c r="K583" s="2" t="s">
        <v>5671</v>
      </c>
      <c r="L583" s="132" t="s">
        <v>8555</v>
      </c>
    </row>
    <row r="584" spans="1:23" customFormat="1">
      <c r="A584" s="1" t="str">
        <f>CONCATENATE(Tableau4[[#This Row],[DPT2]]," - ",Tableau4[[#This Row],[COMMUNE]])</f>
        <v>17 - Louzignac</v>
      </c>
      <c r="B584" s="2">
        <v>17</v>
      </c>
      <c r="C584" s="2" t="s">
        <v>827</v>
      </c>
      <c r="D584" s="3" t="s">
        <v>555</v>
      </c>
      <c r="E584" s="3" t="s">
        <v>828</v>
      </c>
      <c r="F584" s="6" t="s">
        <v>8554</v>
      </c>
      <c r="G584" s="4">
        <v>165</v>
      </c>
      <c r="H584" s="2" t="s">
        <v>5</v>
      </c>
      <c r="I584" s="2" t="s">
        <v>6</v>
      </c>
      <c r="J584" s="2" t="s">
        <v>13</v>
      </c>
      <c r="K584" s="2" t="s">
        <v>8</v>
      </c>
      <c r="L584" s="132" t="s">
        <v>8555</v>
      </c>
    </row>
    <row r="585" spans="1:23" customFormat="1">
      <c r="A585" s="1" t="str">
        <f>CONCATENATE(Tableau4[[#This Row],[DPT2]]," - ",Tableau4[[#This Row],[COMMUNE]])</f>
        <v>17 - Lozay</v>
      </c>
      <c r="B585" s="2">
        <v>17</v>
      </c>
      <c r="C585" s="2" t="s">
        <v>829</v>
      </c>
      <c r="D585" s="3" t="s">
        <v>555</v>
      </c>
      <c r="E585" s="3" t="s">
        <v>830</v>
      </c>
      <c r="F585" s="6" t="s">
        <v>8554</v>
      </c>
      <c r="G585" s="4">
        <v>134</v>
      </c>
      <c r="H585" s="2" t="s">
        <v>5</v>
      </c>
      <c r="I585" s="2" t="s">
        <v>6</v>
      </c>
      <c r="J585" s="2" t="s">
        <v>13</v>
      </c>
      <c r="K585" s="2" t="s">
        <v>8</v>
      </c>
      <c r="L585" s="132" t="s">
        <v>8555</v>
      </c>
    </row>
    <row r="586" spans="1:23" customFormat="1">
      <c r="A586" s="1" t="str">
        <f>CONCATENATE(Tableau4[[#This Row],[DPT2]]," - ",Tableau4[[#This Row],[COMMUNE]])</f>
        <v>17 - Luchat</v>
      </c>
      <c r="B586" s="2">
        <v>17</v>
      </c>
      <c r="C586" s="2" t="s">
        <v>831</v>
      </c>
      <c r="D586" s="3" t="s">
        <v>675</v>
      </c>
      <c r="E586" s="3" t="s">
        <v>832</v>
      </c>
      <c r="F586" s="6" t="s">
        <v>8554</v>
      </c>
      <c r="G586" s="4">
        <v>536</v>
      </c>
      <c r="H586" s="2" t="s">
        <v>5</v>
      </c>
      <c r="I586" s="2" t="s">
        <v>25</v>
      </c>
      <c r="J586" s="2" t="s">
        <v>13</v>
      </c>
      <c r="K586" s="2" t="s">
        <v>8</v>
      </c>
      <c r="L586" s="132" t="s">
        <v>8555</v>
      </c>
      <c r="M586" s="87"/>
      <c r="N586" s="87"/>
      <c r="O586" s="87"/>
      <c r="P586" s="87"/>
      <c r="Q586" s="87"/>
      <c r="R586" s="87"/>
      <c r="S586" s="87"/>
      <c r="T586" s="87"/>
      <c r="U586" s="87"/>
      <c r="V586" s="87"/>
      <c r="W586" s="87"/>
    </row>
    <row r="587" spans="1:23" customFormat="1">
      <c r="A587" s="1" t="str">
        <f>CONCATENATE(Tableau4[[#This Row],[DPT2]]," - ",Tableau4[[#This Row],[COMMUNE]])</f>
        <v>17 - Lussac</v>
      </c>
      <c r="B587" s="2">
        <v>17</v>
      </c>
      <c r="C587" s="2" t="s">
        <v>833</v>
      </c>
      <c r="D587" s="3" t="s">
        <v>546</v>
      </c>
      <c r="E587" s="3" t="s">
        <v>10758</v>
      </c>
      <c r="F587" s="6" t="s">
        <v>8554</v>
      </c>
      <c r="G587" s="4">
        <v>47</v>
      </c>
      <c r="H587" s="2" t="s">
        <v>5</v>
      </c>
      <c r="I587" s="2" t="s">
        <v>6</v>
      </c>
      <c r="J587" s="2" t="s">
        <v>13</v>
      </c>
      <c r="K587" s="2" t="s">
        <v>8</v>
      </c>
      <c r="L587" s="132" t="s">
        <v>8555</v>
      </c>
    </row>
    <row r="588" spans="1:23" s="87" customFormat="1">
      <c r="A588" s="1" t="str">
        <f>CONCATENATE(Tableau4[[#This Row],[DPT2]]," - ",Tableau4[[#This Row],[COMMUNE]])</f>
        <v>17 - Lussant</v>
      </c>
      <c r="B588" s="2">
        <v>17</v>
      </c>
      <c r="C588" s="5" t="s">
        <v>6090</v>
      </c>
      <c r="D588" s="6" t="s">
        <v>592</v>
      </c>
      <c r="E588" s="6" t="s">
        <v>6091</v>
      </c>
      <c r="F588" s="6" t="s">
        <v>8554</v>
      </c>
      <c r="G588" s="7">
        <v>1012</v>
      </c>
      <c r="H588" s="5" t="s">
        <v>5</v>
      </c>
      <c r="I588" s="5" t="s">
        <v>12</v>
      </c>
      <c r="J588" s="2" t="s">
        <v>13</v>
      </c>
      <c r="K588" s="2" t="s">
        <v>5671</v>
      </c>
      <c r="L588" s="132" t="s">
        <v>8555</v>
      </c>
      <c r="M588"/>
      <c r="N588"/>
      <c r="O588"/>
      <c r="P588"/>
      <c r="Q588"/>
      <c r="R588"/>
      <c r="S588"/>
      <c r="T588"/>
      <c r="U588"/>
      <c r="V588"/>
      <c r="W588"/>
    </row>
    <row r="589" spans="1:23" customFormat="1">
      <c r="A589" s="1" t="str">
        <f>CONCATENATE(Tableau4[[#This Row],[DPT2]]," - ",Tableau4[[#This Row],[COMMUNE]])</f>
        <v>17 - Macqueville</v>
      </c>
      <c r="B589" s="2">
        <v>17</v>
      </c>
      <c r="C589" s="2" t="s">
        <v>834</v>
      </c>
      <c r="D589" s="3" t="s">
        <v>555</v>
      </c>
      <c r="E589" s="3" t="s">
        <v>835</v>
      </c>
      <c r="F589" s="6" t="s">
        <v>8554</v>
      </c>
      <c r="G589" s="4">
        <v>291</v>
      </c>
      <c r="H589" s="2" t="s">
        <v>5</v>
      </c>
      <c r="I589" s="2" t="s">
        <v>6</v>
      </c>
      <c r="J589" s="2" t="s">
        <v>13</v>
      </c>
      <c r="K589" s="2" t="s">
        <v>8</v>
      </c>
      <c r="L589" s="132" t="s">
        <v>8555</v>
      </c>
    </row>
    <row r="590" spans="1:23" customFormat="1">
      <c r="A590" s="1" t="str">
        <f>CONCATENATE(Tableau4[[#This Row],[DPT2]]," - ",Tableau4[[#This Row],[COMMUNE]])</f>
        <v>17 - Marans</v>
      </c>
      <c r="B590" s="2">
        <v>17</v>
      </c>
      <c r="C590" s="2" t="s">
        <v>7765</v>
      </c>
      <c r="D590" s="3" t="s">
        <v>698</v>
      </c>
      <c r="E590" s="3" t="s">
        <v>7766</v>
      </c>
      <c r="F590" s="6" t="s">
        <v>8554</v>
      </c>
      <c r="G590" s="4">
        <v>4505</v>
      </c>
      <c r="H590" s="2" t="s">
        <v>5</v>
      </c>
      <c r="I590" s="2" t="s">
        <v>25</v>
      </c>
      <c r="J590" s="2" t="s">
        <v>13</v>
      </c>
      <c r="K590" s="5" t="s">
        <v>5664</v>
      </c>
      <c r="L590" s="132" t="s">
        <v>8555</v>
      </c>
    </row>
    <row r="591" spans="1:23" customFormat="1">
      <c r="A591" s="1" t="str">
        <f>CONCATENATE(Tableau4[[#This Row],[DPT2]]," - ",Tableau4[[#This Row],[COMMUNE]])</f>
        <v>17 - Marennes-Hiers-Brouage</v>
      </c>
      <c r="B591" s="94">
        <v>17</v>
      </c>
      <c r="C591" s="5" t="s">
        <v>7767</v>
      </c>
      <c r="D591" s="100" t="s">
        <v>1024</v>
      </c>
      <c r="E591" s="101" t="s">
        <v>7768</v>
      </c>
      <c r="F591" s="96" t="s">
        <v>8555</v>
      </c>
      <c r="G591" s="102">
        <v>6234</v>
      </c>
      <c r="H591" s="99" t="s">
        <v>859</v>
      </c>
      <c r="I591" s="99" t="s">
        <v>12</v>
      </c>
      <c r="J591" s="94" t="s">
        <v>13</v>
      </c>
      <c r="K591" s="5" t="s">
        <v>5664</v>
      </c>
      <c r="L591" s="132" t="s">
        <v>8555</v>
      </c>
    </row>
    <row r="592" spans="1:23" s="87" customFormat="1">
      <c r="A592" s="1" t="str">
        <f>CONCATENATE(Tableau4[[#This Row],[DPT2]]," - ",Tableau4[[#This Row],[COMMUNE]])</f>
        <v>17 - Marignac</v>
      </c>
      <c r="B592" s="2">
        <v>17</v>
      </c>
      <c r="C592" s="2" t="s">
        <v>836</v>
      </c>
      <c r="D592" s="3" t="s">
        <v>546</v>
      </c>
      <c r="E592" s="3" t="s">
        <v>837</v>
      </c>
      <c r="F592" s="6" t="s">
        <v>8554</v>
      </c>
      <c r="G592" s="4">
        <v>415</v>
      </c>
      <c r="H592" s="2" t="s">
        <v>5</v>
      </c>
      <c r="I592" s="2" t="s">
        <v>6</v>
      </c>
      <c r="J592" s="2" t="s">
        <v>13</v>
      </c>
      <c r="K592" s="2" t="s">
        <v>8</v>
      </c>
      <c r="L592" s="132" t="s">
        <v>8555</v>
      </c>
      <c r="M592"/>
      <c r="N592"/>
      <c r="O592"/>
      <c r="P592"/>
      <c r="Q592"/>
      <c r="R592"/>
      <c r="S592"/>
      <c r="T592"/>
      <c r="U592"/>
      <c r="V592"/>
      <c r="W592"/>
    </row>
    <row r="593" spans="1:23" customFormat="1">
      <c r="A593" s="1" t="str">
        <f>CONCATENATE(Tableau4[[#This Row],[DPT2]]," - ",Tableau4[[#This Row],[COMMUNE]])</f>
        <v>17 - Marsais</v>
      </c>
      <c r="B593" s="2">
        <v>17</v>
      </c>
      <c r="C593" s="2" t="s">
        <v>6092</v>
      </c>
      <c r="D593" s="3" t="s">
        <v>553</v>
      </c>
      <c r="E593" s="3" t="s">
        <v>6093</v>
      </c>
      <c r="F593" s="6" t="s">
        <v>8554</v>
      </c>
      <c r="G593" s="4">
        <v>930</v>
      </c>
      <c r="H593" s="2" t="s">
        <v>5</v>
      </c>
      <c r="I593" s="2" t="s">
        <v>25</v>
      </c>
      <c r="J593" s="2" t="s">
        <v>13</v>
      </c>
      <c r="K593" s="2" t="s">
        <v>5671</v>
      </c>
      <c r="L593" s="132" t="s">
        <v>8555</v>
      </c>
    </row>
    <row r="594" spans="1:23" customFormat="1">
      <c r="A594" s="1" t="str">
        <f>CONCATENATE(Tableau4[[#This Row],[DPT2]]," - ",Tableau4[[#This Row],[COMMUNE]])</f>
        <v>17 - Marsilly</v>
      </c>
      <c r="B594" s="2">
        <v>17</v>
      </c>
      <c r="C594" s="2" t="s">
        <v>6094</v>
      </c>
      <c r="D594" s="3" t="s">
        <v>856</v>
      </c>
      <c r="E594" s="3" t="s">
        <v>6095</v>
      </c>
      <c r="F594" s="6" t="s">
        <v>8554</v>
      </c>
      <c r="G594" s="4">
        <v>3130</v>
      </c>
      <c r="H594" s="2" t="s">
        <v>5</v>
      </c>
      <c r="I594" s="2" t="s">
        <v>25</v>
      </c>
      <c r="J594" s="2" t="s">
        <v>13</v>
      </c>
      <c r="K594" s="2" t="s">
        <v>5671</v>
      </c>
      <c r="L594" s="132" t="s">
        <v>8555</v>
      </c>
    </row>
    <row r="595" spans="1:23" s="87" customFormat="1">
      <c r="A595" s="1" t="str">
        <f>CONCATENATE(Tableau4[[#This Row],[DPT2]]," - ",Tableau4[[#This Row],[COMMUNE]])</f>
        <v>17 - Massac</v>
      </c>
      <c r="B595" s="2">
        <v>17</v>
      </c>
      <c r="C595" s="2" t="s">
        <v>838</v>
      </c>
      <c r="D595" s="3" t="s">
        <v>555</v>
      </c>
      <c r="E595" s="3" t="s">
        <v>839</v>
      </c>
      <c r="F595" s="6" t="s">
        <v>8554</v>
      </c>
      <c r="G595" s="4">
        <v>181</v>
      </c>
      <c r="H595" s="2" t="s">
        <v>5</v>
      </c>
      <c r="I595" s="2" t="s">
        <v>6</v>
      </c>
      <c r="J595" s="2" t="s">
        <v>13</v>
      </c>
      <c r="K595" s="2" t="s">
        <v>8</v>
      </c>
      <c r="L595" s="132" t="s">
        <v>8555</v>
      </c>
      <c r="M595"/>
      <c r="N595"/>
      <c r="O595"/>
      <c r="P595"/>
      <c r="Q595"/>
      <c r="R595"/>
      <c r="S595"/>
      <c r="T595"/>
      <c r="U595"/>
      <c r="V595"/>
      <c r="W595"/>
    </row>
    <row r="596" spans="1:23" customFormat="1">
      <c r="A596" s="1" t="str">
        <f>CONCATENATE(Tableau4[[#This Row],[DPT2]]," - ",Tableau4[[#This Row],[COMMUNE]])</f>
        <v>17 - Matha</v>
      </c>
      <c r="B596" s="2">
        <v>17</v>
      </c>
      <c r="C596" s="2" t="s">
        <v>7769</v>
      </c>
      <c r="D596" s="3" t="s">
        <v>555</v>
      </c>
      <c r="E596" s="3" t="s">
        <v>7770</v>
      </c>
      <c r="F596" s="6" t="s">
        <v>8554</v>
      </c>
      <c r="G596" s="4">
        <v>2160</v>
      </c>
      <c r="H596" s="2" t="s">
        <v>5</v>
      </c>
      <c r="I596" s="2" t="s">
        <v>6</v>
      </c>
      <c r="J596" s="2" t="s">
        <v>13</v>
      </c>
      <c r="K596" s="5" t="s">
        <v>5664</v>
      </c>
      <c r="L596" s="132">
        <v>46084</v>
      </c>
    </row>
    <row r="597" spans="1:23" customFormat="1">
      <c r="A597" s="1" t="str">
        <f>CONCATENATE(Tableau4[[#This Row],[DPT2]]," - ",Tableau4[[#This Row],[COMMUNE]])</f>
        <v>17 - Mazeray</v>
      </c>
      <c r="B597" s="2">
        <v>17</v>
      </c>
      <c r="C597" s="2" t="s">
        <v>840</v>
      </c>
      <c r="D597" s="3" t="s">
        <v>555</v>
      </c>
      <c r="E597" s="3" t="s">
        <v>841</v>
      </c>
      <c r="F597" s="6" t="s">
        <v>8554</v>
      </c>
      <c r="G597" s="4">
        <v>973</v>
      </c>
      <c r="H597" s="2" t="s">
        <v>5</v>
      </c>
      <c r="I597" s="2" t="s">
        <v>6</v>
      </c>
      <c r="J597" s="2" t="s">
        <v>13</v>
      </c>
      <c r="K597" s="2" t="s">
        <v>8</v>
      </c>
      <c r="L597" s="132" t="s">
        <v>8555</v>
      </c>
      <c r="M597" s="87"/>
      <c r="N597" s="87"/>
      <c r="O597" s="87"/>
      <c r="P597" s="87"/>
      <c r="Q597" s="87"/>
      <c r="R597" s="87"/>
      <c r="S597" s="87"/>
      <c r="T597" s="87"/>
      <c r="U597" s="87"/>
      <c r="V597" s="87"/>
      <c r="W597" s="87"/>
    </row>
    <row r="598" spans="1:23" customFormat="1">
      <c r="A598" s="1" t="str">
        <f>CONCATENATE(Tableau4[[#This Row],[DPT2]]," - ",Tableau4[[#This Row],[COMMUNE]])</f>
        <v>17 - Mazerolles</v>
      </c>
      <c r="B598" s="2">
        <v>17</v>
      </c>
      <c r="C598" s="2" t="s">
        <v>842</v>
      </c>
      <c r="D598" s="3" t="s">
        <v>546</v>
      </c>
      <c r="E598" s="3" t="s">
        <v>10748</v>
      </c>
      <c r="F598" s="6" t="s">
        <v>8554</v>
      </c>
      <c r="G598" s="4">
        <v>221</v>
      </c>
      <c r="H598" s="2" t="s">
        <v>5</v>
      </c>
      <c r="I598" s="2" t="s">
        <v>6</v>
      </c>
      <c r="J598" s="2" t="s">
        <v>13</v>
      </c>
      <c r="K598" s="2" t="s">
        <v>8</v>
      </c>
      <c r="L598" s="132" t="s">
        <v>8555</v>
      </c>
    </row>
    <row r="599" spans="1:23" s="87" customFormat="1">
      <c r="A599" s="1" t="str">
        <f>CONCATENATE(Tableau4[[#This Row],[DPT2]]," - ",Tableau4[[#This Row],[COMMUNE]])</f>
        <v>17 - Médis</v>
      </c>
      <c r="B599" s="2">
        <v>17</v>
      </c>
      <c r="C599" s="2" t="s">
        <v>6096</v>
      </c>
      <c r="D599" s="3" t="s">
        <v>562</v>
      </c>
      <c r="E599" s="3" t="s">
        <v>6097</v>
      </c>
      <c r="F599" s="6" t="s">
        <v>8554</v>
      </c>
      <c r="G599" s="4">
        <v>2992</v>
      </c>
      <c r="H599" s="2" t="s">
        <v>5</v>
      </c>
      <c r="I599" s="2" t="s">
        <v>25</v>
      </c>
      <c r="J599" s="2" t="s">
        <v>13</v>
      </c>
      <c r="K599" s="2" t="s">
        <v>5671</v>
      </c>
      <c r="L599" s="132" t="s">
        <v>8555</v>
      </c>
      <c r="M599"/>
      <c r="N599"/>
      <c r="O599"/>
      <c r="P599"/>
      <c r="Q599"/>
      <c r="R599"/>
      <c r="S599"/>
      <c r="T599"/>
      <c r="U599"/>
      <c r="V599"/>
      <c r="W599"/>
    </row>
    <row r="600" spans="1:23" s="87" customFormat="1">
      <c r="A600" s="1" t="str">
        <f>CONCATENATE(Tableau4[[#This Row],[DPT2]]," - ",Tableau4[[#This Row],[COMMUNE]])</f>
        <v>17 - Mérignac</v>
      </c>
      <c r="B600" s="2">
        <v>17</v>
      </c>
      <c r="C600" s="2" t="s">
        <v>843</v>
      </c>
      <c r="D600" s="3" t="s">
        <v>546</v>
      </c>
      <c r="E600" s="3" t="s">
        <v>10760</v>
      </c>
      <c r="F600" s="6" t="s">
        <v>8554</v>
      </c>
      <c r="G600" s="4">
        <v>219</v>
      </c>
      <c r="H600" s="2" t="s">
        <v>5</v>
      </c>
      <c r="I600" s="2" t="s">
        <v>6</v>
      </c>
      <c r="J600" s="2" t="s">
        <v>13</v>
      </c>
      <c r="K600" s="2" t="s">
        <v>8</v>
      </c>
      <c r="L600" s="132" t="s">
        <v>8555</v>
      </c>
    </row>
    <row r="601" spans="1:23" customFormat="1">
      <c r="A601" s="1" t="str">
        <f>CONCATENATE(Tableau4[[#This Row],[DPT2]]," - ",Tableau4[[#This Row],[COMMUNE]])</f>
        <v>17 - Meschers-sur-Gironde</v>
      </c>
      <c r="B601" s="2">
        <v>17</v>
      </c>
      <c r="C601" s="2" t="s">
        <v>7771</v>
      </c>
      <c r="D601" s="3" t="s">
        <v>562</v>
      </c>
      <c r="E601" s="3" t="s">
        <v>7772</v>
      </c>
      <c r="F601" s="6" t="s">
        <v>8554</v>
      </c>
      <c r="G601" s="4">
        <v>3123</v>
      </c>
      <c r="H601" s="2" t="s">
        <v>5</v>
      </c>
      <c r="I601" s="2" t="s">
        <v>25</v>
      </c>
      <c r="J601" s="2" t="s">
        <v>13</v>
      </c>
      <c r="K601" s="5" t="s">
        <v>5664</v>
      </c>
      <c r="L601" s="132" t="s">
        <v>8555</v>
      </c>
    </row>
    <row r="602" spans="1:23" customFormat="1">
      <c r="A602" s="1" t="str">
        <f>CONCATENATE(Tableau4[[#This Row],[DPT2]]," - ",Tableau4[[#This Row],[COMMUNE]])</f>
        <v>17 - Messac</v>
      </c>
      <c r="B602" s="2">
        <v>17</v>
      </c>
      <c r="C602" s="2" t="s">
        <v>844</v>
      </c>
      <c r="D602" s="3" t="s">
        <v>546</v>
      </c>
      <c r="E602" s="3" t="s">
        <v>845</v>
      </c>
      <c r="F602" s="6" t="s">
        <v>8554</v>
      </c>
      <c r="G602" s="4">
        <v>106</v>
      </c>
      <c r="H602" s="2" t="s">
        <v>5</v>
      </c>
      <c r="I602" s="2" t="s">
        <v>6</v>
      </c>
      <c r="J602" s="2" t="s">
        <v>13</v>
      </c>
      <c r="K602" s="2" t="s">
        <v>8</v>
      </c>
      <c r="L602" s="132" t="s">
        <v>8555</v>
      </c>
    </row>
    <row r="603" spans="1:23" customFormat="1">
      <c r="A603" s="1" t="str">
        <f>CONCATENATE(Tableau4[[#This Row],[DPT2]]," - ",Tableau4[[#This Row],[COMMUNE]])</f>
        <v>17 - Meursac</v>
      </c>
      <c r="B603" s="2">
        <v>17</v>
      </c>
      <c r="C603" s="5" t="s">
        <v>6098</v>
      </c>
      <c r="D603" s="6" t="s">
        <v>601</v>
      </c>
      <c r="E603" s="6" t="s">
        <v>6099</v>
      </c>
      <c r="F603" s="6" t="s">
        <v>8554</v>
      </c>
      <c r="G603" s="7">
        <v>1530</v>
      </c>
      <c r="H603" s="5" t="s">
        <v>5</v>
      </c>
      <c r="I603" s="5" t="s">
        <v>12</v>
      </c>
      <c r="J603" s="2" t="s">
        <v>13</v>
      </c>
      <c r="K603" s="2" t="s">
        <v>5671</v>
      </c>
      <c r="L603" s="132" t="s">
        <v>8555</v>
      </c>
    </row>
    <row r="604" spans="1:23" customFormat="1">
      <c r="A604" s="1" t="str">
        <f>CONCATENATE(Tableau4[[#This Row],[DPT2]]," - ",Tableau4[[#This Row],[COMMUNE]])</f>
        <v>17 - Meux</v>
      </c>
      <c r="B604" s="2">
        <v>17</v>
      </c>
      <c r="C604" s="2" t="s">
        <v>846</v>
      </c>
      <c r="D604" s="3" t="s">
        <v>546</v>
      </c>
      <c r="E604" s="3" t="s">
        <v>847</v>
      </c>
      <c r="F604" s="6" t="s">
        <v>8554</v>
      </c>
      <c r="G604" s="4">
        <v>325</v>
      </c>
      <c r="H604" s="2" t="s">
        <v>5</v>
      </c>
      <c r="I604" s="2" t="s">
        <v>6</v>
      </c>
      <c r="J604" s="2" t="s">
        <v>13</v>
      </c>
      <c r="K604" s="2" t="s">
        <v>8</v>
      </c>
      <c r="L604" s="132" t="s">
        <v>8555</v>
      </c>
    </row>
    <row r="605" spans="1:23" customFormat="1">
      <c r="A605" s="1" t="str">
        <f>CONCATENATE(Tableau4[[#This Row],[DPT2]]," - ",Tableau4[[#This Row],[COMMUNE]])</f>
        <v>17 - Migré</v>
      </c>
      <c r="B605" s="2">
        <v>17</v>
      </c>
      <c r="C605" s="2" t="s">
        <v>848</v>
      </c>
      <c r="D605" s="3" t="s">
        <v>555</v>
      </c>
      <c r="E605" s="3" t="s">
        <v>849</v>
      </c>
      <c r="F605" s="6" t="s">
        <v>8554</v>
      </c>
      <c r="G605" s="4">
        <v>344</v>
      </c>
      <c r="H605" s="2" t="s">
        <v>5</v>
      </c>
      <c r="I605" s="2" t="s">
        <v>6</v>
      </c>
      <c r="J605" s="2" t="s">
        <v>13</v>
      </c>
      <c r="K605" s="2" t="s">
        <v>8</v>
      </c>
      <c r="L605" s="132" t="s">
        <v>8555</v>
      </c>
    </row>
    <row r="606" spans="1:23" customFormat="1">
      <c r="A606" s="1" t="str">
        <f>CONCATENATE(Tableau4[[#This Row],[DPT2]]," - ",Tableau4[[#This Row],[COMMUNE]])</f>
        <v>17 - Migron</v>
      </c>
      <c r="B606" s="2">
        <v>17</v>
      </c>
      <c r="C606" s="2" t="s">
        <v>6100</v>
      </c>
      <c r="D606" s="3" t="s">
        <v>675</v>
      </c>
      <c r="E606" s="3" t="s">
        <v>6101</v>
      </c>
      <c r="F606" s="6" t="s">
        <v>8554</v>
      </c>
      <c r="G606" s="4">
        <v>721</v>
      </c>
      <c r="H606" s="2" t="s">
        <v>5</v>
      </c>
      <c r="I606" s="2" t="s">
        <v>25</v>
      </c>
      <c r="J606" s="2" t="s">
        <v>13</v>
      </c>
      <c r="K606" s="2" t="s">
        <v>5671</v>
      </c>
      <c r="L606" s="132">
        <v>46084</v>
      </c>
    </row>
    <row r="607" spans="1:23" customFormat="1">
      <c r="A607" s="1" t="str">
        <f>CONCATENATE(Tableau4[[#This Row],[DPT2]]," - ",Tableau4[[#This Row],[COMMUNE]])</f>
        <v>17 - Mirambeau</v>
      </c>
      <c r="B607" s="2">
        <v>17</v>
      </c>
      <c r="C607" s="2" t="s">
        <v>7773</v>
      </c>
      <c r="D607" s="3" t="s">
        <v>546</v>
      </c>
      <c r="E607" s="3" t="s">
        <v>7774</v>
      </c>
      <c r="F607" s="6" t="s">
        <v>8554</v>
      </c>
      <c r="G607" s="4">
        <v>1500</v>
      </c>
      <c r="H607" s="2" t="s">
        <v>5</v>
      </c>
      <c r="I607" s="2" t="s">
        <v>6</v>
      </c>
      <c r="J607" s="2" t="s">
        <v>13</v>
      </c>
      <c r="K607" s="5" t="s">
        <v>5664</v>
      </c>
      <c r="L607" s="132" t="s">
        <v>8555</v>
      </c>
    </row>
    <row r="608" spans="1:23" customFormat="1">
      <c r="A608" s="1" t="str">
        <f>CONCATENATE(Tableau4[[#This Row],[DPT2]]," - ",Tableau4[[#This Row],[COMMUNE]])</f>
        <v>17 - Moëze</v>
      </c>
      <c r="B608" s="2">
        <v>17</v>
      </c>
      <c r="C608" s="5" t="s">
        <v>850</v>
      </c>
      <c r="D608" s="6" t="s">
        <v>592</v>
      </c>
      <c r="E608" s="6" t="s">
        <v>851</v>
      </c>
      <c r="F608" s="6" t="s">
        <v>8554</v>
      </c>
      <c r="G608" s="7">
        <v>585</v>
      </c>
      <c r="H608" s="5" t="s">
        <v>5</v>
      </c>
      <c r="I608" s="5" t="s">
        <v>12</v>
      </c>
      <c r="J608" s="2" t="s">
        <v>13</v>
      </c>
      <c r="K608" s="2" t="s">
        <v>8</v>
      </c>
      <c r="L608" s="132" t="s">
        <v>8555</v>
      </c>
    </row>
    <row r="609" spans="1:23" customFormat="1">
      <c r="A609" s="1" t="str">
        <f>CONCATENATE(Tableau4[[#This Row],[DPT2]]," - ",Tableau4[[#This Row],[COMMUNE]])</f>
        <v>17 - Mons</v>
      </c>
      <c r="B609" s="2">
        <v>17</v>
      </c>
      <c r="C609" s="2" t="s">
        <v>852</v>
      </c>
      <c r="D609" s="3" t="s">
        <v>555</v>
      </c>
      <c r="E609" s="3" t="s">
        <v>10761</v>
      </c>
      <c r="F609" s="6" t="s">
        <v>8554</v>
      </c>
      <c r="G609" s="4">
        <v>442</v>
      </c>
      <c r="H609" s="2" t="s">
        <v>5</v>
      </c>
      <c r="I609" s="2" t="s">
        <v>6</v>
      </c>
      <c r="J609" s="2" t="s">
        <v>13</v>
      </c>
      <c r="K609" s="2" t="s">
        <v>8</v>
      </c>
      <c r="L609" s="132" t="s">
        <v>8555</v>
      </c>
    </row>
    <row r="610" spans="1:23" customFormat="1">
      <c r="A610" s="1" t="str">
        <f>CONCATENATE(Tableau4[[#This Row],[DPT2]]," - ",Tableau4[[#This Row],[COMMUNE]])</f>
        <v>17 - Montendre</v>
      </c>
      <c r="B610" s="2">
        <v>17</v>
      </c>
      <c r="C610" s="2" t="s">
        <v>7775</v>
      </c>
      <c r="D610" s="3" t="s">
        <v>546</v>
      </c>
      <c r="E610" s="3" t="s">
        <v>7776</v>
      </c>
      <c r="F610" s="6" t="s">
        <v>8554</v>
      </c>
      <c r="G610" s="4">
        <v>3226</v>
      </c>
      <c r="H610" s="2" t="s">
        <v>5</v>
      </c>
      <c r="I610" s="2" t="s">
        <v>6</v>
      </c>
      <c r="J610" s="2" t="s">
        <v>13</v>
      </c>
      <c r="K610" s="5" t="s">
        <v>5664</v>
      </c>
      <c r="L610" s="132" t="s">
        <v>8555</v>
      </c>
    </row>
    <row r="611" spans="1:23" s="87" customFormat="1">
      <c r="A611" s="1" t="str">
        <f>CONCATENATE(Tableau4[[#This Row],[DPT2]]," - ",Tableau4[[#This Row],[COMMUNE]])</f>
        <v>17 - Montguyon</v>
      </c>
      <c r="B611" s="2">
        <v>17</v>
      </c>
      <c r="C611" s="2" t="s">
        <v>7777</v>
      </c>
      <c r="D611" s="3" t="s">
        <v>546</v>
      </c>
      <c r="E611" s="3" t="s">
        <v>7778</v>
      </c>
      <c r="F611" s="6" t="s">
        <v>8554</v>
      </c>
      <c r="G611" s="4">
        <v>1565</v>
      </c>
      <c r="H611" s="2" t="s">
        <v>5</v>
      </c>
      <c r="I611" s="2" t="s">
        <v>6</v>
      </c>
      <c r="J611" s="2" t="s">
        <v>13</v>
      </c>
      <c r="K611" s="5" t="s">
        <v>5664</v>
      </c>
      <c r="L611" s="132" t="s">
        <v>8555</v>
      </c>
      <c r="M611"/>
      <c r="N611"/>
      <c r="O611"/>
      <c r="P611"/>
      <c r="Q611"/>
      <c r="R611"/>
      <c r="S611"/>
      <c r="T611"/>
      <c r="U611"/>
      <c r="V611"/>
      <c r="W611"/>
    </row>
    <row r="612" spans="1:23" s="87" customFormat="1">
      <c r="A612" s="1" t="str">
        <f>CONCATENATE(Tableau4[[#This Row],[DPT2]]," - ",Tableau4[[#This Row],[COMMUNE]])</f>
        <v>17 - Montils</v>
      </c>
      <c r="B612" s="2">
        <v>17</v>
      </c>
      <c r="C612" s="2" t="s">
        <v>6102</v>
      </c>
      <c r="D612" s="3" t="s">
        <v>675</v>
      </c>
      <c r="E612" s="3" t="s">
        <v>6103</v>
      </c>
      <c r="F612" s="6" t="s">
        <v>8554</v>
      </c>
      <c r="G612" s="4">
        <v>869</v>
      </c>
      <c r="H612" s="2" t="s">
        <v>5</v>
      </c>
      <c r="I612" s="2" t="s">
        <v>25</v>
      </c>
      <c r="J612" s="2" t="s">
        <v>13</v>
      </c>
      <c r="K612" s="2" t="s">
        <v>5671</v>
      </c>
      <c r="L612" s="132">
        <v>46077</v>
      </c>
    </row>
    <row r="613" spans="1:23" customFormat="1">
      <c r="A613" s="1" t="str">
        <f>CONCATENATE(Tableau4[[#This Row],[DPT2]]," - ",Tableau4[[#This Row],[COMMUNE]])</f>
        <v>17 - Montlieu-la-Garde</v>
      </c>
      <c r="B613" s="2">
        <v>17</v>
      </c>
      <c r="C613" s="2" t="s">
        <v>6104</v>
      </c>
      <c r="D613" s="3" t="s">
        <v>546</v>
      </c>
      <c r="E613" s="3" t="s">
        <v>6105</v>
      </c>
      <c r="F613" s="6" t="s">
        <v>8554</v>
      </c>
      <c r="G613" s="4">
        <v>1229</v>
      </c>
      <c r="H613" s="2" t="s">
        <v>5</v>
      </c>
      <c r="I613" s="2" t="s">
        <v>6</v>
      </c>
      <c r="J613" s="2" t="s">
        <v>13</v>
      </c>
      <c r="K613" s="2" t="s">
        <v>5671</v>
      </c>
      <c r="L613" s="132" t="s">
        <v>8555</v>
      </c>
    </row>
    <row r="614" spans="1:23" customFormat="1">
      <c r="A614" s="1" t="str">
        <f>CONCATENATE(Tableau4[[#This Row],[DPT2]]," - ",Tableau4[[#This Row],[COMMUNE]])</f>
        <v>17 - Montpellier-de-Médillan</v>
      </c>
      <c r="B614" s="2">
        <v>17</v>
      </c>
      <c r="C614" s="5" t="s">
        <v>853</v>
      </c>
      <c r="D614" s="6" t="s">
        <v>601</v>
      </c>
      <c r="E614" s="6" t="s">
        <v>854</v>
      </c>
      <c r="F614" s="6" t="s">
        <v>8554</v>
      </c>
      <c r="G614" s="7">
        <v>690</v>
      </c>
      <c r="H614" s="5" t="s">
        <v>5</v>
      </c>
      <c r="I614" s="5" t="s">
        <v>12</v>
      </c>
      <c r="J614" s="2" t="s">
        <v>13</v>
      </c>
      <c r="K614" s="2" t="s">
        <v>8</v>
      </c>
      <c r="L614" s="132" t="s">
        <v>8555</v>
      </c>
    </row>
    <row r="615" spans="1:23" customFormat="1">
      <c r="A615" s="1" t="str">
        <f>CONCATENATE(Tableau4[[#This Row],[DPT2]]," - ",Tableau4[[#This Row],[COMMUNE]])</f>
        <v>17 - Montroy</v>
      </c>
      <c r="B615" s="94">
        <v>17</v>
      </c>
      <c r="C615" s="2" t="s">
        <v>855</v>
      </c>
      <c r="D615" s="95" t="s">
        <v>856</v>
      </c>
      <c r="E615" s="96" t="s">
        <v>857</v>
      </c>
      <c r="F615" s="96" t="s">
        <v>8555</v>
      </c>
      <c r="G615" s="97">
        <v>911</v>
      </c>
      <c r="H615" s="94" t="s">
        <v>859</v>
      </c>
      <c r="I615" s="94" t="s">
        <v>25</v>
      </c>
      <c r="J615" s="94" t="s">
        <v>13</v>
      </c>
      <c r="K615" s="2" t="s">
        <v>8</v>
      </c>
      <c r="L615" s="132" t="s">
        <v>8555</v>
      </c>
    </row>
    <row r="616" spans="1:23" s="87" customFormat="1">
      <c r="A616" s="1" t="str">
        <f>CONCATENATE(Tableau4[[#This Row],[DPT2]]," - ",Tableau4[[#This Row],[COMMUNE]])</f>
        <v>17 - Moragne</v>
      </c>
      <c r="B616" s="2">
        <v>17</v>
      </c>
      <c r="C616" s="5" t="s">
        <v>860</v>
      </c>
      <c r="D616" s="6" t="s">
        <v>592</v>
      </c>
      <c r="E616" s="6" t="s">
        <v>861</v>
      </c>
      <c r="F616" s="6" t="s">
        <v>8554</v>
      </c>
      <c r="G616" s="7">
        <v>517</v>
      </c>
      <c r="H616" s="5" t="s">
        <v>5</v>
      </c>
      <c r="I616" s="5" t="s">
        <v>12</v>
      </c>
      <c r="J616" s="2" t="s">
        <v>13</v>
      </c>
      <c r="K616" s="2" t="s">
        <v>8</v>
      </c>
      <c r="L616" s="132" t="s">
        <v>8555</v>
      </c>
      <c r="M616"/>
      <c r="N616"/>
      <c r="O616"/>
      <c r="P616"/>
      <c r="Q616"/>
      <c r="R616"/>
      <c r="S616"/>
      <c r="T616"/>
      <c r="U616"/>
      <c r="V616"/>
      <c r="W616"/>
    </row>
    <row r="617" spans="1:23" customFormat="1">
      <c r="A617" s="1" t="str">
        <f>CONCATENATE(Tableau4[[#This Row],[DPT2]]," - ",Tableau4[[#This Row],[COMMUNE]])</f>
        <v>17 - Mornac-sur-Seudre</v>
      </c>
      <c r="B617" s="2">
        <v>17</v>
      </c>
      <c r="C617" s="2" t="s">
        <v>862</v>
      </c>
      <c r="D617" s="3" t="s">
        <v>562</v>
      </c>
      <c r="E617" s="3" t="s">
        <v>863</v>
      </c>
      <c r="F617" s="6" t="s">
        <v>8554</v>
      </c>
      <c r="G617" s="4">
        <v>855</v>
      </c>
      <c r="H617" s="2" t="s">
        <v>5</v>
      </c>
      <c r="I617" s="2" t="s">
        <v>25</v>
      </c>
      <c r="J617" s="2" t="s">
        <v>13</v>
      </c>
      <c r="K617" s="2" t="s">
        <v>8</v>
      </c>
      <c r="L617" s="132" t="s">
        <v>8555</v>
      </c>
      <c r="M617" s="87"/>
      <c r="N617" s="87"/>
      <c r="O617" s="87"/>
      <c r="P617" s="87"/>
      <c r="Q617" s="87"/>
      <c r="R617" s="87"/>
      <c r="S617" s="87"/>
      <c r="T617" s="87"/>
      <c r="U617" s="87"/>
      <c r="V617" s="87"/>
      <c r="W617" s="87"/>
    </row>
    <row r="618" spans="1:23" s="87" customFormat="1">
      <c r="A618" s="1" t="str">
        <f>CONCATENATE(Tableau4[[#This Row],[DPT2]]," - ",Tableau4[[#This Row],[COMMUNE]])</f>
        <v>17 - Mortagne-sur-Gironde</v>
      </c>
      <c r="B618" s="2">
        <v>17</v>
      </c>
      <c r="C618" s="2" t="s">
        <v>6106</v>
      </c>
      <c r="D618" s="3" t="s">
        <v>562</v>
      </c>
      <c r="E618" s="3" t="s">
        <v>6107</v>
      </c>
      <c r="F618" s="6" t="s">
        <v>8554</v>
      </c>
      <c r="G618" s="4">
        <v>916</v>
      </c>
      <c r="H618" s="2" t="s">
        <v>5</v>
      </c>
      <c r="I618" s="2" t="s">
        <v>25</v>
      </c>
      <c r="J618" s="2" t="s">
        <v>13</v>
      </c>
      <c r="K618" s="2" t="s">
        <v>5671</v>
      </c>
      <c r="L618" s="132" t="s">
        <v>8555</v>
      </c>
      <c r="M618"/>
      <c r="N618"/>
      <c r="O618"/>
      <c r="P618"/>
      <c r="Q618"/>
      <c r="R618"/>
      <c r="S618"/>
      <c r="T618"/>
      <c r="U618"/>
      <c r="V618"/>
      <c r="W618"/>
    </row>
    <row r="619" spans="1:23" customFormat="1">
      <c r="A619" s="1" t="str">
        <f>CONCATENATE(Tableau4[[#This Row],[DPT2]]," - ",Tableau4[[#This Row],[COMMUNE]])</f>
        <v>17 - Mortiers</v>
      </c>
      <c r="B619" s="2">
        <v>17</v>
      </c>
      <c r="C619" s="2" t="s">
        <v>864</v>
      </c>
      <c r="D619" s="3" t="s">
        <v>546</v>
      </c>
      <c r="E619" s="3" t="s">
        <v>865</v>
      </c>
      <c r="F619" s="6" t="s">
        <v>8554</v>
      </c>
      <c r="G619" s="4">
        <v>175</v>
      </c>
      <c r="H619" s="2" t="s">
        <v>5</v>
      </c>
      <c r="I619" s="2" t="s">
        <v>6</v>
      </c>
      <c r="J619" s="2" t="s">
        <v>13</v>
      </c>
      <c r="K619" s="2" t="s">
        <v>8</v>
      </c>
      <c r="L619" s="132" t="s">
        <v>8555</v>
      </c>
    </row>
    <row r="620" spans="1:23" customFormat="1">
      <c r="A620" s="1" t="str">
        <f>CONCATENATE(Tableau4[[#This Row],[DPT2]]," - ",Tableau4[[#This Row],[COMMUNE]])</f>
        <v>17 - Mosnac</v>
      </c>
      <c r="B620" s="2">
        <v>17</v>
      </c>
      <c r="C620" s="2" t="s">
        <v>866</v>
      </c>
      <c r="D620" s="3" t="s">
        <v>546</v>
      </c>
      <c r="E620" s="3" t="s">
        <v>867</v>
      </c>
      <c r="F620" s="6" t="s">
        <v>8554</v>
      </c>
      <c r="G620" s="4">
        <v>476</v>
      </c>
      <c r="H620" s="2" t="s">
        <v>5</v>
      </c>
      <c r="I620" s="2" t="s">
        <v>6</v>
      </c>
      <c r="J620" s="2" t="s">
        <v>13</v>
      </c>
      <c r="K620" s="2" t="s">
        <v>8</v>
      </c>
      <c r="L620" s="132">
        <v>46084</v>
      </c>
    </row>
    <row r="621" spans="1:23" customFormat="1">
      <c r="A621" s="1" t="str">
        <f>CONCATENATE(Tableau4[[#This Row],[DPT2]]," - ",Tableau4[[#This Row],[COMMUNE]])</f>
        <v>17 - Muron</v>
      </c>
      <c r="B621" s="2">
        <v>17</v>
      </c>
      <c r="C621" s="5" t="s">
        <v>6108</v>
      </c>
      <c r="D621" s="6" t="s">
        <v>592</v>
      </c>
      <c r="E621" s="6" t="s">
        <v>6109</v>
      </c>
      <c r="F621" s="6" t="s">
        <v>8554</v>
      </c>
      <c r="G621" s="7">
        <v>1349</v>
      </c>
      <c r="H621" s="5" t="s">
        <v>5</v>
      </c>
      <c r="I621" s="5" t="s">
        <v>12</v>
      </c>
      <c r="J621" s="2" t="s">
        <v>13</v>
      </c>
      <c r="K621" s="2" t="s">
        <v>5671</v>
      </c>
      <c r="L621" s="132" t="s">
        <v>8555</v>
      </c>
    </row>
    <row r="622" spans="1:23" customFormat="1">
      <c r="A622" s="1" t="str">
        <f>CONCATENATE(Tableau4[[#This Row],[DPT2]]," - ",Tableau4[[#This Row],[COMMUNE]])</f>
        <v>17 - Nachamps</v>
      </c>
      <c r="B622" s="2">
        <v>17</v>
      </c>
      <c r="C622" s="2" t="s">
        <v>868</v>
      </c>
      <c r="D622" s="3" t="s">
        <v>555</v>
      </c>
      <c r="E622" s="3" t="s">
        <v>869</v>
      </c>
      <c r="F622" s="6" t="s">
        <v>8554</v>
      </c>
      <c r="G622" s="4">
        <v>187</v>
      </c>
      <c r="H622" s="2" t="s">
        <v>5</v>
      </c>
      <c r="I622" s="2" t="s">
        <v>6</v>
      </c>
      <c r="J622" s="2" t="s">
        <v>13</v>
      </c>
      <c r="K622" s="2" t="s">
        <v>8</v>
      </c>
      <c r="L622" s="132" t="s">
        <v>8555</v>
      </c>
    </row>
    <row r="623" spans="1:23" s="87" customFormat="1">
      <c r="A623" s="1" t="str">
        <f>CONCATENATE(Tableau4[[#This Row],[DPT2]]," - ",Tableau4[[#This Row],[COMMUNE]])</f>
        <v>17 - Nancras</v>
      </c>
      <c r="B623" s="2">
        <v>17</v>
      </c>
      <c r="C623" s="5" t="s">
        <v>6110</v>
      </c>
      <c r="D623" s="6" t="s">
        <v>581</v>
      </c>
      <c r="E623" s="6" t="s">
        <v>6111</v>
      </c>
      <c r="F623" s="6" t="s">
        <v>8554</v>
      </c>
      <c r="G623" s="7">
        <v>798</v>
      </c>
      <c r="H623" s="5" t="s">
        <v>5</v>
      </c>
      <c r="I623" s="5" t="s">
        <v>12</v>
      </c>
      <c r="J623" s="2" t="s">
        <v>13</v>
      </c>
      <c r="K623" s="2" t="s">
        <v>5671</v>
      </c>
      <c r="L623" s="132" t="s">
        <v>8555</v>
      </c>
    </row>
    <row r="624" spans="1:23" customFormat="1">
      <c r="A624" s="1" t="str">
        <f>CONCATENATE(Tableau4[[#This Row],[DPT2]]," - ",Tableau4[[#This Row],[COMMUNE]])</f>
        <v>17 - Nantillé</v>
      </c>
      <c r="B624" s="2">
        <v>17</v>
      </c>
      <c r="C624" s="2" t="s">
        <v>870</v>
      </c>
      <c r="D624" s="3" t="s">
        <v>555</v>
      </c>
      <c r="E624" s="3" t="s">
        <v>871</v>
      </c>
      <c r="F624" s="6" t="s">
        <v>8554</v>
      </c>
      <c r="G624" s="4">
        <v>324</v>
      </c>
      <c r="H624" s="2" t="s">
        <v>5</v>
      </c>
      <c r="I624" s="2" t="s">
        <v>6</v>
      </c>
      <c r="J624" s="2" t="s">
        <v>13</v>
      </c>
      <c r="K624" s="2" t="s">
        <v>8</v>
      </c>
      <c r="L624" s="132" t="s">
        <v>8555</v>
      </c>
    </row>
    <row r="625" spans="1:23" customFormat="1">
      <c r="A625" s="1" t="str">
        <f>CONCATENATE(Tableau4[[#This Row],[DPT2]]," - ",Tableau4[[#This Row],[COMMUNE]])</f>
        <v>17 - Néré</v>
      </c>
      <c r="B625" s="2">
        <v>17</v>
      </c>
      <c r="C625" s="2" t="s">
        <v>6112</v>
      </c>
      <c r="D625" s="3" t="s">
        <v>555</v>
      </c>
      <c r="E625" s="3" t="s">
        <v>6113</v>
      </c>
      <c r="F625" s="6" t="s">
        <v>8554</v>
      </c>
      <c r="G625" s="4">
        <v>683</v>
      </c>
      <c r="H625" s="2" t="s">
        <v>5</v>
      </c>
      <c r="I625" s="2" t="s">
        <v>6</v>
      </c>
      <c r="J625" s="2" t="s">
        <v>13</v>
      </c>
      <c r="K625" s="2" t="s">
        <v>5671</v>
      </c>
      <c r="L625" s="132" t="s">
        <v>8555</v>
      </c>
      <c r="M625" s="87"/>
      <c r="N625" s="87"/>
      <c r="O625" s="87"/>
      <c r="P625" s="87"/>
      <c r="Q625" s="87"/>
      <c r="R625" s="87"/>
      <c r="S625" s="87"/>
      <c r="T625" s="87"/>
      <c r="U625" s="87"/>
      <c r="V625" s="87"/>
      <c r="W625" s="87"/>
    </row>
    <row r="626" spans="1:23" customFormat="1">
      <c r="A626" s="1" t="str">
        <f>CONCATENATE(Tableau4[[#This Row],[DPT2]]," - ",Tableau4[[#This Row],[COMMUNE]])</f>
        <v>17 - Neuillac</v>
      </c>
      <c r="B626" s="2">
        <v>17</v>
      </c>
      <c r="C626" s="2" t="s">
        <v>872</v>
      </c>
      <c r="D626" s="3" t="s">
        <v>546</v>
      </c>
      <c r="E626" s="3" t="s">
        <v>873</v>
      </c>
      <c r="F626" s="6" t="s">
        <v>8554</v>
      </c>
      <c r="G626" s="4">
        <v>302</v>
      </c>
      <c r="H626" s="2" t="s">
        <v>5</v>
      </c>
      <c r="I626" s="2" t="s">
        <v>6</v>
      </c>
      <c r="J626" s="2" t="s">
        <v>13</v>
      </c>
      <c r="K626" s="2" t="s">
        <v>8</v>
      </c>
      <c r="L626" s="132" t="s">
        <v>8555</v>
      </c>
    </row>
    <row r="627" spans="1:23" s="87" customFormat="1">
      <c r="A627" s="1" t="str">
        <f>CONCATENATE(Tableau4[[#This Row],[DPT2]]," - ",Tableau4[[#This Row],[COMMUNE]])</f>
        <v>17 - Neulles</v>
      </c>
      <c r="B627" s="2">
        <v>17</v>
      </c>
      <c r="C627" s="2" t="s">
        <v>874</v>
      </c>
      <c r="D627" s="3" t="s">
        <v>546</v>
      </c>
      <c r="E627" s="3" t="s">
        <v>875</v>
      </c>
      <c r="F627" s="6" t="s">
        <v>8554</v>
      </c>
      <c r="G627" s="4">
        <v>153</v>
      </c>
      <c r="H627" s="2" t="s">
        <v>5</v>
      </c>
      <c r="I627" s="2" t="s">
        <v>6</v>
      </c>
      <c r="J627" s="2" t="s">
        <v>13</v>
      </c>
      <c r="K627" s="2" t="s">
        <v>8</v>
      </c>
      <c r="L627" s="132" t="s">
        <v>8555</v>
      </c>
      <c r="M627"/>
      <c r="N627"/>
      <c r="O627"/>
      <c r="P627"/>
      <c r="Q627"/>
      <c r="R627"/>
      <c r="S627"/>
      <c r="T627"/>
      <c r="U627"/>
      <c r="V627"/>
      <c r="W627"/>
    </row>
    <row r="628" spans="1:23" customFormat="1">
      <c r="A628" s="1" t="str">
        <f>CONCATENATE(Tableau4[[#This Row],[DPT2]]," - ",Tableau4[[#This Row],[COMMUNE]])</f>
        <v>17 - Neuvicq</v>
      </c>
      <c r="B628" s="2">
        <v>17</v>
      </c>
      <c r="C628" s="2" t="s">
        <v>876</v>
      </c>
      <c r="D628" s="3" t="s">
        <v>546</v>
      </c>
      <c r="E628" s="3" t="s">
        <v>877</v>
      </c>
      <c r="F628" s="6" t="s">
        <v>8554</v>
      </c>
      <c r="G628" s="4">
        <v>466</v>
      </c>
      <c r="H628" s="2" t="s">
        <v>5</v>
      </c>
      <c r="I628" s="2" t="s">
        <v>6</v>
      </c>
      <c r="J628" s="2" t="s">
        <v>13</v>
      </c>
      <c r="K628" s="2" t="s">
        <v>8</v>
      </c>
      <c r="L628" s="132" t="s">
        <v>8555</v>
      </c>
    </row>
    <row r="629" spans="1:23" customFormat="1">
      <c r="A629" s="1" t="str">
        <f>CONCATENATE(Tableau4[[#This Row],[DPT2]]," - ",Tableau4[[#This Row],[COMMUNE]])</f>
        <v>17 - Neuvicq-le-Château</v>
      </c>
      <c r="B629" s="2">
        <v>17</v>
      </c>
      <c r="C629" s="2" t="s">
        <v>878</v>
      </c>
      <c r="D629" s="3" t="s">
        <v>555</v>
      </c>
      <c r="E629" s="3" t="s">
        <v>879</v>
      </c>
      <c r="F629" s="6" t="s">
        <v>8554</v>
      </c>
      <c r="G629" s="4">
        <v>312</v>
      </c>
      <c r="H629" s="2" t="s">
        <v>5</v>
      </c>
      <c r="I629" s="2" t="s">
        <v>6</v>
      </c>
      <c r="J629" s="2" t="s">
        <v>13</v>
      </c>
      <c r="K629" s="2" t="s">
        <v>8</v>
      </c>
      <c r="L629" s="132" t="s">
        <v>8555</v>
      </c>
    </row>
    <row r="630" spans="1:23" customFormat="1">
      <c r="A630" s="1" t="str">
        <f>CONCATENATE(Tableau4[[#This Row],[DPT2]]," - ",Tableau4[[#This Row],[COMMUNE]])</f>
        <v>17 - Nieul-lès-Saintes</v>
      </c>
      <c r="B630" s="2">
        <v>17</v>
      </c>
      <c r="C630" s="5" t="s">
        <v>6114</v>
      </c>
      <c r="D630" s="6" t="s">
        <v>581</v>
      </c>
      <c r="E630" s="6" t="s">
        <v>6115</v>
      </c>
      <c r="F630" s="6" t="s">
        <v>8554</v>
      </c>
      <c r="G630" s="7">
        <v>1262</v>
      </c>
      <c r="H630" s="5" t="s">
        <v>5</v>
      </c>
      <c r="I630" s="5" t="s">
        <v>12</v>
      </c>
      <c r="J630" s="2" t="s">
        <v>13</v>
      </c>
      <c r="K630" s="2" t="s">
        <v>5671</v>
      </c>
      <c r="L630" s="132" t="s">
        <v>8555</v>
      </c>
      <c r="M630" s="87"/>
      <c r="N630" s="87"/>
      <c r="O630" s="87"/>
      <c r="P630" s="87"/>
      <c r="Q630" s="87"/>
      <c r="R630" s="87"/>
      <c r="S630" s="87"/>
      <c r="T630" s="87"/>
      <c r="U630" s="87"/>
      <c r="V630" s="87"/>
      <c r="W630" s="87"/>
    </row>
    <row r="631" spans="1:23" s="87" customFormat="1">
      <c r="A631" s="1" t="str">
        <f>CONCATENATE(Tableau4[[#This Row],[DPT2]]," - ",Tableau4[[#This Row],[COMMUNE]])</f>
        <v>17 - Nieulle-sur-Seudre</v>
      </c>
      <c r="B631" s="2">
        <v>17</v>
      </c>
      <c r="C631" s="5" t="s">
        <v>6116</v>
      </c>
      <c r="D631" s="6" t="s">
        <v>1024</v>
      </c>
      <c r="E631" s="6" t="s">
        <v>6117</v>
      </c>
      <c r="F631" s="6" t="s">
        <v>8554</v>
      </c>
      <c r="G631" s="7">
        <v>1208</v>
      </c>
      <c r="H631" s="5" t="s">
        <v>5</v>
      </c>
      <c r="I631" s="5" t="s">
        <v>12</v>
      </c>
      <c r="J631" s="2" t="s">
        <v>13</v>
      </c>
      <c r="K631" s="2" t="s">
        <v>5671</v>
      </c>
      <c r="L631" s="132" t="s">
        <v>8555</v>
      </c>
      <c r="M631"/>
      <c r="N631"/>
      <c r="O631"/>
      <c r="P631"/>
      <c r="Q631"/>
      <c r="R631"/>
      <c r="S631"/>
      <c r="T631"/>
      <c r="U631"/>
      <c r="V631"/>
      <c r="W631"/>
    </row>
    <row r="632" spans="1:23" customFormat="1">
      <c r="A632" s="1" t="str">
        <f>CONCATENATE(Tableau4[[#This Row],[DPT2]]," - ",Tableau4[[#This Row],[COMMUNE]])</f>
        <v>17 - Nieul-le-Virouil</v>
      </c>
      <c r="B632" s="2">
        <v>17</v>
      </c>
      <c r="C632" s="2" t="s">
        <v>880</v>
      </c>
      <c r="D632" s="3" t="s">
        <v>546</v>
      </c>
      <c r="E632" s="3" t="s">
        <v>881</v>
      </c>
      <c r="F632" s="6" t="s">
        <v>8554</v>
      </c>
      <c r="G632" s="4">
        <v>585</v>
      </c>
      <c r="H632" s="2" t="s">
        <v>5</v>
      </c>
      <c r="I632" s="2" t="s">
        <v>6</v>
      </c>
      <c r="J632" s="2" t="s">
        <v>13</v>
      </c>
      <c r="K632" s="2" t="s">
        <v>8</v>
      </c>
      <c r="L632" s="132" t="s">
        <v>8555</v>
      </c>
      <c r="M632" s="87"/>
      <c r="N632" s="87"/>
      <c r="O632" s="87"/>
      <c r="P632" s="87"/>
      <c r="Q632" s="87"/>
      <c r="R632" s="87"/>
      <c r="S632" s="87"/>
      <c r="T632" s="87"/>
      <c r="U632" s="87"/>
      <c r="V632" s="87"/>
      <c r="W632" s="87"/>
    </row>
    <row r="633" spans="1:23" customFormat="1">
      <c r="A633" s="1" t="str">
        <f>CONCATENATE(Tableau4[[#This Row],[DPT2]]," - ",Tableau4[[#This Row],[COMMUNE]])</f>
        <v>17 - Nieul-sur-Mer</v>
      </c>
      <c r="B633" s="94">
        <v>17</v>
      </c>
      <c r="C633" s="2" t="s">
        <v>7779</v>
      </c>
      <c r="D633" s="95" t="s">
        <v>856</v>
      </c>
      <c r="E633" s="96" t="s">
        <v>7780</v>
      </c>
      <c r="F633" s="96" t="s">
        <v>8555</v>
      </c>
      <c r="G633" s="97">
        <v>5859</v>
      </c>
      <c r="H633" s="94" t="s">
        <v>859</v>
      </c>
      <c r="I633" s="94" t="s">
        <v>25</v>
      </c>
      <c r="J633" s="94" t="s">
        <v>13</v>
      </c>
      <c r="K633" s="5" t="s">
        <v>5664</v>
      </c>
      <c r="L633" s="132" t="s">
        <v>8555</v>
      </c>
    </row>
    <row r="634" spans="1:23" customFormat="1">
      <c r="A634" s="1" t="str">
        <f>CONCATENATE(Tableau4[[#This Row],[DPT2]]," - ",Tableau4[[#This Row],[COMMUNE]])</f>
        <v>17 - Nuaillé-d'Aunis</v>
      </c>
      <c r="B634" s="2">
        <v>17</v>
      </c>
      <c r="C634" s="2" t="s">
        <v>6118</v>
      </c>
      <c r="D634" s="3" t="s">
        <v>698</v>
      </c>
      <c r="E634" s="3" t="s">
        <v>6119</v>
      </c>
      <c r="F634" s="6" t="s">
        <v>8554</v>
      </c>
      <c r="G634" s="4">
        <v>1165</v>
      </c>
      <c r="H634" s="2" t="s">
        <v>5</v>
      </c>
      <c r="I634" s="2" t="s">
        <v>25</v>
      </c>
      <c r="J634" s="2" t="s">
        <v>13</v>
      </c>
      <c r="K634" s="2" t="s">
        <v>5671</v>
      </c>
      <c r="L634" s="132" t="s">
        <v>8555</v>
      </c>
    </row>
    <row r="635" spans="1:23" customFormat="1">
      <c r="A635" s="1" t="str">
        <f>CONCATENATE(Tableau4[[#This Row],[DPT2]]," - ",Tableau4[[#This Row],[COMMUNE]])</f>
        <v>17 - Nuaillé-sur-Boutonne</v>
      </c>
      <c r="B635" s="2">
        <v>17</v>
      </c>
      <c r="C635" s="2" t="s">
        <v>882</v>
      </c>
      <c r="D635" s="3" t="s">
        <v>555</v>
      </c>
      <c r="E635" s="3" t="s">
        <v>883</v>
      </c>
      <c r="F635" s="6" t="s">
        <v>8554</v>
      </c>
      <c r="G635" s="4">
        <v>191</v>
      </c>
      <c r="H635" s="2" t="s">
        <v>5</v>
      </c>
      <c r="I635" s="2" t="s">
        <v>6</v>
      </c>
      <c r="J635" s="2" t="s">
        <v>13</v>
      </c>
      <c r="K635" s="2" t="s">
        <v>8</v>
      </c>
      <c r="L635" s="132" t="s">
        <v>8555</v>
      </c>
    </row>
    <row r="636" spans="1:23" customFormat="1">
      <c r="A636" s="1" t="str">
        <f>CONCATENATE(Tableau4[[#This Row],[DPT2]]," - ",Tableau4[[#This Row],[COMMUNE]])</f>
        <v>17 - Orignolles</v>
      </c>
      <c r="B636" s="2">
        <v>17</v>
      </c>
      <c r="C636" s="2" t="s">
        <v>884</v>
      </c>
      <c r="D636" s="3" t="s">
        <v>546</v>
      </c>
      <c r="E636" s="3" t="s">
        <v>885</v>
      </c>
      <c r="F636" s="6" t="s">
        <v>8554</v>
      </c>
      <c r="G636" s="4">
        <v>687</v>
      </c>
      <c r="H636" s="2" t="s">
        <v>5</v>
      </c>
      <c r="I636" s="2" t="s">
        <v>6</v>
      </c>
      <c r="J636" s="2" t="s">
        <v>13</v>
      </c>
      <c r="K636" s="2" t="s">
        <v>8</v>
      </c>
      <c r="L636" s="132" t="s">
        <v>8555</v>
      </c>
    </row>
    <row r="637" spans="1:23" s="87" customFormat="1">
      <c r="A637" s="1" t="str">
        <f>CONCATENATE(Tableau4[[#This Row],[DPT2]]," - ",Tableau4[[#This Row],[COMMUNE]])</f>
        <v>17 - Ozillac</v>
      </c>
      <c r="B637" s="2">
        <v>17</v>
      </c>
      <c r="C637" s="2" t="s">
        <v>6120</v>
      </c>
      <c r="D637" s="3" t="s">
        <v>546</v>
      </c>
      <c r="E637" s="3" t="s">
        <v>6121</v>
      </c>
      <c r="F637" s="6" t="s">
        <v>8554</v>
      </c>
      <c r="G637" s="4">
        <v>619</v>
      </c>
      <c r="H637" s="2" t="s">
        <v>5</v>
      </c>
      <c r="I637" s="2" t="s">
        <v>6</v>
      </c>
      <c r="J637" s="2" t="s">
        <v>13</v>
      </c>
      <c r="K637" s="2" t="s">
        <v>5671</v>
      </c>
      <c r="L637" s="132" t="s">
        <v>8555</v>
      </c>
      <c r="M637"/>
      <c r="N637"/>
      <c r="O637"/>
      <c r="P637"/>
      <c r="Q637"/>
      <c r="R637"/>
      <c r="S637"/>
      <c r="T637"/>
      <c r="U637"/>
      <c r="V637"/>
      <c r="W637"/>
    </row>
    <row r="638" spans="1:23" s="87" customFormat="1">
      <c r="A638" s="1" t="str">
        <f>CONCATENATE(Tableau4[[#This Row],[DPT2]]," - ",Tableau4[[#This Row],[COMMUNE]])</f>
        <v>17 - Paillé</v>
      </c>
      <c r="B638" s="2">
        <v>17</v>
      </c>
      <c r="C638" s="2" t="s">
        <v>886</v>
      </c>
      <c r="D638" s="3" t="s">
        <v>555</v>
      </c>
      <c r="E638" s="3" t="s">
        <v>887</v>
      </c>
      <c r="F638" s="6" t="s">
        <v>8554</v>
      </c>
      <c r="G638" s="4">
        <v>322</v>
      </c>
      <c r="H638" s="2" t="s">
        <v>5</v>
      </c>
      <c r="I638" s="2" t="s">
        <v>6</v>
      </c>
      <c r="J638" s="2" t="s">
        <v>13</v>
      </c>
      <c r="K638" s="2" t="s">
        <v>8</v>
      </c>
      <c r="L638" s="132" t="s">
        <v>8555</v>
      </c>
      <c r="M638"/>
      <c r="N638"/>
      <c r="O638"/>
      <c r="P638"/>
      <c r="Q638"/>
      <c r="R638"/>
      <c r="S638"/>
      <c r="T638"/>
      <c r="U638"/>
      <c r="V638"/>
      <c r="W638"/>
    </row>
    <row r="639" spans="1:23" customFormat="1">
      <c r="A639" s="1" t="str">
        <f>CONCATENATE(Tableau4[[#This Row],[DPT2]]," - ",Tableau4[[#This Row],[COMMUNE]])</f>
        <v>17 - Pérignac</v>
      </c>
      <c r="B639" s="2">
        <v>17</v>
      </c>
      <c r="C639" s="2" t="s">
        <v>6122</v>
      </c>
      <c r="D639" s="3" t="s">
        <v>546</v>
      </c>
      <c r="E639" s="3" t="s">
        <v>10762</v>
      </c>
      <c r="F639" s="6" t="s">
        <v>8554</v>
      </c>
      <c r="G639" s="4">
        <v>1017</v>
      </c>
      <c r="H639" s="2" t="s">
        <v>5</v>
      </c>
      <c r="I639" s="2" t="s">
        <v>6</v>
      </c>
      <c r="J639" s="2" t="s">
        <v>13</v>
      </c>
      <c r="K639" s="2" t="s">
        <v>5671</v>
      </c>
      <c r="L639" s="132" t="s">
        <v>8555</v>
      </c>
      <c r="M639" s="87"/>
      <c r="N639" s="87"/>
      <c r="O639" s="87"/>
      <c r="P639" s="87"/>
      <c r="Q639" s="87"/>
      <c r="R639" s="87"/>
      <c r="S639" s="87"/>
      <c r="T639" s="87"/>
      <c r="U639" s="87"/>
      <c r="V639" s="87"/>
      <c r="W639" s="87"/>
    </row>
    <row r="640" spans="1:23" customFormat="1">
      <c r="A640" s="1" t="str">
        <f>CONCATENATE(Tableau4[[#This Row],[DPT2]]," - ",Tableau4[[#This Row],[COMMUNE]])</f>
        <v>17 - Périgny</v>
      </c>
      <c r="B640" s="94">
        <v>17</v>
      </c>
      <c r="C640" s="2" t="s">
        <v>7781</v>
      </c>
      <c r="D640" s="95" t="s">
        <v>856</v>
      </c>
      <c r="E640" s="96" t="s">
        <v>7782</v>
      </c>
      <c r="F640" s="96" t="s">
        <v>8555</v>
      </c>
      <c r="G640" s="97">
        <v>8684</v>
      </c>
      <c r="H640" s="94" t="s">
        <v>859</v>
      </c>
      <c r="I640" s="94" t="s">
        <v>25</v>
      </c>
      <c r="J640" s="94" t="s">
        <v>13</v>
      </c>
      <c r="K640" s="5" t="s">
        <v>5664</v>
      </c>
      <c r="L640" s="132" t="s">
        <v>8555</v>
      </c>
      <c r="M640" s="87"/>
      <c r="N640" s="87"/>
      <c r="O640" s="87"/>
      <c r="P640" s="87"/>
      <c r="Q640" s="87"/>
      <c r="R640" s="87"/>
      <c r="S640" s="87"/>
      <c r="T640" s="87"/>
      <c r="U640" s="87"/>
      <c r="V640" s="87"/>
      <c r="W640" s="87"/>
    </row>
    <row r="641" spans="1:23" customFormat="1">
      <c r="A641" s="1" t="str">
        <f>CONCATENATE(Tableau4[[#This Row],[DPT2]]," - ",Tableau4[[#This Row],[COMMUNE]])</f>
        <v>17 - Pessines</v>
      </c>
      <c r="B641" s="2">
        <v>17</v>
      </c>
      <c r="C641" s="2" t="s">
        <v>888</v>
      </c>
      <c r="D641" s="3" t="s">
        <v>675</v>
      </c>
      <c r="E641" s="3" t="s">
        <v>889</v>
      </c>
      <c r="F641" s="6" t="s">
        <v>8554</v>
      </c>
      <c r="G641" s="4">
        <v>774</v>
      </c>
      <c r="H641" s="2" t="s">
        <v>5</v>
      </c>
      <c r="I641" s="2" t="s">
        <v>25</v>
      </c>
      <c r="J641" s="2" t="s">
        <v>13</v>
      </c>
      <c r="K641" s="2" t="s">
        <v>8</v>
      </c>
      <c r="L641" s="132" t="s">
        <v>8555</v>
      </c>
    </row>
    <row r="642" spans="1:23" customFormat="1">
      <c r="A642" s="1" t="str">
        <f>CONCATENATE(Tableau4[[#This Row],[DPT2]]," - ",Tableau4[[#This Row],[COMMUNE]])</f>
        <v>17 - Pisany</v>
      </c>
      <c r="B642" s="2">
        <v>17</v>
      </c>
      <c r="C642" s="2" t="s">
        <v>6123</v>
      </c>
      <c r="D642" s="3" t="s">
        <v>675</v>
      </c>
      <c r="E642" s="3" t="s">
        <v>6124</v>
      </c>
      <c r="F642" s="6" t="s">
        <v>8554</v>
      </c>
      <c r="G642" s="4">
        <v>761</v>
      </c>
      <c r="H642" s="2" t="s">
        <v>5</v>
      </c>
      <c r="I642" s="2" t="s">
        <v>25</v>
      </c>
      <c r="J642" s="2" t="s">
        <v>13</v>
      </c>
      <c r="K642" s="2" t="s">
        <v>5671</v>
      </c>
      <c r="L642" s="132" t="s">
        <v>8555</v>
      </c>
    </row>
    <row r="643" spans="1:23" s="87" customFormat="1">
      <c r="A643" s="1" t="str">
        <f>CONCATENATE(Tableau4[[#This Row],[DPT2]]," - ",Tableau4[[#This Row],[COMMUNE]])</f>
        <v>17 - Plassac</v>
      </c>
      <c r="B643" s="2">
        <v>17</v>
      </c>
      <c r="C643" s="2" t="s">
        <v>890</v>
      </c>
      <c r="D643" s="3" t="s">
        <v>546</v>
      </c>
      <c r="E643" s="3" t="s">
        <v>10789</v>
      </c>
      <c r="F643" s="6" t="s">
        <v>8554</v>
      </c>
      <c r="G643" s="4">
        <v>626</v>
      </c>
      <c r="H643" s="2" t="s">
        <v>5</v>
      </c>
      <c r="I643" s="2" t="s">
        <v>6</v>
      </c>
      <c r="J643" s="2" t="s">
        <v>13</v>
      </c>
      <c r="K643" s="2" t="s">
        <v>8</v>
      </c>
      <c r="L643" s="132" t="s">
        <v>8555</v>
      </c>
      <c r="M643"/>
      <c r="N643"/>
      <c r="O643"/>
      <c r="P643"/>
      <c r="Q643"/>
      <c r="R643"/>
      <c r="S643"/>
      <c r="T643"/>
      <c r="U643"/>
      <c r="V643"/>
      <c r="W643"/>
    </row>
    <row r="644" spans="1:23" s="87" customFormat="1">
      <c r="A644" s="1" t="str">
        <f>CONCATENATE(Tableau4[[#This Row],[DPT2]]," - ",Tableau4[[#This Row],[COMMUNE]])</f>
        <v>17 - Plassay</v>
      </c>
      <c r="B644" s="2">
        <v>17</v>
      </c>
      <c r="C644" s="5" t="s">
        <v>891</v>
      </c>
      <c r="D644" s="6" t="s">
        <v>581</v>
      </c>
      <c r="E644" s="6" t="s">
        <v>892</v>
      </c>
      <c r="F644" s="6" t="s">
        <v>8554</v>
      </c>
      <c r="G644" s="7">
        <v>731</v>
      </c>
      <c r="H644" s="5" t="s">
        <v>5</v>
      </c>
      <c r="I644" s="5" t="s">
        <v>12</v>
      </c>
      <c r="J644" s="2" t="s">
        <v>13</v>
      </c>
      <c r="K644" s="2" t="s">
        <v>8</v>
      </c>
      <c r="L644" s="132" t="s">
        <v>8555</v>
      </c>
      <c r="M644"/>
      <c r="N644"/>
      <c r="O644"/>
      <c r="P644"/>
      <c r="Q644"/>
      <c r="R644"/>
      <c r="S644"/>
      <c r="T644"/>
      <c r="U644"/>
      <c r="V644"/>
      <c r="W644"/>
    </row>
    <row r="645" spans="1:23" s="87" customFormat="1">
      <c r="A645" s="1" t="str">
        <f>CONCATENATE(Tableau4[[#This Row],[DPT2]]," - ",Tableau4[[#This Row],[COMMUNE]])</f>
        <v>17 - Polignac</v>
      </c>
      <c r="B645" s="2">
        <v>17</v>
      </c>
      <c r="C645" s="2" t="s">
        <v>893</v>
      </c>
      <c r="D645" s="3" t="s">
        <v>546</v>
      </c>
      <c r="E645" s="3" t="s">
        <v>894</v>
      </c>
      <c r="F645" s="6" t="s">
        <v>8554</v>
      </c>
      <c r="G645" s="4">
        <v>159</v>
      </c>
      <c r="H645" s="2" t="s">
        <v>5</v>
      </c>
      <c r="I645" s="2" t="s">
        <v>6</v>
      </c>
      <c r="J645" s="2" t="s">
        <v>13</v>
      </c>
      <c r="K645" s="2" t="s">
        <v>8</v>
      </c>
      <c r="L645" s="132" t="s">
        <v>8555</v>
      </c>
      <c r="M645"/>
      <c r="N645"/>
      <c r="O645"/>
      <c r="P645"/>
      <c r="Q645"/>
      <c r="R645"/>
      <c r="S645"/>
      <c r="T645"/>
      <c r="U645"/>
      <c r="V645"/>
      <c r="W645"/>
    </row>
    <row r="646" spans="1:23" customFormat="1">
      <c r="A646" s="1" t="str">
        <f>CONCATENATE(Tableau4[[#This Row],[DPT2]]," - ",Tableau4[[#This Row],[COMMUNE]])</f>
        <v>17 - Pommiers-Moulons</v>
      </c>
      <c r="B646" s="2">
        <v>17</v>
      </c>
      <c r="C646" s="2" t="s">
        <v>895</v>
      </c>
      <c r="D646" s="3" t="s">
        <v>546</v>
      </c>
      <c r="E646" s="3" t="s">
        <v>896</v>
      </c>
      <c r="F646" s="6" t="s">
        <v>8554</v>
      </c>
      <c r="G646" s="4">
        <v>213</v>
      </c>
      <c r="H646" s="2" t="s">
        <v>5</v>
      </c>
      <c r="I646" s="2" t="s">
        <v>6</v>
      </c>
      <c r="J646" s="2" t="s">
        <v>13</v>
      </c>
      <c r="K646" s="2" t="s">
        <v>8</v>
      </c>
      <c r="L646" s="132" t="s">
        <v>8555</v>
      </c>
    </row>
    <row r="647" spans="1:23" customFormat="1">
      <c r="A647" s="1" t="str">
        <f>CONCATENATE(Tableau4[[#This Row],[DPT2]]," - ",Tableau4[[#This Row],[COMMUNE]])</f>
        <v>17 - Pons</v>
      </c>
      <c r="B647" s="2">
        <v>17</v>
      </c>
      <c r="C647" s="2" t="s">
        <v>7783</v>
      </c>
      <c r="D647" s="3" t="s">
        <v>546</v>
      </c>
      <c r="E647" s="3" t="s">
        <v>7784</v>
      </c>
      <c r="F647" s="6" t="s">
        <v>8554</v>
      </c>
      <c r="G647" s="4">
        <v>4203</v>
      </c>
      <c r="H647" s="2" t="s">
        <v>5</v>
      </c>
      <c r="I647" s="2" t="s">
        <v>6</v>
      </c>
      <c r="J647" s="2" t="s">
        <v>10732</v>
      </c>
      <c r="K647" s="5" t="s">
        <v>5664</v>
      </c>
      <c r="L647" s="132">
        <v>46084</v>
      </c>
    </row>
    <row r="648" spans="1:23" s="87" customFormat="1">
      <c r="A648" s="1" t="str">
        <f>CONCATENATE(Tableau4[[#This Row],[DPT2]]," - ",Tableau4[[#This Row],[COMMUNE]])</f>
        <v>17 - Pont-l'Abbé-d'Arnoult</v>
      </c>
      <c r="B648" s="2">
        <v>17</v>
      </c>
      <c r="C648" s="5" t="s">
        <v>7785</v>
      </c>
      <c r="D648" s="6" t="s">
        <v>581</v>
      </c>
      <c r="E648" s="6" t="s">
        <v>7786</v>
      </c>
      <c r="F648" s="6" t="s">
        <v>8554</v>
      </c>
      <c r="G648" s="7">
        <v>1776</v>
      </c>
      <c r="H648" s="5" t="s">
        <v>5</v>
      </c>
      <c r="I648" s="5" t="s">
        <v>12</v>
      </c>
      <c r="J648" s="2" t="s">
        <v>13</v>
      </c>
      <c r="K648" s="5" t="s">
        <v>5664</v>
      </c>
      <c r="L648" s="132" t="s">
        <v>8555</v>
      </c>
      <c r="M648"/>
      <c r="N648"/>
      <c r="O648"/>
      <c r="P648"/>
      <c r="Q648"/>
      <c r="R648"/>
      <c r="S648"/>
      <c r="T648"/>
      <c r="U648"/>
      <c r="V648"/>
      <c r="W648"/>
    </row>
    <row r="649" spans="1:23" customFormat="1">
      <c r="A649" s="1" t="str">
        <f>CONCATENATE(Tableau4[[#This Row],[DPT2]]," - ",Tableau4[[#This Row],[COMMUNE]])</f>
        <v>17 - Port-d'Envaux</v>
      </c>
      <c r="B649" s="2">
        <v>17</v>
      </c>
      <c r="C649" s="5" t="s">
        <v>6125</v>
      </c>
      <c r="D649" s="6" t="s">
        <v>581</v>
      </c>
      <c r="E649" s="6" t="s">
        <v>6126</v>
      </c>
      <c r="F649" s="6" t="s">
        <v>8554</v>
      </c>
      <c r="G649" s="7">
        <v>1147</v>
      </c>
      <c r="H649" s="5" t="s">
        <v>5</v>
      </c>
      <c r="I649" s="5" t="s">
        <v>12</v>
      </c>
      <c r="J649" s="2" t="s">
        <v>13</v>
      </c>
      <c r="K649" s="2" t="s">
        <v>5671</v>
      </c>
      <c r="L649" s="132">
        <v>46077</v>
      </c>
    </row>
    <row r="650" spans="1:23" customFormat="1">
      <c r="A650" s="1" t="str">
        <f>CONCATENATE(Tableau4[[#This Row],[DPT2]]," - ",Tableau4[[#This Row],[COMMUNE]])</f>
        <v>17 - Port-des-Barques</v>
      </c>
      <c r="B650" s="2">
        <v>17</v>
      </c>
      <c r="C650" s="5" t="s">
        <v>6127</v>
      </c>
      <c r="D650" s="6" t="s">
        <v>592</v>
      </c>
      <c r="E650" s="6" t="s">
        <v>6128</v>
      </c>
      <c r="F650" s="6" t="s">
        <v>8554</v>
      </c>
      <c r="G650" s="7">
        <v>1768</v>
      </c>
      <c r="H650" s="5" t="s">
        <v>5</v>
      </c>
      <c r="I650" s="5" t="s">
        <v>12</v>
      </c>
      <c r="J650" s="2" t="s">
        <v>13</v>
      </c>
      <c r="K650" s="2" t="s">
        <v>5671</v>
      </c>
      <c r="L650" s="132" t="s">
        <v>8555</v>
      </c>
    </row>
    <row r="651" spans="1:23" customFormat="1">
      <c r="A651" s="1" t="str">
        <f>CONCATENATE(Tableau4[[#This Row],[DPT2]]," - ",Tableau4[[#This Row],[COMMUNE]])</f>
        <v>17 - Pouillac</v>
      </c>
      <c r="B651" s="2">
        <v>17</v>
      </c>
      <c r="C651" s="2" t="s">
        <v>897</v>
      </c>
      <c r="D651" s="3" t="s">
        <v>546</v>
      </c>
      <c r="E651" s="3" t="s">
        <v>898</v>
      </c>
      <c r="F651" s="6" t="s">
        <v>8554</v>
      </c>
      <c r="G651" s="4">
        <v>249</v>
      </c>
      <c r="H651" s="2" t="s">
        <v>5</v>
      </c>
      <c r="I651" s="2" t="s">
        <v>6</v>
      </c>
      <c r="J651" s="2" t="s">
        <v>13</v>
      </c>
      <c r="K651" s="2" t="s">
        <v>8</v>
      </c>
      <c r="L651" s="132" t="s">
        <v>8555</v>
      </c>
    </row>
    <row r="652" spans="1:23" customFormat="1">
      <c r="A652" s="1" t="str">
        <f>CONCATENATE(Tableau4[[#This Row],[DPT2]]," - ",Tableau4[[#This Row],[COMMUNE]])</f>
        <v>17 - Poursay-Garnaud</v>
      </c>
      <c r="B652" s="2">
        <v>17</v>
      </c>
      <c r="C652" s="2" t="s">
        <v>899</v>
      </c>
      <c r="D652" s="3" t="s">
        <v>555</v>
      </c>
      <c r="E652" s="3" t="s">
        <v>900</v>
      </c>
      <c r="F652" s="6" t="s">
        <v>8554</v>
      </c>
      <c r="G652" s="4">
        <v>315</v>
      </c>
      <c r="H652" s="2" t="s">
        <v>5</v>
      </c>
      <c r="I652" s="2" t="s">
        <v>6</v>
      </c>
      <c r="J652" s="2" t="s">
        <v>13</v>
      </c>
      <c r="K652" s="2" t="s">
        <v>8</v>
      </c>
      <c r="L652" s="132" t="s">
        <v>8555</v>
      </c>
    </row>
    <row r="653" spans="1:23" customFormat="1">
      <c r="A653" s="1" t="str">
        <f>CONCATENATE(Tableau4[[#This Row],[DPT2]]," - ",Tableau4[[#This Row],[COMMUNE]])</f>
        <v>17 - Préguillac</v>
      </c>
      <c r="B653" s="2">
        <v>17</v>
      </c>
      <c r="C653" s="2" t="s">
        <v>901</v>
      </c>
      <c r="D653" s="3" t="s">
        <v>675</v>
      </c>
      <c r="E653" s="3" t="s">
        <v>902</v>
      </c>
      <c r="F653" s="6" t="s">
        <v>8554</v>
      </c>
      <c r="G653" s="4">
        <v>445</v>
      </c>
      <c r="H653" s="2" t="s">
        <v>5</v>
      </c>
      <c r="I653" s="2" t="s">
        <v>25</v>
      </c>
      <c r="J653" s="2" t="s">
        <v>13</v>
      </c>
      <c r="K653" s="2" t="s">
        <v>8</v>
      </c>
      <c r="L653" s="132" t="s">
        <v>8555</v>
      </c>
      <c r="M653" s="87"/>
      <c r="N653" s="87"/>
      <c r="O653" s="87"/>
      <c r="P653" s="87"/>
      <c r="Q653" s="87"/>
      <c r="R653" s="87"/>
      <c r="S653" s="87"/>
      <c r="T653" s="87"/>
      <c r="U653" s="87"/>
      <c r="V653" s="87"/>
      <c r="W653" s="87"/>
    </row>
    <row r="654" spans="1:23" customFormat="1">
      <c r="A654" s="1" t="str">
        <f>CONCATENATE(Tableau4[[#This Row],[DPT2]]," - ",Tableau4[[#This Row],[COMMUNE]])</f>
        <v>17 - Prignac</v>
      </c>
      <c r="B654" s="2">
        <v>17</v>
      </c>
      <c r="C654" s="2" t="s">
        <v>903</v>
      </c>
      <c r="D654" s="3" t="s">
        <v>555</v>
      </c>
      <c r="E654" s="3" t="s">
        <v>904</v>
      </c>
      <c r="F654" s="6" t="s">
        <v>8554</v>
      </c>
      <c r="G654" s="4">
        <v>294</v>
      </c>
      <c r="H654" s="2" t="s">
        <v>5</v>
      </c>
      <c r="I654" s="2" t="s">
        <v>6</v>
      </c>
      <c r="J654" s="2" t="s">
        <v>13</v>
      </c>
      <c r="K654" s="2" t="s">
        <v>8</v>
      </c>
      <c r="L654" s="132">
        <v>46084</v>
      </c>
    </row>
    <row r="655" spans="1:23" customFormat="1">
      <c r="A655" s="1" t="str">
        <f>CONCATENATE(Tableau4[[#This Row],[DPT2]]," - ",Tableau4[[#This Row],[COMMUNE]])</f>
        <v>17 - Puilboreau</v>
      </c>
      <c r="B655" s="94">
        <v>17</v>
      </c>
      <c r="C655" s="2" t="s">
        <v>7787</v>
      </c>
      <c r="D655" s="95" t="s">
        <v>856</v>
      </c>
      <c r="E655" s="96" t="s">
        <v>7788</v>
      </c>
      <c r="F655" s="96" t="s">
        <v>8555</v>
      </c>
      <c r="G655" s="97">
        <v>6556</v>
      </c>
      <c r="H655" s="94" t="s">
        <v>859</v>
      </c>
      <c r="I655" s="94" t="s">
        <v>25</v>
      </c>
      <c r="J655" s="94" t="s">
        <v>13</v>
      </c>
      <c r="K655" s="5" t="s">
        <v>5664</v>
      </c>
      <c r="L655" s="132" t="s">
        <v>8555</v>
      </c>
    </row>
    <row r="656" spans="1:23" customFormat="1">
      <c r="A656" s="1" t="str">
        <f>CONCATENATE(Tableau4[[#This Row],[DPT2]]," - ",Tableau4[[#This Row],[COMMUNE]])</f>
        <v>17 - Puy-du-Lac</v>
      </c>
      <c r="B656" s="2">
        <v>17</v>
      </c>
      <c r="C656" s="2" t="s">
        <v>905</v>
      </c>
      <c r="D656" s="3" t="s">
        <v>555</v>
      </c>
      <c r="E656" s="3" t="s">
        <v>906</v>
      </c>
      <c r="F656" s="6" t="s">
        <v>8554</v>
      </c>
      <c r="G656" s="4">
        <v>512</v>
      </c>
      <c r="H656" s="2" t="s">
        <v>5</v>
      </c>
      <c r="I656" s="2" t="s">
        <v>6</v>
      </c>
      <c r="J656" s="2" t="s">
        <v>13</v>
      </c>
      <c r="K656" s="2" t="s">
        <v>8</v>
      </c>
      <c r="L656" s="132" t="s">
        <v>8555</v>
      </c>
    </row>
    <row r="657" spans="1:23" s="87" customFormat="1">
      <c r="A657" s="1" t="str">
        <f>CONCATENATE(Tableau4[[#This Row],[DPT2]]," - ",Tableau4[[#This Row],[COMMUNE]])</f>
        <v>17 - Puyravault</v>
      </c>
      <c r="B657" s="2">
        <v>17</v>
      </c>
      <c r="C657" s="2" t="s">
        <v>907</v>
      </c>
      <c r="D657" s="3" t="s">
        <v>553</v>
      </c>
      <c r="E657" s="3" t="s">
        <v>908</v>
      </c>
      <c r="F657" s="6" t="s">
        <v>8554</v>
      </c>
      <c r="G657" s="4">
        <v>695</v>
      </c>
      <c r="H657" s="2" t="s">
        <v>5</v>
      </c>
      <c r="I657" s="2" t="s">
        <v>25</v>
      </c>
      <c r="J657" s="2" t="s">
        <v>13</v>
      </c>
      <c r="K657" s="2" t="s">
        <v>8</v>
      </c>
      <c r="L657" s="132" t="s">
        <v>8555</v>
      </c>
    </row>
    <row r="658" spans="1:23" s="87" customFormat="1">
      <c r="A658" s="1" t="str">
        <f>CONCATENATE(Tableau4[[#This Row],[DPT2]]," - ",Tableau4[[#This Row],[COMMUNE]])</f>
        <v>17 - Puyrolland</v>
      </c>
      <c r="B658" s="2">
        <v>17</v>
      </c>
      <c r="C658" s="2" t="s">
        <v>909</v>
      </c>
      <c r="D658" s="3" t="s">
        <v>555</v>
      </c>
      <c r="E658" s="3" t="s">
        <v>910</v>
      </c>
      <c r="F658" s="6" t="s">
        <v>8554</v>
      </c>
      <c r="G658" s="4">
        <v>201</v>
      </c>
      <c r="H658" s="2" t="s">
        <v>5</v>
      </c>
      <c r="I658" s="2" t="s">
        <v>6</v>
      </c>
      <c r="J658" s="2" t="s">
        <v>13</v>
      </c>
      <c r="K658" s="2" t="s">
        <v>8</v>
      </c>
      <c r="L658" s="132" t="s">
        <v>8555</v>
      </c>
    </row>
    <row r="659" spans="1:23" customFormat="1">
      <c r="A659" s="1" t="str">
        <f>CONCATENATE(Tableau4[[#This Row],[DPT2]]," - ",Tableau4[[#This Row],[COMMUNE]])</f>
        <v>17 - Réaux sur Trèfle</v>
      </c>
      <c r="B659" s="2">
        <v>17</v>
      </c>
      <c r="C659" s="2" t="s">
        <v>911</v>
      </c>
      <c r="D659" s="3" t="s">
        <v>546</v>
      </c>
      <c r="E659" s="3" t="s">
        <v>912</v>
      </c>
      <c r="F659" s="6" t="s">
        <v>8554</v>
      </c>
      <c r="G659" s="4">
        <v>794</v>
      </c>
      <c r="H659" s="2" t="s">
        <v>5</v>
      </c>
      <c r="I659" s="2" t="s">
        <v>6</v>
      </c>
      <c r="J659" s="2" t="s">
        <v>13</v>
      </c>
      <c r="K659" s="2" t="s">
        <v>8</v>
      </c>
      <c r="L659" s="132" t="s">
        <v>8555</v>
      </c>
      <c r="M659" s="87"/>
      <c r="N659" s="87"/>
      <c r="O659" s="87"/>
      <c r="P659" s="87"/>
      <c r="Q659" s="87"/>
      <c r="R659" s="87"/>
      <c r="S659" s="87"/>
      <c r="T659" s="87"/>
      <c r="U659" s="87"/>
      <c r="V659" s="87"/>
      <c r="W659" s="87"/>
    </row>
    <row r="660" spans="1:23" customFormat="1">
      <c r="A660" s="1" t="str">
        <f>CONCATENATE(Tableau4[[#This Row],[DPT2]]," - ",Tableau4[[#This Row],[COMMUNE]])</f>
        <v>17 - Rétaud</v>
      </c>
      <c r="B660" s="2">
        <v>17</v>
      </c>
      <c r="C660" s="5" t="s">
        <v>913</v>
      </c>
      <c r="D660" s="6" t="s">
        <v>601</v>
      </c>
      <c r="E660" s="6" t="s">
        <v>914</v>
      </c>
      <c r="F660" s="6" t="s">
        <v>8554</v>
      </c>
      <c r="G660" s="7">
        <v>1059</v>
      </c>
      <c r="H660" s="5" t="s">
        <v>5</v>
      </c>
      <c r="I660" s="5" t="s">
        <v>12</v>
      </c>
      <c r="J660" s="2" t="s">
        <v>13</v>
      </c>
      <c r="K660" s="2" t="s">
        <v>8</v>
      </c>
      <c r="L660" s="132" t="s">
        <v>8555</v>
      </c>
    </row>
    <row r="661" spans="1:23" s="87" customFormat="1">
      <c r="A661" s="1" t="str">
        <f>CONCATENATE(Tableau4[[#This Row],[DPT2]]," - ",Tableau4[[#This Row],[COMMUNE]])</f>
        <v>17 - Rioux</v>
      </c>
      <c r="B661" s="2">
        <v>17</v>
      </c>
      <c r="C661" s="5" t="s">
        <v>915</v>
      </c>
      <c r="D661" s="6" t="s">
        <v>601</v>
      </c>
      <c r="E661" s="6" t="s">
        <v>916</v>
      </c>
      <c r="F661" s="6" t="s">
        <v>8554</v>
      </c>
      <c r="G661" s="7">
        <v>986</v>
      </c>
      <c r="H661" s="5" t="s">
        <v>5</v>
      </c>
      <c r="I661" s="5" t="s">
        <v>12</v>
      </c>
      <c r="J661" s="2" t="s">
        <v>13</v>
      </c>
      <c r="K661" s="2" t="s">
        <v>8</v>
      </c>
      <c r="L661" s="132" t="s">
        <v>8555</v>
      </c>
      <c r="M661"/>
      <c r="N661"/>
      <c r="O661"/>
      <c r="P661"/>
      <c r="Q661"/>
      <c r="R661"/>
      <c r="S661"/>
      <c r="T661"/>
      <c r="U661"/>
      <c r="V661"/>
      <c r="W661"/>
    </row>
    <row r="662" spans="1:23" s="87" customFormat="1">
      <c r="A662" s="1" t="str">
        <f>CONCATENATE(Tableau4[[#This Row],[DPT2]]," - ",Tableau4[[#This Row],[COMMUNE]])</f>
        <v>17 - Rivedoux-Plage</v>
      </c>
      <c r="B662" s="2">
        <v>17</v>
      </c>
      <c r="C662" s="2" t="s">
        <v>7789</v>
      </c>
      <c r="D662" s="3" t="s">
        <v>6082</v>
      </c>
      <c r="E662" s="3" t="s">
        <v>7790</v>
      </c>
      <c r="F662" s="6" t="s">
        <v>8554</v>
      </c>
      <c r="G662" s="4">
        <v>2305</v>
      </c>
      <c r="H662" s="2" t="s">
        <v>5</v>
      </c>
      <c r="I662" s="2" t="s">
        <v>25</v>
      </c>
      <c r="J662" s="2" t="s">
        <v>13</v>
      </c>
      <c r="K662" s="5" t="s">
        <v>5664</v>
      </c>
      <c r="L662" s="132" t="s">
        <v>8555</v>
      </c>
      <c r="M662"/>
      <c r="N662"/>
      <c r="O662"/>
      <c r="P662"/>
      <c r="Q662"/>
      <c r="R662"/>
      <c r="S662"/>
      <c r="T662"/>
      <c r="U662"/>
      <c r="V662"/>
      <c r="W662"/>
    </row>
    <row r="663" spans="1:23" customFormat="1">
      <c r="A663" s="1" t="str">
        <f>CONCATENATE(Tableau4[[#This Row],[DPT2]]," - ",Tableau4[[#This Row],[COMMUNE]])</f>
        <v>17 - Rochefort</v>
      </c>
      <c r="B663" s="94">
        <v>17</v>
      </c>
      <c r="C663" s="14" t="s">
        <v>8359</v>
      </c>
      <c r="D663" s="100" t="s">
        <v>592</v>
      </c>
      <c r="E663" s="124" t="s">
        <v>8535</v>
      </c>
      <c r="F663" s="96" t="s">
        <v>10842</v>
      </c>
      <c r="G663" s="102">
        <v>23584</v>
      </c>
      <c r="H663" s="99" t="s">
        <v>859</v>
      </c>
      <c r="I663" s="99" t="s">
        <v>12</v>
      </c>
      <c r="J663" s="94" t="s">
        <v>13</v>
      </c>
      <c r="K663" s="5" t="s">
        <v>7657</v>
      </c>
      <c r="L663" s="132" t="s">
        <v>8555</v>
      </c>
    </row>
    <row r="664" spans="1:23" customFormat="1">
      <c r="A664" s="1" t="str">
        <f>CONCATENATE(Tableau4[[#This Row],[DPT2]]," - ",Tableau4[[#This Row],[COMMUNE]])</f>
        <v>17 - Romazières</v>
      </c>
      <c r="B664" s="2">
        <v>17</v>
      </c>
      <c r="C664" s="2" t="s">
        <v>917</v>
      </c>
      <c r="D664" s="3" t="s">
        <v>555</v>
      </c>
      <c r="E664" s="3" t="s">
        <v>918</v>
      </c>
      <c r="F664" s="6" t="s">
        <v>8554</v>
      </c>
      <c r="G664" s="4">
        <v>70</v>
      </c>
      <c r="H664" s="2" t="s">
        <v>5</v>
      </c>
      <c r="I664" s="2" t="s">
        <v>6</v>
      </c>
      <c r="J664" s="2" t="s">
        <v>13</v>
      </c>
      <c r="K664" s="2" t="s">
        <v>8</v>
      </c>
      <c r="L664" s="132" t="s">
        <v>8555</v>
      </c>
    </row>
    <row r="665" spans="1:23" customFormat="1">
      <c r="A665" s="1" t="str">
        <f>CONCATENATE(Tableau4[[#This Row],[DPT2]]," - ",Tableau4[[#This Row],[COMMUNE]])</f>
        <v>17 - Romegoux</v>
      </c>
      <c r="B665" s="2">
        <v>17</v>
      </c>
      <c r="C665" s="5" t="s">
        <v>919</v>
      </c>
      <c r="D665" s="6" t="s">
        <v>581</v>
      </c>
      <c r="E665" s="6" t="s">
        <v>920</v>
      </c>
      <c r="F665" s="6" t="s">
        <v>8554</v>
      </c>
      <c r="G665" s="7">
        <v>593</v>
      </c>
      <c r="H665" s="5" t="s">
        <v>5</v>
      </c>
      <c r="I665" s="5" t="s">
        <v>12</v>
      </c>
      <c r="J665" s="2" t="s">
        <v>13</v>
      </c>
      <c r="K665" s="2" t="s">
        <v>8</v>
      </c>
      <c r="L665" s="132">
        <v>46077</v>
      </c>
    </row>
    <row r="666" spans="1:23" customFormat="1">
      <c r="A666" s="1" t="str">
        <f>CONCATENATE(Tableau4[[#This Row],[DPT2]]," - ",Tableau4[[#This Row],[COMMUNE]])</f>
        <v>17 - Rouffiac</v>
      </c>
      <c r="B666" s="2">
        <v>17</v>
      </c>
      <c r="C666" s="2" t="s">
        <v>921</v>
      </c>
      <c r="D666" s="3" t="s">
        <v>675</v>
      </c>
      <c r="E666" s="3" t="s">
        <v>10736</v>
      </c>
      <c r="F666" s="6" t="s">
        <v>8554</v>
      </c>
      <c r="G666" s="4">
        <v>478</v>
      </c>
      <c r="H666" s="2" t="s">
        <v>5</v>
      </c>
      <c r="I666" s="2" t="s">
        <v>25</v>
      </c>
      <c r="J666" s="2" t="s">
        <v>13</v>
      </c>
      <c r="K666" s="2" t="s">
        <v>8</v>
      </c>
      <c r="L666" s="132">
        <v>46077</v>
      </c>
    </row>
    <row r="667" spans="1:23" s="87" customFormat="1">
      <c r="A667" s="1" t="str">
        <f>CONCATENATE(Tableau4[[#This Row],[DPT2]]," - ",Tableau4[[#This Row],[COMMUNE]])</f>
        <v>17 - Rouffignac</v>
      </c>
      <c r="B667" s="2">
        <v>17</v>
      </c>
      <c r="C667" s="2" t="s">
        <v>922</v>
      </c>
      <c r="D667" s="3" t="s">
        <v>546</v>
      </c>
      <c r="E667" s="3" t="s">
        <v>923</v>
      </c>
      <c r="F667" s="6" t="s">
        <v>8554</v>
      </c>
      <c r="G667" s="4">
        <v>414</v>
      </c>
      <c r="H667" s="2" t="s">
        <v>5</v>
      </c>
      <c r="I667" s="2" t="s">
        <v>6</v>
      </c>
      <c r="J667" s="2" t="s">
        <v>13</v>
      </c>
      <c r="K667" s="2" t="s">
        <v>8</v>
      </c>
      <c r="L667" s="132" t="s">
        <v>8555</v>
      </c>
      <c r="M667"/>
      <c r="N667"/>
      <c r="O667"/>
      <c r="P667"/>
      <c r="Q667"/>
      <c r="R667"/>
      <c r="S667"/>
      <c r="T667"/>
      <c r="U667"/>
      <c r="V667"/>
      <c r="W667"/>
    </row>
    <row r="668" spans="1:23" customFormat="1">
      <c r="A668" s="1" t="str">
        <f>CONCATENATE(Tableau4[[#This Row],[DPT2]]," - ",Tableau4[[#This Row],[COMMUNE]])</f>
        <v>17 - Royan</v>
      </c>
      <c r="B668" s="94">
        <v>17</v>
      </c>
      <c r="C668" s="11" t="s">
        <v>8360</v>
      </c>
      <c r="D668" s="95" t="s">
        <v>562</v>
      </c>
      <c r="E668" s="118" t="s">
        <v>8536</v>
      </c>
      <c r="F668" s="96" t="s">
        <v>10842</v>
      </c>
      <c r="G668" s="97">
        <v>18419</v>
      </c>
      <c r="H668" s="94" t="s">
        <v>859</v>
      </c>
      <c r="I668" s="94" t="s">
        <v>25</v>
      </c>
      <c r="J668" s="94" t="s">
        <v>13</v>
      </c>
      <c r="K668" s="5" t="s">
        <v>7657</v>
      </c>
      <c r="L668" s="132" t="s">
        <v>8555</v>
      </c>
    </row>
    <row r="669" spans="1:23" customFormat="1">
      <c r="A669" s="1" t="str">
        <f>CONCATENATE(Tableau4[[#This Row],[DPT2]]," - ",Tableau4[[#This Row],[COMMUNE]])</f>
        <v>17 - Sablonceaux</v>
      </c>
      <c r="B669" s="2">
        <v>17</v>
      </c>
      <c r="C669" s="2" t="s">
        <v>6129</v>
      </c>
      <c r="D669" s="3" t="s">
        <v>562</v>
      </c>
      <c r="E669" s="3" t="s">
        <v>6130</v>
      </c>
      <c r="F669" s="6" t="s">
        <v>8554</v>
      </c>
      <c r="G669" s="4">
        <v>1391</v>
      </c>
      <c r="H669" s="2" t="s">
        <v>5</v>
      </c>
      <c r="I669" s="2" t="s">
        <v>25</v>
      </c>
      <c r="J669" s="2" t="s">
        <v>13</v>
      </c>
      <c r="K669" s="2" t="s">
        <v>5671</v>
      </c>
      <c r="L669" s="132" t="s">
        <v>8555</v>
      </c>
      <c r="M669" s="87"/>
      <c r="N669" s="87"/>
      <c r="O669" s="87"/>
      <c r="P669" s="87"/>
      <c r="Q669" s="87"/>
      <c r="R669" s="87"/>
      <c r="S669" s="87"/>
      <c r="T669" s="87"/>
      <c r="U669" s="87"/>
      <c r="V669" s="87"/>
      <c r="W669" s="87"/>
    </row>
    <row r="670" spans="1:23" customFormat="1">
      <c r="A670" s="1" t="str">
        <f>CONCATENATE(Tableau4[[#This Row],[DPT2]]," - ",Tableau4[[#This Row],[COMMUNE]])</f>
        <v>17 - Saint-Agnant</v>
      </c>
      <c r="B670" s="2">
        <v>17</v>
      </c>
      <c r="C670" s="5" t="s">
        <v>6131</v>
      </c>
      <c r="D670" s="6" t="s">
        <v>592</v>
      </c>
      <c r="E670" s="6" t="s">
        <v>6132</v>
      </c>
      <c r="F670" s="6" t="s">
        <v>8554</v>
      </c>
      <c r="G670" s="7">
        <v>2700</v>
      </c>
      <c r="H670" s="5" t="s">
        <v>5</v>
      </c>
      <c r="I670" s="5" t="s">
        <v>12</v>
      </c>
      <c r="J670" s="2" t="s">
        <v>13</v>
      </c>
      <c r="K670" s="2" t="s">
        <v>5671</v>
      </c>
      <c r="L670" s="132" t="s">
        <v>8555</v>
      </c>
      <c r="M670" s="87"/>
      <c r="N670" s="87"/>
      <c r="O670" s="87"/>
      <c r="P670" s="87"/>
      <c r="Q670" s="87"/>
      <c r="R670" s="87"/>
      <c r="S670" s="87"/>
      <c r="T670" s="87"/>
      <c r="U670" s="87"/>
      <c r="V670" s="87"/>
      <c r="W670" s="87"/>
    </row>
    <row r="671" spans="1:23" customFormat="1">
      <c r="A671" s="1" t="str">
        <f>CONCATENATE(Tableau4[[#This Row],[DPT2]]," - ",Tableau4[[#This Row],[COMMUNE]])</f>
        <v>17 - Saint-Aigulin</v>
      </c>
      <c r="B671" s="2">
        <v>17</v>
      </c>
      <c r="C671" s="2" t="s">
        <v>7791</v>
      </c>
      <c r="D671" s="3" t="s">
        <v>546</v>
      </c>
      <c r="E671" s="3" t="s">
        <v>7792</v>
      </c>
      <c r="F671" s="6" t="s">
        <v>8554</v>
      </c>
      <c r="G671" s="4">
        <v>1895</v>
      </c>
      <c r="H671" s="2" t="s">
        <v>5</v>
      </c>
      <c r="I671" s="2" t="s">
        <v>6</v>
      </c>
      <c r="J671" s="2" t="s">
        <v>13</v>
      </c>
      <c r="K671" s="5" t="s">
        <v>5664</v>
      </c>
      <c r="L671" s="132" t="s">
        <v>8555</v>
      </c>
    </row>
    <row r="672" spans="1:23" customFormat="1">
      <c r="A672" s="1" t="str">
        <f>CONCATENATE(Tableau4[[#This Row],[DPT2]]," - ",Tableau4[[#This Row],[COMMUNE]])</f>
        <v>17 - Saint-André-de-Lidon</v>
      </c>
      <c r="B672" s="2">
        <v>17</v>
      </c>
      <c r="C672" s="5" t="s">
        <v>924</v>
      </c>
      <c r="D672" s="6" t="s">
        <v>601</v>
      </c>
      <c r="E672" s="6" t="s">
        <v>925</v>
      </c>
      <c r="F672" s="6" t="s">
        <v>8554</v>
      </c>
      <c r="G672" s="7">
        <v>1119</v>
      </c>
      <c r="H672" s="5" t="s">
        <v>5</v>
      </c>
      <c r="I672" s="5" t="s">
        <v>12</v>
      </c>
      <c r="J672" s="2" t="s">
        <v>13</v>
      </c>
      <c r="K672" s="2" t="s">
        <v>8</v>
      </c>
      <c r="L672" s="132" t="s">
        <v>8555</v>
      </c>
    </row>
    <row r="673" spans="1:23" s="87" customFormat="1">
      <c r="A673" s="1" t="str">
        <f>CONCATENATE(Tableau4[[#This Row],[DPT2]]," - ",Tableau4[[#This Row],[COMMUNE]])</f>
        <v>17 - Saint-Augustin</v>
      </c>
      <c r="B673" s="2">
        <v>17</v>
      </c>
      <c r="C673" s="2" t="s">
        <v>6133</v>
      </c>
      <c r="D673" s="3" t="s">
        <v>562</v>
      </c>
      <c r="E673" s="3" t="s">
        <v>10790</v>
      </c>
      <c r="F673" s="6" t="s">
        <v>8554</v>
      </c>
      <c r="G673" s="4">
        <v>1381</v>
      </c>
      <c r="H673" s="2" t="s">
        <v>5</v>
      </c>
      <c r="I673" s="2" t="s">
        <v>25</v>
      </c>
      <c r="J673" s="2" t="s">
        <v>13</v>
      </c>
      <c r="K673" s="2" t="s">
        <v>5671</v>
      </c>
      <c r="L673" s="132" t="s">
        <v>8555</v>
      </c>
    </row>
    <row r="674" spans="1:23" customFormat="1">
      <c r="A674" s="1" t="str">
        <f>CONCATENATE(Tableau4[[#This Row],[DPT2]]," - ",Tableau4[[#This Row],[COMMUNE]])</f>
        <v>17 - Saint-Bonnet-sur-Gironde</v>
      </c>
      <c r="B674" s="2">
        <v>17</v>
      </c>
      <c r="C674" s="2" t="s">
        <v>6134</v>
      </c>
      <c r="D674" s="3" t="s">
        <v>546</v>
      </c>
      <c r="E674" s="3" t="s">
        <v>6135</v>
      </c>
      <c r="F674" s="6" t="s">
        <v>8554</v>
      </c>
      <c r="G674" s="4">
        <v>826</v>
      </c>
      <c r="H674" s="2" t="s">
        <v>5</v>
      </c>
      <c r="I674" s="2" t="s">
        <v>6</v>
      </c>
      <c r="J674" s="2" t="s">
        <v>13</v>
      </c>
      <c r="K674" s="2" t="s">
        <v>5671</v>
      </c>
      <c r="L674" s="132" t="s">
        <v>8555</v>
      </c>
    </row>
    <row r="675" spans="1:23" customFormat="1">
      <c r="A675" s="1" t="str">
        <f>CONCATENATE(Tableau4[[#This Row],[DPT2]]," - ",Tableau4[[#This Row],[COMMUNE]])</f>
        <v>17 - Saint-Bris-des-Bois</v>
      </c>
      <c r="B675" s="2">
        <v>17</v>
      </c>
      <c r="C675" s="2" t="s">
        <v>926</v>
      </c>
      <c r="D675" s="3" t="s">
        <v>675</v>
      </c>
      <c r="E675" s="3" t="s">
        <v>927</v>
      </c>
      <c r="F675" s="6" t="s">
        <v>8554</v>
      </c>
      <c r="G675" s="4">
        <v>381</v>
      </c>
      <c r="H675" s="2" t="s">
        <v>5</v>
      </c>
      <c r="I675" s="2" t="s">
        <v>25</v>
      </c>
      <c r="J675" s="2" t="s">
        <v>13</v>
      </c>
      <c r="K675" s="2" t="s">
        <v>8</v>
      </c>
      <c r="L675" s="132" t="s">
        <v>8555</v>
      </c>
    </row>
    <row r="676" spans="1:23" customFormat="1">
      <c r="A676" s="1" t="str">
        <f>CONCATENATE(Tableau4[[#This Row],[DPT2]]," - ",Tableau4[[#This Row],[COMMUNE]])</f>
        <v>17 - Saint-Césaire</v>
      </c>
      <c r="B676" s="2">
        <v>17</v>
      </c>
      <c r="C676" s="2" t="s">
        <v>6136</v>
      </c>
      <c r="D676" s="3" t="s">
        <v>675</v>
      </c>
      <c r="E676" s="3" t="s">
        <v>6137</v>
      </c>
      <c r="F676" s="6" t="s">
        <v>8554</v>
      </c>
      <c r="G676" s="4">
        <v>894</v>
      </c>
      <c r="H676" s="2" t="s">
        <v>5</v>
      </c>
      <c r="I676" s="2" t="s">
        <v>25</v>
      </c>
      <c r="J676" s="2" t="s">
        <v>13</v>
      </c>
      <c r="K676" s="2" t="s">
        <v>5671</v>
      </c>
      <c r="L676" s="132" t="s">
        <v>8555</v>
      </c>
      <c r="M676" s="87"/>
      <c r="N676" s="87"/>
      <c r="O676" s="87"/>
      <c r="P676" s="87"/>
      <c r="Q676" s="87"/>
      <c r="R676" s="87"/>
      <c r="S676" s="87"/>
      <c r="T676" s="87"/>
      <c r="U676" s="87"/>
      <c r="V676" s="87"/>
      <c r="W676" s="87"/>
    </row>
    <row r="677" spans="1:23" customFormat="1">
      <c r="A677" s="1" t="str">
        <f>CONCATENATE(Tableau4[[#This Row],[DPT2]]," - ",Tableau4[[#This Row],[COMMUNE]])</f>
        <v>17 - Saint-Christophe</v>
      </c>
      <c r="B677" s="2">
        <v>17</v>
      </c>
      <c r="C677" s="2" t="s">
        <v>6138</v>
      </c>
      <c r="D677" s="3" t="s">
        <v>856</v>
      </c>
      <c r="E677" s="3" t="s">
        <v>10766</v>
      </c>
      <c r="F677" s="6" t="s">
        <v>8554</v>
      </c>
      <c r="G677" s="4">
        <v>1362</v>
      </c>
      <c r="H677" s="2" t="s">
        <v>5</v>
      </c>
      <c r="I677" s="2" t="s">
        <v>25</v>
      </c>
      <c r="J677" s="2" t="s">
        <v>13</v>
      </c>
      <c r="K677" s="2" t="s">
        <v>5671</v>
      </c>
      <c r="L677" s="132" t="s">
        <v>8555</v>
      </c>
    </row>
    <row r="678" spans="1:23" customFormat="1">
      <c r="A678" s="1" t="str">
        <f>CONCATENATE(Tableau4[[#This Row],[DPT2]]," - ",Tableau4[[#This Row],[COMMUNE]])</f>
        <v>17 - Saint-Ciers-Champagne</v>
      </c>
      <c r="B678" s="2">
        <v>17</v>
      </c>
      <c r="C678" s="2" t="s">
        <v>928</v>
      </c>
      <c r="D678" s="3" t="s">
        <v>546</v>
      </c>
      <c r="E678" s="3" t="s">
        <v>929</v>
      </c>
      <c r="F678" s="6" t="s">
        <v>8554</v>
      </c>
      <c r="G678" s="4">
        <v>397</v>
      </c>
      <c r="H678" s="2" t="s">
        <v>5</v>
      </c>
      <c r="I678" s="2" t="s">
        <v>6</v>
      </c>
      <c r="J678" s="2" t="s">
        <v>13</v>
      </c>
      <c r="K678" s="2" t="s">
        <v>8</v>
      </c>
      <c r="L678" s="132" t="s">
        <v>8555</v>
      </c>
    </row>
    <row r="679" spans="1:23" s="87" customFormat="1">
      <c r="A679" s="1" t="str">
        <f>CONCATENATE(Tableau4[[#This Row],[DPT2]]," - ",Tableau4[[#This Row],[COMMUNE]])</f>
        <v>17 - Saint-Ciers-du-Taillon</v>
      </c>
      <c r="B679" s="2">
        <v>17</v>
      </c>
      <c r="C679" s="2" t="s">
        <v>6139</v>
      </c>
      <c r="D679" s="3" t="s">
        <v>546</v>
      </c>
      <c r="E679" s="3" t="s">
        <v>6140</v>
      </c>
      <c r="F679" s="6" t="s">
        <v>8554</v>
      </c>
      <c r="G679" s="4">
        <v>559</v>
      </c>
      <c r="H679" s="2" t="s">
        <v>5</v>
      </c>
      <c r="I679" s="2" t="s">
        <v>6</v>
      </c>
      <c r="J679" s="2" t="s">
        <v>13</v>
      </c>
      <c r="K679" s="2" t="s">
        <v>5671</v>
      </c>
      <c r="L679" s="132" t="s">
        <v>8555</v>
      </c>
      <c r="M679"/>
      <c r="N679"/>
      <c r="O679"/>
      <c r="P679"/>
      <c r="Q679"/>
      <c r="R679"/>
      <c r="S679"/>
      <c r="T679"/>
      <c r="U679"/>
      <c r="V679"/>
      <c r="W679"/>
    </row>
    <row r="680" spans="1:23" s="87" customFormat="1">
      <c r="A680" s="1" t="str">
        <f>CONCATENATE(Tableau4[[#This Row],[DPT2]]," - ",Tableau4[[#This Row],[COMMUNE]])</f>
        <v>17 - Saint-Clément-des-Baleines</v>
      </c>
      <c r="B680" s="2">
        <v>17</v>
      </c>
      <c r="C680" s="2" t="s">
        <v>6141</v>
      </c>
      <c r="D680" s="3" t="s">
        <v>6082</v>
      </c>
      <c r="E680" s="3" t="s">
        <v>6142</v>
      </c>
      <c r="F680" s="6" t="s">
        <v>8554</v>
      </c>
      <c r="G680" s="4">
        <v>682</v>
      </c>
      <c r="H680" s="2" t="s">
        <v>5</v>
      </c>
      <c r="I680" s="2" t="s">
        <v>25</v>
      </c>
      <c r="J680" s="2" t="s">
        <v>13</v>
      </c>
      <c r="K680" s="2" t="s">
        <v>5671</v>
      </c>
      <c r="L680" s="132" t="s">
        <v>8555</v>
      </c>
      <c r="M680"/>
      <c r="N680"/>
      <c r="O680"/>
      <c r="P680"/>
      <c r="Q680"/>
      <c r="R680"/>
      <c r="S680"/>
      <c r="T680"/>
      <c r="U680"/>
      <c r="V680"/>
      <c r="W680"/>
    </row>
    <row r="681" spans="1:23" customFormat="1">
      <c r="A681" s="1" t="str">
        <f>CONCATENATE(Tableau4[[#This Row],[DPT2]]," - ",Tableau4[[#This Row],[COMMUNE]])</f>
        <v>17 - Saint-Coutant-le-Grand</v>
      </c>
      <c r="B681" s="2">
        <v>17</v>
      </c>
      <c r="C681" s="5" t="s">
        <v>930</v>
      </c>
      <c r="D681" s="6" t="s">
        <v>592</v>
      </c>
      <c r="E681" s="6" t="s">
        <v>931</v>
      </c>
      <c r="F681" s="6" t="s">
        <v>8554</v>
      </c>
      <c r="G681" s="7">
        <v>413</v>
      </c>
      <c r="H681" s="5" t="s">
        <v>5</v>
      </c>
      <c r="I681" s="5" t="s">
        <v>12</v>
      </c>
      <c r="J681" s="2" t="s">
        <v>13</v>
      </c>
      <c r="K681" s="2" t="s">
        <v>8</v>
      </c>
      <c r="L681" s="132" t="s">
        <v>8555</v>
      </c>
    </row>
    <row r="682" spans="1:23" s="87" customFormat="1">
      <c r="A682" s="1" t="str">
        <f>CONCATENATE(Tableau4[[#This Row],[DPT2]]," - ",Tableau4[[#This Row],[COMMUNE]])</f>
        <v>17 - Saint-Crépin</v>
      </c>
      <c r="B682" s="2">
        <v>17</v>
      </c>
      <c r="C682" s="2" t="s">
        <v>932</v>
      </c>
      <c r="D682" s="3" t="s">
        <v>553</v>
      </c>
      <c r="E682" s="3" t="s">
        <v>933</v>
      </c>
      <c r="F682" s="6" t="s">
        <v>8554</v>
      </c>
      <c r="G682" s="4">
        <v>361</v>
      </c>
      <c r="H682" s="2" t="s">
        <v>5</v>
      </c>
      <c r="I682" s="2" t="s">
        <v>25</v>
      </c>
      <c r="J682" s="2" t="s">
        <v>13</v>
      </c>
      <c r="K682" s="2" t="s">
        <v>8</v>
      </c>
      <c r="L682" s="132" t="s">
        <v>8555</v>
      </c>
    </row>
    <row r="683" spans="1:23" customFormat="1">
      <c r="A683" s="1" t="str">
        <f>CONCATENATE(Tableau4[[#This Row],[DPT2]]," - ",Tableau4[[#This Row],[COMMUNE]])</f>
        <v>17 - Saint-Cyr-du-Doret</v>
      </c>
      <c r="B683" s="2">
        <v>17</v>
      </c>
      <c r="C683" s="2" t="s">
        <v>934</v>
      </c>
      <c r="D683" s="3" t="s">
        <v>698</v>
      </c>
      <c r="E683" s="3" t="s">
        <v>935</v>
      </c>
      <c r="F683" s="6" t="s">
        <v>8554</v>
      </c>
      <c r="G683" s="4">
        <v>678</v>
      </c>
      <c r="H683" s="2" t="s">
        <v>5</v>
      </c>
      <c r="I683" s="2" t="s">
        <v>25</v>
      </c>
      <c r="J683" s="2" t="s">
        <v>13</v>
      </c>
      <c r="K683" s="2" t="s">
        <v>8</v>
      </c>
      <c r="L683" s="132" t="s">
        <v>8555</v>
      </c>
    </row>
    <row r="684" spans="1:23" customFormat="1">
      <c r="A684" s="1" t="str">
        <f>CONCATENATE(Tableau4[[#This Row],[DPT2]]," - ",Tableau4[[#This Row],[COMMUNE]])</f>
        <v>17 - Saint-Denis-d'Oléron</v>
      </c>
      <c r="B684" s="2">
        <v>17</v>
      </c>
      <c r="C684" s="2" t="s">
        <v>6143</v>
      </c>
      <c r="D684" s="3" t="s">
        <v>6059</v>
      </c>
      <c r="E684" s="3" t="s">
        <v>6144</v>
      </c>
      <c r="F684" s="6" t="s">
        <v>8554</v>
      </c>
      <c r="G684" s="4">
        <v>1283</v>
      </c>
      <c r="H684" s="2" t="s">
        <v>5</v>
      </c>
      <c r="I684" s="2" t="s">
        <v>25</v>
      </c>
      <c r="J684" s="2" t="s">
        <v>13</v>
      </c>
      <c r="K684" s="2" t="s">
        <v>5671</v>
      </c>
      <c r="L684" s="132" t="s">
        <v>8555</v>
      </c>
      <c r="M684" s="87"/>
      <c r="N684" s="87"/>
      <c r="O684" s="87"/>
      <c r="P684" s="87"/>
      <c r="Q684" s="87"/>
      <c r="R684" s="87"/>
      <c r="S684" s="87"/>
      <c r="T684" s="87"/>
      <c r="U684" s="87"/>
      <c r="V684" s="87"/>
      <c r="W684" s="87"/>
    </row>
    <row r="685" spans="1:23" s="87" customFormat="1">
      <c r="A685" s="1" t="str">
        <f>CONCATENATE(Tableau4[[#This Row],[DPT2]]," - ",Tableau4[[#This Row],[COMMUNE]])</f>
        <v>17 - Saint-Dizant-du-Bois</v>
      </c>
      <c r="B685" s="2">
        <v>17</v>
      </c>
      <c r="C685" s="2" t="s">
        <v>936</v>
      </c>
      <c r="D685" s="3" t="s">
        <v>546</v>
      </c>
      <c r="E685" s="3" t="s">
        <v>937</v>
      </c>
      <c r="F685" s="6" t="s">
        <v>8554</v>
      </c>
      <c r="G685" s="4">
        <v>111</v>
      </c>
      <c r="H685" s="2" t="s">
        <v>5</v>
      </c>
      <c r="I685" s="2" t="s">
        <v>6</v>
      </c>
      <c r="J685" s="2" t="s">
        <v>13</v>
      </c>
      <c r="K685" s="2" t="s">
        <v>8</v>
      </c>
      <c r="L685" s="132" t="s">
        <v>8555</v>
      </c>
      <c r="M685"/>
      <c r="N685"/>
      <c r="O685"/>
      <c r="P685"/>
      <c r="Q685"/>
      <c r="R685"/>
      <c r="S685"/>
      <c r="T685"/>
      <c r="U685"/>
      <c r="V685"/>
      <c r="W685"/>
    </row>
    <row r="686" spans="1:23" customFormat="1">
      <c r="A686" s="1" t="str">
        <f>CONCATENATE(Tableau4[[#This Row],[DPT2]]," - ",Tableau4[[#This Row],[COMMUNE]])</f>
        <v>17 - Saint-Dizant-du-Gua</v>
      </c>
      <c r="B686" s="2">
        <v>17</v>
      </c>
      <c r="C686" s="2" t="s">
        <v>938</v>
      </c>
      <c r="D686" s="3" t="s">
        <v>546</v>
      </c>
      <c r="E686" s="3" t="s">
        <v>939</v>
      </c>
      <c r="F686" s="6" t="s">
        <v>8554</v>
      </c>
      <c r="G686" s="4">
        <v>538</v>
      </c>
      <c r="H686" s="2" t="s">
        <v>5</v>
      </c>
      <c r="I686" s="2" t="s">
        <v>6</v>
      </c>
      <c r="J686" s="2" t="s">
        <v>13</v>
      </c>
      <c r="K686" s="2" t="s">
        <v>8</v>
      </c>
      <c r="L686" s="132" t="s">
        <v>8555</v>
      </c>
    </row>
    <row r="687" spans="1:23" s="87" customFormat="1">
      <c r="A687" s="1" t="str">
        <f>CONCATENATE(Tableau4[[#This Row],[DPT2]]," - ",Tableau4[[#This Row],[COMMUNE]])</f>
        <v>17 - Sainte-Colombe</v>
      </c>
      <c r="B687" s="2">
        <v>17</v>
      </c>
      <c r="C687" s="2" t="s">
        <v>940</v>
      </c>
      <c r="D687" s="3" t="s">
        <v>546</v>
      </c>
      <c r="E687" s="3" t="s">
        <v>10791</v>
      </c>
      <c r="F687" s="6" t="s">
        <v>8554</v>
      </c>
      <c r="G687" s="4">
        <v>107</v>
      </c>
      <c r="H687" s="2" t="s">
        <v>5</v>
      </c>
      <c r="I687" s="2" t="s">
        <v>6</v>
      </c>
      <c r="J687" s="2" t="s">
        <v>13</v>
      </c>
      <c r="K687" s="2" t="s">
        <v>8</v>
      </c>
      <c r="L687" s="132" t="s">
        <v>8555</v>
      </c>
      <c r="M687"/>
      <c r="N687"/>
      <c r="O687"/>
      <c r="P687"/>
      <c r="Q687"/>
      <c r="R687"/>
      <c r="S687"/>
      <c r="T687"/>
      <c r="U687"/>
      <c r="V687"/>
      <c r="W687"/>
    </row>
    <row r="688" spans="1:23" s="87" customFormat="1">
      <c r="A688" s="1" t="str">
        <f>CONCATENATE(Tableau4[[#This Row],[DPT2]]," - ",Tableau4[[#This Row],[COMMUNE]])</f>
        <v>17 - Sainte-Gemme</v>
      </c>
      <c r="B688" s="2">
        <v>17</v>
      </c>
      <c r="C688" s="5" t="s">
        <v>6145</v>
      </c>
      <c r="D688" s="6" t="s">
        <v>581</v>
      </c>
      <c r="E688" s="6" t="s">
        <v>10792</v>
      </c>
      <c r="F688" s="6" t="s">
        <v>8554</v>
      </c>
      <c r="G688" s="7">
        <v>1340</v>
      </c>
      <c r="H688" s="5" t="s">
        <v>5</v>
      </c>
      <c r="I688" s="5" t="s">
        <v>12</v>
      </c>
      <c r="J688" s="2" t="s">
        <v>13</v>
      </c>
      <c r="K688" s="2" t="s">
        <v>5671</v>
      </c>
      <c r="L688" s="132" t="s">
        <v>8555</v>
      </c>
      <c r="M688"/>
      <c r="N688"/>
      <c r="O688"/>
      <c r="P688"/>
      <c r="Q688"/>
      <c r="R688"/>
      <c r="S688"/>
      <c r="T688"/>
      <c r="U688"/>
      <c r="V688"/>
      <c r="W688"/>
    </row>
    <row r="689" spans="1:23" customFormat="1">
      <c r="A689" s="1" t="str">
        <f>CONCATENATE(Tableau4[[#This Row],[DPT2]]," - ",Tableau4[[#This Row],[COMMUNE]])</f>
        <v>17 - Sainte-Lheurine</v>
      </c>
      <c r="B689" s="2">
        <v>17</v>
      </c>
      <c r="C689" s="2" t="s">
        <v>941</v>
      </c>
      <c r="D689" s="3" t="s">
        <v>546</v>
      </c>
      <c r="E689" s="3" t="s">
        <v>942</v>
      </c>
      <c r="F689" s="6" t="s">
        <v>8554</v>
      </c>
      <c r="G689" s="4">
        <v>503</v>
      </c>
      <c r="H689" s="2" t="s">
        <v>5</v>
      </c>
      <c r="I689" s="2" t="s">
        <v>6</v>
      </c>
      <c r="J689" s="2" t="s">
        <v>13</v>
      </c>
      <c r="K689" s="2" t="s">
        <v>8</v>
      </c>
      <c r="L689" s="132" t="s">
        <v>8555</v>
      </c>
    </row>
    <row r="690" spans="1:23" customFormat="1">
      <c r="A690" s="1" t="str">
        <f>CONCATENATE(Tableau4[[#This Row],[DPT2]]," - ",Tableau4[[#This Row],[COMMUNE]])</f>
        <v>17 - Sainte-Marie-de-Ré</v>
      </c>
      <c r="B690" s="2">
        <v>17</v>
      </c>
      <c r="C690" s="2" t="s">
        <v>7793</v>
      </c>
      <c r="D690" s="3" t="s">
        <v>6082</v>
      </c>
      <c r="E690" s="3" t="s">
        <v>7794</v>
      </c>
      <c r="F690" s="6" t="s">
        <v>8554</v>
      </c>
      <c r="G690" s="4">
        <v>3363</v>
      </c>
      <c r="H690" s="2" t="s">
        <v>5</v>
      </c>
      <c r="I690" s="2" t="s">
        <v>25</v>
      </c>
      <c r="J690" s="2" t="s">
        <v>13</v>
      </c>
      <c r="K690" s="5" t="s">
        <v>5664</v>
      </c>
      <c r="L690" s="132" t="s">
        <v>8555</v>
      </c>
    </row>
    <row r="691" spans="1:23" customFormat="1">
      <c r="A691" s="1" t="str">
        <f>CONCATENATE(Tableau4[[#This Row],[DPT2]]," - ",Tableau4[[#This Row],[COMMUNE]])</f>
        <v>17 - Sainte-Même</v>
      </c>
      <c r="B691" s="2">
        <v>17</v>
      </c>
      <c r="C691" s="2" t="s">
        <v>943</v>
      </c>
      <c r="D691" s="3" t="s">
        <v>555</v>
      </c>
      <c r="E691" s="3" t="s">
        <v>944</v>
      </c>
      <c r="F691" s="6" t="s">
        <v>8554</v>
      </c>
      <c r="G691" s="4">
        <v>243</v>
      </c>
      <c r="H691" s="2" t="s">
        <v>5</v>
      </c>
      <c r="I691" s="2" t="s">
        <v>6</v>
      </c>
      <c r="J691" s="2" t="s">
        <v>13</v>
      </c>
      <c r="K691" s="2" t="s">
        <v>8</v>
      </c>
      <c r="L691" s="132" t="s">
        <v>8555</v>
      </c>
    </row>
    <row r="692" spans="1:23" customFormat="1">
      <c r="A692" s="1" t="str">
        <f>CONCATENATE(Tableau4[[#This Row],[DPT2]]," - ",Tableau4[[#This Row],[COMMUNE]])</f>
        <v>17 - Sainte-Radegonde</v>
      </c>
      <c r="B692" s="2">
        <v>17</v>
      </c>
      <c r="C692" s="5" t="s">
        <v>945</v>
      </c>
      <c r="D692" s="6" t="s">
        <v>581</v>
      </c>
      <c r="E692" s="6" t="s">
        <v>10793</v>
      </c>
      <c r="F692" s="6" t="s">
        <v>8554</v>
      </c>
      <c r="G692" s="7">
        <v>579</v>
      </c>
      <c r="H692" s="5" t="s">
        <v>5</v>
      </c>
      <c r="I692" s="5" t="s">
        <v>12</v>
      </c>
      <c r="J692" s="2" t="s">
        <v>13</v>
      </c>
      <c r="K692" s="2" t="s">
        <v>8</v>
      </c>
      <c r="L692" s="132" t="s">
        <v>8555</v>
      </c>
    </row>
    <row r="693" spans="1:23" s="87" customFormat="1">
      <c r="A693" s="1" t="str">
        <f>CONCATENATE(Tableau4[[#This Row],[DPT2]]," - ",Tableau4[[#This Row],[COMMUNE]])</f>
        <v>17 - Sainte-Ramée</v>
      </c>
      <c r="B693" s="2">
        <v>17</v>
      </c>
      <c r="C693" s="2" t="s">
        <v>946</v>
      </c>
      <c r="D693" s="3" t="s">
        <v>546</v>
      </c>
      <c r="E693" s="3" t="s">
        <v>947</v>
      </c>
      <c r="F693" s="6" t="s">
        <v>8554</v>
      </c>
      <c r="G693" s="4">
        <v>116</v>
      </c>
      <c r="H693" s="2" t="s">
        <v>5</v>
      </c>
      <c r="I693" s="2" t="s">
        <v>6</v>
      </c>
      <c r="J693" s="2" t="s">
        <v>13</v>
      </c>
      <c r="K693" s="2" t="s">
        <v>8</v>
      </c>
      <c r="L693" s="132" t="s">
        <v>8555</v>
      </c>
    </row>
    <row r="694" spans="1:23" customFormat="1">
      <c r="A694" s="1" t="str">
        <f>CONCATENATE(Tableau4[[#This Row],[DPT2]]," - ",Tableau4[[#This Row],[COMMUNE]])</f>
        <v>17 - Saintes</v>
      </c>
      <c r="B694" s="94">
        <v>17</v>
      </c>
      <c r="C694" s="11" t="s">
        <v>8473</v>
      </c>
      <c r="D694" s="95" t="s">
        <v>675</v>
      </c>
      <c r="E694" s="118" t="s">
        <v>8537</v>
      </c>
      <c r="F694" s="96" t="s">
        <v>10842</v>
      </c>
      <c r="G694" s="97">
        <v>25287</v>
      </c>
      <c r="H694" s="94" t="s">
        <v>859</v>
      </c>
      <c r="I694" s="94" t="s">
        <v>25</v>
      </c>
      <c r="J694" s="94" t="s">
        <v>13</v>
      </c>
      <c r="K694" s="94" t="s">
        <v>5847</v>
      </c>
      <c r="L694" s="132" t="s">
        <v>8555</v>
      </c>
    </row>
    <row r="695" spans="1:23" s="87" customFormat="1">
      <c r="A695" s="1" t="str">
        <f>CONCATENATE(Tableau4[[#This Row],[DPT2]]," - ",Tableau4[[#This Row],[COMMUNE]])</f>
        <v>17 - Sainte-Soulle</v>
      </c>
      <c r="B695" s="2">
        <v>17</v>
      </c>
      <c r="C695" s="2" t="s">
        <v>6146</v>
      </c>
      <c r="D695" s="3" t="s">
        <v>856</v>
      </c>
      <c r="E695" s="3" t="s">
        <v>6147</v>
      </c>
      <c r="F695" s="6" t="s">
        <v>8554</v>
      </c>
      <c r="G695" s="4">
        <v>4846</v>
      </c>
      <c r="H695" s="2" t="s">
        <v>5</v>
      </c>
      <c r="I695" s="2" t="s">
        <v>25</v>
      </c>
      <c r="J695" s="2" t="s">
        <v>13</v>
      </c>
      <c r="K695" s="2" t="s">
        <v>5671</v>
      </c>
      <c r="L695" s="132" t="s">
        <v>8555</v>
      </c>
      <c r="M695"/>
      <c r="N695"/>
      <c r="O695"/>
      <c r="P695"/>
      <c r="Q695"/>
      <c r="R695"/>
      <c r="S695"/>
      <c r="T695"/>
      <c r="U695"/>
      <c r="V695"/>
      <c r="W695"/>
    </row>
    <row r="696" spans="1:23" s="87" customFormat="1">
      <c r="A696" s="1" t="str">
        <f>CONCATENATE(Tableau4[[#This Row],[DPT2]]," - ",Tableau4[[#This Row],[COMMUNE]])</f>
        <v>17 - Saint-Eugène</v>
      </c>
      <c r="B696" s="2">
        <v>17</v>
      </c>
      <c r="C696" s="2" t="s">
        <v>948</v>
      </c>
      <c r="D696" s="3" t="s">
        <v>546</v>
      </c>
      <c r="E696" s="3" t="s">
        <v>949</v>
      </c>
      <c r="F696" s="6" t="s">
        <v>8554</v>
      </c>
      <c r="G696" s="4">
        <v>286</v>
      </c>
      <c r="H696" s="2" t="s">
        <v>5</v>
      </c>
      <c r="I696" s="2" t="s">
        <v>6</v>
      </c>
      <c r="J696" s="2" t="s">
        <v>13</v>
      </c>
      <c r="K696" s="2" t="s">
        <v>8</v>
      </c>
      <c r="L696" s="132" t="s">
        <v>8555</v>
      </c>
      <c r="M696"/>
      <c r="N696"/>
      <c r="O696"/>
      <c r="P696"/>
      <c r="Q696"/>
      <c r="R696"/>
      <c r="S696"/>
      <c r="T696"/>
      <c r="U696"/>
      <c r="V696"/>
      <c r="W696"/>
    </row>
    <row r="697" spans="1:23" s="87" customFormat="1">
      <c r="A697" s="1" t="str">
        <f>CONCATENATE(Tableau4[[#This Row],[DPT2]]," - ",Tableau4[[#This Row],[COMMUNE]])</f>
        <v>17 - Saint-Félix</v>
      </c>
      <c r="B697" s="2">
        <v>17</v>
      </c>
      <c r="C697" s="2" t="s">
        <v>950</v>
      </c>
      <c r="D697" s="3" t="s">
        <v>555</v>
      </c>
      <c r="E697" s="3" t="s">
        <v>10768</v>
      </c>
      <c r="F697" s="6" t="s">
        <v>8554</v>
      </c>
      <c r="G697" s="4">
        <v>311</v>
      </c>
      <c r="H697" s="2" t="s">
        <v>5</v>
      </c>
      <c r="I697" s="2" t="s">
        <v>6</v>
      </c>
      <c r="J697" s="2" t="s">
        <v>13</v>
      </c>
      <c r="K697" s="2" t="s">
        <v>8</v>
      </c>
      <c r="L697" s="132" t="s">
        <v>8555</v>
      </c>
      <c r="M697"/>
      <c r="N697"/>
      <c r="O697"/>
      <c r="P697"/>
      <c r="Q697"/>
      <c r="R697"/>
      <c r="S697"/>
      <c r="T697"/>
      <c r="U697"/>
      <c r="V697"/>
      <c r="W697"/>
    </row>
    <row r="698" spans="1:23" customFormat="1">
      <c r="A698" s="1" t="str">
        <f>CONCATENATE(Tableau4[[#This Row],[DPT2]]," - ",Tableau4[[#This Row],[COMMUNE]])</f>
        <v>17 - Saint-Fort-sur-Gironde</v>
      </c>
      <c r="B698" s="2">
        <v>17</v>
      </c>
      <c r="C698" s="2" t="s">
        <v>6148</v>
      </c>
      <c r="D698" s="3" t="s">
        <v>546</v>
      </c>
      <c r="E698" s="3" t="s">
        <v>6149</v>
      </c>
      <c r="F698" s="6" t="s">
        <v>8554</v>
      </c>
      <c r="G698" s="4">
        <v>902</v>
      </c>
      <c r="H698" s="2" t="s">
        <v>5</v>
      </c>
      <c r="I698" s="2" t="s">
        <v>6</v>
      </c>
      <c r="J698" s="2" t="s">
        <v>13</v>
      </c>
      <c r="K698" s="2" t="s">
        <v>5671</v>
      </c>
      <c r="L698" s="132" t="s">
        <v>8555</v>
      </c>
    </row>
    <row r="699" spans="1:23" s="87" customFormat="1">
      <c r="A699" s="1" t="str">
        <f>CONCATENATE(Tableau4[[#This Row],[DPT2]]," - ",Tableau4[[#This Row],[COMMUNE]])</f>
        <v>17 - Saint-Froult</v>
      </c>
      <c r="B699" s="2">
        <v>17</v>
      </c>
      <c r="C699" s="5" t="s">
        <v>951</v>
      </c>
      <c r="D699" s="6" t="s">
        <v>592</v>
      </c>
      <c r="E699" s="6" t="s">
        <v>952</v>
      </c>
      <c r="F699" s="6" t="s">
        <v>8554</v>
      </c>
      <c r="G699" s="7">
        <v>357</v>
      </c>
      <c r="H699" s="5" t="s">
        <v>5</v>
      </c>
      <c r="I699" s="5" t="s">
        <v>12</v>
      </c>
      <c r="J699" s="2" t="s">
        <v>13</v>
      </c>
      <c r="K699" s="2" t="s">
        <v>8</v>
      </c>
      <c r="L699" s="132" t="s">
        <v>8555</v>
      </c>
      <c r="M699"/>
      <c r="N699"/>
      <c r="O699"/>
      <c r="P699"/>
      <c r="Q699"/>
      <c r="R699"/>
      <c r="S699"/>
      <c r="T699"/>
      <c r="U699"/>
      <c r="V699"/>
      <c r="W699"/>
    </row>
    <row r="700" spans="1:23" customFormat="1">
      <c r="A700" s="1" t="str">
        <f>CONCATENATE(Tableau4[[#This Row],[DPT2]]," - ",Tableau4[[#This Row],[COMMUNE]])</f>
        <v>17 - Saint-Genis-de-Saintonge</v>
      </c>
      <c r="B700" s="2">
        <v>17</v>
      </c>
      <c r="C700" s="2" t="s">
        <v>7795</v>
      </c>
      <c r="D700" s="3" t="s">
        <v>546</v>
      </c>
      <c r="E700" s="3" t="s">
        <v>7796</v>
      </c>
      <c r="F700" s="6" t="s">
        <v>8554</v>
      </c>
      <c r="G700" s="4">
        <v>1250</v>
      </c>
      <c r="H700" s="2" t="s">
        <v>5</v>
      </c>
      <c r="I700" s="2" t="s">
        <v>6</v>
      </c>
      <c r="J700" s="2" t="s">
        <v>13</v>
      </c>
      <c r="K700" s="5" t="s">
        <v>5664</v>
      </c>
      <c r="L700" s="132" t="s">
        <v>8555</v>
      </c>
      <c r="M700" s="87"/>
      <c r="N700" s="87"/>
      <c r="O700" s="87"/>
      <c r="P700" s="87"/>
      <c r="Q700" s="87"/>
      <c r="R700" s="87"/>
      <c r="S700" s="87"/>
      <c r="T700" s="87"/>
      <c r="U700" s="87"/>
      <c r="V700" s="87"/>
      <c r="W700" s="87"/>
    </row>
    <row r="701" spans="1:23" customFormat="1">
      <c r="A701" s="1" t="str">
        <f>CONCATENATE(Tableau4[[#This Row],[DPT2]]," - ",Tableau4[[#This Row],[COMMUNE]])</f>
        <v>17 - Saint-Georges-Antignac</v>
      </c>
      <c r="B701" s="2">
        <v>17</v>
      </c>
      <c r="C701" s="2" t="s">
        <v>953</v>
      </c>
      <c r="D701" s="3" t="s">
        <v>546</v>
      </c>
      <c r="E701" s="3" t="s">
        <v>954</v>
      </c>
      <c r="F701" s="6" t="s">
        <v>8554</v>
      </c>
      <c r="G701" s="4">
        <v>390</v>
      </c>
      <c r="H701" s="2" t="s">
        <v>5</v>
      </c>
      <c r="I701" s="2" t="s">
        <v>6</v>
      </c>
      <c r="J701" s="2" t="s">
        <v>13</v>
      </c>
      <c r="K701" s="2" t="s">
        <v>8</v>
      </c>
      <c r="L701" s="132">
        <v>46084</v>
      </c>
    </row>
    <row r="702" spans="1:23" customFormat="1">
      <c r="A702" s="1" t="str">
        <f>CONCATENATE(Tableau4[[#This Row],[DPT2]]," - ",Tableau4[[#This Row],[COMMUNE]])</f>
        <v>17 - Saint-Georges-de-Didonne</v>
      </c>
      <c r="B702" s="94">
        <v>17</v>
      </c>
      <c r="C702" s="2" t="s">
        <v>7797</v>
      </c>
      <c r="D702" s="95" t="s">
        <v>562</v>
      </c>
      <c r="E702" s="96" t="s">
        <v>7798</v>
      </c>
      <c r="F702" s="96" t="s">
        <v>8555</v>
      </c>
      <c r="G702" s="97">
        <v>5342</v>
      </c>
      <c r="H702" s="94" t="s">
        <v>859</v>
      </c>
      <c r="I702" s="94" t="s">
        <v>25</v>
      </c>
      <c r="J702" s="94" t="s">
        <v>13</v>
      </c>
      <c r="K702" s="5" t="s">
        <v>5664</v>
      </c>
      <c r="L702" s="132" t="s">
        <v>8555</v>
      </c>
    </row>
    <row r="703" spans="1:23" customFormat="1">
      <c r="A703" s="1" t="str">
        <f>CONCATENATE(Tableau4[[#This Row],[DPT2]]," - ",Tableau4[[#This Row],[COMMUNE]])</f>
        <v>17 - Saint-Georges-de-Longuepierre</v>
      </c>
      <c r="B703" s="2">
        <v>17</v>
      </c>
      <c r="C703" s="2" t="s">
        <v>955</v>
      </c>
      <c r="D703" s="3" t="s">
        <v>555</v>
      </c>
      <c r="E703" s="3" t="s">
        <v>956</v>
      </c>
      <c r="F703" s="6" t="s">
        <v>8554</v>
      </c>
      <c r="G703" s="4">
        <v>223</v>
      </c>
      <c r="H703" s="2" t="s">
        <v>5</v>
      </c>
      <c r="I703" s="2" t="s">
        <v>6</v>
      </c>
      <c r="J703" s="2" t="s">
        <v>13</v>
      </c>
      <c r="K703" s="2" t="s">
        <v>8</v>
      </c>
      <c r="L703" s="132" t="s">
        <v>8555</v>
      </c>
    </row>
    <row r="704" spans="1:23" customFormat="1">
      <c r="A704" s="1" t="str">
        <f>CONCATENATE(Tableau4[[#This Row],[DPT2]]," - ",Tableau4[[#This Row],[COMMUNE]])</f>
        <v>17 - Saint-Georges-des-Agoûts</v>
      </c>
      <c r="B704" s="2">
        <v>17</v>
      </c>
      <c r="C704" s="2" t="s">
        <v>957</v>
      </c>
      <c r="D704" s="3" t="s">
        <v>546</v>
      </c>
      <c r="E704" s="3" t="s">
        <v>958</v>
      </c>
      <c r="F704" s="6" t="s">
        <v>8554</v>
      </c>
      <c r="G704" s="4">
        <v>288</v>
      </c>
      <c r="H704" s="2" t="s">
        <v>5</v>
      </c>
      <c r="I704" s="2" t="s">
        <v>6</v>
      </c>
      <c r="J704" s="2" t="s">
        <v>13</v>
      </c>
      <c r="K704" s="2" t="s">
        <v>8</v>
      </c>
      <c r="L704" s="132" t="s">
        <v>8555</v>
      </c>
      <c r="M704" s="87"/>
      <c r="N704" s="87"/>
      <c r="O704" s="87"/>
      <c r="P704" s="87"/>
      <c r="Q704" s="87"/>
      <c r="R704" s="87"/>
      <c r="S704" s="87"/>
      <c r="T704" s="87"/>
      <c r="U704" s="87"/>
      <c r="V704" s="87"/>
      <c r="W704" s="87"/>
    </row>
    <row r="705" spans="1:23" customFormat="1">
      <c r="A705" s="1" t="str">
        <f>CONCATENATE(Tableau4[[#This Row],[DPT2]]," - ",Tableau4[[#This Row],[COMMUNE]])</f>
        <v>17 - Saint-Georges-des-Coteaux</v>
      </c>
      <c r="B705" s="2">
        <v>17</v>
      </c>
      <c r="C705" s="2" t="s">
        <v>6150</v>
      </c>
      <c r="D705" s="3" t="s">
        <v>675</v>
      </c>
      <c r="E705" s="3" t="s">
        <v>6151</v>
      </c>
      <c r="F705" s="6" t="s">
        <v>8554</v>
      </c>
      <c r="G705" s="4">
        <v>2741</v>
      </c>
      <c r="H705" s="2" t="s">
        <v>5</v>
      </c>
      <c r="I705" s="2" t="s">
        <v>25</v>
      </c>
      <c r="J705" s="2" t="s">
        <v>13</v>
      </c>
      <c r="K705" s="2" t="s">
        <v>5671</v>
      </c>
      <c r="L705" s="132" t="s">
        <v>8555</v>
      </c>
    </row>
    <row r="706" spans="1:23" customFormat="1">
      <c r="A706" s="1" t="str">
        <f>CONCATENATE(Tableau4[[#This Row],[DPT2]]," - ",Tableau4[[#This Row],[COMMUNE]])</f>
        <v>17 - Saint-Georges-d'Oléron</v>
      </c>
      <c r="B706" s="2">
        <v>17</v>
      </c>
      <c r="C706" s="2" t="s">
        <v>7799</v>
      </c>
      <c r="D706" s="3" t="s">
        <v>6059</v>
      </c>
      <c r="E706" s="3" t="s">
        <v>7800</v>
      </c>
      <c r="F706" s="6" t="s">
        <v>8554</v>
      </c>
      <c r="G706" s="4">
        <v>3742</v>
      </c>
      <c r="H706" s="2" t="s">
        <v>5</v>
      </c>
      <c r="I706" s="2" t="s">
        <v>25</v>
      </c>
      <c r="J706" s="2" t="s">
        <v>13</v>
      </c>
      <c r="K706" s="5" t="s">
        <v>5664</v>
      </c>
      <c r="L706" s="132" t="s">
        <v>8555</v>
      </c>
    </row>
    <row r="707" spans="1:23" customFormat="1">
      <c r="A707" s="1" t="str">
        <f>CONCATENATE(Tableau4[[#This Row],[DPT2]]," - ",Tableau4[[#This Row],[COMMUNE]])</f>
        <v>17 - Saint-Georges-du-Bois</v>
      </c>
      <c r="B707" s="2">
        <v>17</v>
      </c>
      <c r="C707" s="2" t="s">
        <v>6152</v>
      </c>
      <c r="D707" s="3" t="s">
        <v>553</v>
      </c>
      <c r="E707" s="3" t="s">
        <v>6153</v>
      </c>
      <c r="F707" s="6" t="s">
        <v>8554</v>
      </c>
      <c r="G707" s="4">
        <v>1765</v>
      </c>
      <c r="H707" s="2" t="s">
        <v>5</v>
      </c>
      <c r="I707" s="2" t="s">
        <v>25</v>
      </c>
      <c r="J707" s="2" t="s">
        <v>13</v>
      </c>
      <c r="K707" s="2" t="s">
        <v>5671</v>
      </c>
      <c r="L707" s="132" t="s">
        <v>8555</v>
      </c>
    </row>
    <row r="708" spans="1:23" customFormat="1">
      <c r="A708" s="1" t="str">
        <f>CONCATENATE(Tableau4[[#This Row],[DPT2]]," - ",Tableau4[[#This Row],[COMMUNE]])</f>
        <v>17 - Saint-Germain-de-Lusignan</v>
      </c>
      <c r="B708" s="2">
        <v>17</v>
      </c>
      <c r="C708" s="2" t="s">
        <v>6154</v>
      </c>
      <c r="D708" s="3" t="s">
        <v>546</v>
      </c>
      <c r="E708" s="3" t="s">
        <v>6155</v>
      </c>
      <c r="F708" s="6" t="s">
        <v>8554</v>
      </c>
      <c r="G708" s="4">
        <v>1278</v>
      </c>
      <c r="H708" s="2" t="s">
        <v>5</v>
      </c>
      <c r="I708" s="2" t="s">
        <v>6</v>
      </c>
      <c r="J708" s="2" t="s">
        <v>13</v>
      </c>
      <c r="K708" s="2" t="s">
        <v>5671</v>
      </c>
      <c r="L708" s="132" t="s">
        <v>8555</v>
      </c>
    </row>
    <row r="709" spans="1:23" customFormat="1">
      <c r="A709" s="1" t="str">
        <f>CONCATENATE(Tableau4[[#This Row],[DPT2]]," - ",Tableau4[[#This Row],[COMMUNE]])</f>
        <v>17 - Saint-Germain-de-Vibrac</v>
      </c>
      <c r="B709" s="2">
        <v>17</v>
      </c>
      <c r="C709" s="2" t="s">
        <v>959</v>
      </c>
      <c r="D709" s="3" t="s">
        <v>546</v>
      </c>
      <c r="E709" s="3" t="s">
        <v>960</v>
      </c>
      <c r="F709" s="6" t="s">
        <v>8554</v>
      </c>
      <c r="G709" s="4">
        <v>181</v>
      </c>
      <c r="H709" s="2" t="s">
        <v>5</v>
      </c>
      <c r="I709" s="2" t="s">
        <v>6</v>
      </c>
      <c r="J709" s="2" t="s">
        <v>13</v>
      </c>
      <c r="K709" s="2" t="s">
        <v>8</v>
      </c>
      <c r="L709" s="132" t="s">
        <v>8555</v>
      </c>
    </row>
    <row r="710" spans="1:23" customFormat="1">
      <c r="A710" s="1" t="str">
        <f>CONCATENATE(Tableau4[[#This Row],[DPT2]]," - ",Tableau4[[#This Row],[COMMUNE]])</f>
        <v>17 - Saint-Germain-du-Seudre</v>
      </c>
      <c r="B710" s="2">
        <v>17</v>
      </c>
      <c r="C710" s="2" t="s">
        <v>961</v>
      </c>
      <c r="D710" s="3" t="s">
        <v>546</v>
      </c>
      <c r="E710" s="3" t="s">
        <v>962</v>
      </c>
      <c r="F710" s="6" t="s">
        <v>8554</v>
      </c>
      <c r="G710" s="4">
        <v>421</v>
      </c>
      <c r="H710" s="2" t="s">
        <v>5</v>
      </c>
      <c r="I710" s="2" t="s">
        <v>6</v>
      </c>
      <c r="J710" s="2" t="s">
        <v>13</v>
      </c>
      <c r="K710" s="2" t="s">
        <v>8</v>
      </c>
      <c r="L710" s="132" t="s">
        <v>8555</v>
      </c>
    </row>
    <row r="711" spans="1:23" customFormat="1">
      <c r="A711" s="1" t="str">
        <f>CONCATENATE(Tableau4[[#This Row],[DPT2]]," - ",Tableau4[[#This Row],[COMMUNE]])</f>
        <v>17 - Saint-Grégoire-d'Ardennes</v>
      </c>
      <c r="B711" s="2">
        <v>17</v>
      </c>
      <c r="C711" s="2" t="s">
        <v>963</v>
      </c>
      <c r="D711" s="3" t="s">
        <v>546</v>
      </c>
      <c r="E711" s="3" t="s">
        <v>964</v>
      </c>
      <c r="F711" s="6" t="s">
        <v>8554</v>
      </c>
      <c r="G711" s="4">
        <v>146</v>
      </c>
      <c r="H711" s="2" t="s">
        <v>5</v>
      </c>
      <c r="I711" s="2" t="s">
        <v>6</v>
      </c>
      <c r="J711" s="2" t="s">
        <v>13</v>
      </c>
      <c r="K711" s="2" t="s">
        <v>8</v>
      </c>
      <c r="L711" s="132" t="s">
        <v>8555</v>
      </c>
    </row>
    <row r="712" spans="1:23" customFormat="1">
      <c r="A712" s="1" t="str">
        <f>CONCATENATE(Tableau4[[#This Row],[DPT2]]," - ",Tableau4[[#This Row],[COMMUNE]])</f>
        <v>17 - Saint-Hilaire-de-Villefranche</v>
      </c>
      <c r="B712" s="2">
        <v>17</v>
      </c>
      <c r="C712" s="2" t="s">
        <v>6156</v>
      </c>
      <c r="D712" s="3" t="s">
        <v>555</v>
      </c>
      <c r="E712" s="3" t="s">
        <v>6157</v>
      </c>
      <c r="F712" s="6" t="s">
        <v>8554</v>
      </c>
      <c r="G712" s="4">
        <v>1319</v>
      </c>
      <c r="H712" s="2" t="s">
        <v>5</v>
      </c>
      <c r="I712" s="2" t="s">
        <v>6</v>
      </c>
      <c r="J712" s="2" t="s">
        <v>13</v>
      </c>
      <c r="K712" s="2" t="s">
        <v>5671</v>
      </c>
      <c r="L712" s="132" t="s">
        <v>8555</v>
      </c>
      <c r="M712" s="87"/>
      <c r="N712" s="87"/>
      <c r="O712" s="87"/>
      <c r="P712" s="87"/>
      <c r="Q712" s="87"/>
      <c r="R712" s="87"/>
      <c r="S712" s="87"/>
      <c r="T712" s="87"/>
      <c r="U712" s="87"/>
      <c r="V712" s="87"/>
      <c r="W712" s="87"/>
    </row>
    <row r="713" spans="1:23" customFormat="1">
      <c r="A713" s="1" t="str">
        <f>CONCATENATE(Tableau4[[#This Row],[DPT2]]," - ",Tableau4[[#This Row],[COMMUNE]])</f>
        <v>17 - Saint-Hilaire-du-Bois</v>
      </c>
      <c r="B713" s="2">
        <v>17</v>
      </c>
      <c r="C713" s="2" t="s">
        <v>965</v>
      </c>
      <c r="D713" s="3" t="s">
        <v>546</v>
      </c>
      <c r="E713" s="3" t="s">
        <v>10794</v>
      </c>
      <c r="F713" s="6" t="s">
        <v>8554</v>
      </c>
      <c r="G713" s="4">
        <v>309</v>
      </c>
      <c r="H713" s="2" t="s">
        <v>5</v>
      </c>
      <c r="I713" s="2" t="s">
        <v>6</v>
      </c>
      <c r="J713" s="2" t="s">
        <v>13</v>
      </c>
      <c r="K713" s="2" t="s">
        <v>8</v>
      </c>
      <c r="L713" s="132">
        <v>46116</v>
      </c>
    </row>
    <row r="714" spans="1:23" s="87" customFormat="1">
      <c r="A714" s="1" t="str">
        <f>CONCATENATE(Tableau4[[#This Row],[DPT2]]," - ",Tableau4[[#This Row],[COMMUNE]])</f>
        <v>17 - Saint-Hippolyte</v>
      </c>
      <c r="B714" s="2">
        <v>17</v>
      </c>
      <c r="C714" s="5" t="s">
        <v>6158</v>
      </c>
      <c r="D714" s="6" t="s">
        <v>592</v>
      </c>
      <c r="E714" s="6" t="s">
        <v>10795</v>
      </c>
      <c r="F714" s="6" t="s">
        <v>8554</v>
      </c>
      <c r="G714" s="7">
        <v>1455</v>
      </c>
      <c r="H714" s="5" t="s">
        <v>5</v>
      </c>
      <c r="I714" s="5" t="s">
        <v>12</v>
      </c>
      <c r="J714" s="2" t="s">
        <v>13</v>
      </c>
      <c r="K714" s="2" t="s">
        <v>5671</v>
      </c>
      <c r="L714" s="132" t="s">
        <v>8555</v>
      </c>
      <c r="M714"/>
      <c r="N714"/>
      <c r="O714"/>
      <c r="P714"/>
      <c r="Q714"/>
      <c r="R714"/>
      <c r="S714"/>
      <c r="T714"/>
      <c r="U714"/>
      <c r="V714"/>
      <c r="W714"/>
    </row>
    <row r="715" spans="1:23" s="87" customFormat="1">
      <c r="A715" s="1" t="str">
        <f>CONCATENATE(Tableau4[[#This Row],[DPT2]]," - ",Tableau4[[#This Row],[COMMUNE]])</f>
        <v>17 - Saint-Jean-d'Angély</v>
      </c>
      <c r="B715" s="2">
        <v>17</v>
      </c>
      <c r="C715" s="2" t="s">
        <v>8361</v>
      </c>
      <c r="D715" s="3" t="s">
        <v>555</v>
      </c>
      <c r="E715" s="3" t="s">
        <v>8362</v>
      </c>
      <c r="F715" s="6" t="s">
        <v>8554</v>
      </c>
      <c r="G715" s="4">
        <v>6796</v>
      </c>
      <c r="H715" s="2" t="s">
        <v>859</v>
      </c>
      <c r="I715" s="2" t="s">
        <v>6</v>
      </c>
      <c r="J715" s="2" t="s">
        <v>10732</v>
      </c>
      <c r="K715" s="5" t="s">
        <v>7657</v>
      </c>
      <c r="L715" s="132">
        <v>46116</v>
      </c>
      <c r="M715"/>
      <c r="N715"/>
      <c r="O715"/>
      <c r="P715"/>
      <c r="Q715"/>
      <c r="R715"/>
      <c r="S715"/>
      <c r="T715"/>
      <c r="U715"/>
      <c r="V715"/>
      <c r="W715"/>
    </row>
    <row r="716" spans="1:23" s="87" customFormat="1">
      <c r="A716" s="1" t="str">
        <f>CONCATENATE(Tableau4[[#This Row],[DPT2]]," - ",Tableau4[[#This Row],[COMMUNE]])</f>
        <v>17 - Saint-Jean-d'Angle</v>
      </c>
      <c r="B716" s="2">
        <v>17</v>
      </c>
      <c r="C716" s="5" t="s">
        <v>966</v>
      </c>
      <c r="D716" s="6" t="s">
        <v>592</v>
      </c>
      <c r="E716" s="6" t="s">
        <v>967</v>
      </c>
      <c r="F716" s="6" t="s">
        <v>8554</v>
      </c>
      <c r="G716" s="7">
        <v>691</v>
      </c>
      <c r="H716" s="5" t="s">
        <v>5</v>
      </c>
      <c r="I716" s="5" t="s">
        <v>12</v>
      </c>
      <c r="J716" s="2" t="s">
        <v>13</v>
      </c>
      <c r="K716" s="2" t="s">
        <v>8</v>
      </c>
      <c r="L716" s="132" t="s">
        <v>8555</v>
      </c>
      <c r="M716"/>
      <c r="N716"/>
      <c r="O716"/>
      <c r="P716"/>
      <c r="Q716"/>
      <c r="R716"/>
      <c r="S716"/>
      <c r="T716"/>
      <c r="U716"/>
      <c r="V716"/>
      <c r="W716"/>
    </row>
    <row r="717" spans="1:23" customFormat="1">
      <c r="A717" s="1" t="str">
        <f>CONCATENATE(Tableau4[[#This Row],[DPT2]]," - ",Tableau4[[#This Row],[COMMUNE]])</f>
        <v>17 - Saint-Jean-de-Liversay</v>
      </c>
      <c r="B717" s="2">
        <v>17</v>
      </c>
      <c r="C717" s="2" t="s">
        <v>6159</v>
      </c>
      <c r="D717" s="3" t="s">
        <v>698</v>
      </c>
      <c r="E717" s="3" t="s">
        <v>6160</v>
      </c>
      <c r="F717" s="6" t="s">
        <v>8554</v>
      </c>
      <c r="G717" s="4">
        <v>2975</v>
      </c>
      <c r="H717" s="2" t="s">
        <v>5</v>
      </c>
      <c r="I717" s="2" t="s">
        <v>25</v>
      </c>
      <c r="J717" s="2" t="s">
        <v>13</v>
      </c>
      <c r="K717" s="2" t="s">
        <v>5671</v>
      </c>
      <c r="L717" s="132">
        <v>46116</v>
      </c>
    </row>
    <row r="718" spans="1:23" customFormat="1">
      <c r="A718" s="1" t="str">
        <f>CONCATENATE(Tableau4[[#This Row],[DPT2]]," - ",Tableau4[[#This Row],[COMMUNE]])</f>
        <v>17 - Saint-Julien-de-l'Escap</v>
      </c>
      <c r="B718" s="2">
        <v>17</v>
      </c>
      <c r="C718" s="2" t="s">
        <v>968</v>
      </c>
      <c r="D718" s="3" t="s">
        <v>555</v>
      </c>
      <c r="E718" s="3" t="s">
        <v>969</v>
      </c>
      <c r="F718" s="6" t="s">
        <v>8554</v>
      </c>
      <c r="G718" s="4">
        <v>873</v>
      </c>
      <c r="H718" s="2" t="s">
        <v>5</v>
      </c>
      <c r="I718" s="2" t="s">
        <v>6</v>
      </c>
      <c r="J718" s="2" t="s">
        <v>13</v>
      </c>
      <c r="K718" s="2" t="s">
        <v>8</v>
      </c>
      <c r="L718" s="132">
        <v>46116</v>
      </c>
    </row>
    <row r="719" spans="1:23" customFormat="1">
      <c r="A719" s="1" t="str">
        <f>CONCATENATE(Tableau4[[#This Row],[DPT2]]," - ",Tableau4[[#This Row],[COMMUNE]])</f>
        <v>17 - Saint-Just-Luzac</v>
      </c>
      <c r="B719" s="2">
        <v>17</v>
      </c>
      <c r="C719" s="5" t="s">
        <v>6161</v>
      </c>
      <c r="D719" s="6" t="s">
        <v>1024</v>
      </c>
      <c r="E719" s="6" t="s">
        <v>6162</v>
      </c>
      <c r="F719" s="6" t="s">
        <v>8554</v>
      </c>
      <c r="G719" s="7">
        <v>2026</v>
      </c>
      <c r="H719" s="5" t="s">
        <v>5</v>
      </c>
      <c r="I719" s="5" t="s">
        <v>12</v>
      </c>
      <c r="J719" s="2" t="s">
        <v>13</v>
      </c>
      <c r="K719" s="2" t="s">
        <v>5671</v>
      </c>
      <c r="L719" s="132" t="s">
        <v>8555</v>
      </c>
    </row>
    <row r="720" spans="1:23" s="87" customFormat="1">
      <c r="A720" s="1" t="str">
        <f>CONCATENATE(Tableau4[[#This Row],[DPT2]]," - ",Tableau4[[#This Row],[COMMUNE]])</f>
        <v>17 - Saint-Laurent-de-la-Prée</v>
      </c>
      <c r="B720" s="2">
        <v>17</v>
      </c>
      <c r="C720" s="5" t="s">
        <v>6163</v>
      </c>
      <c r="D720" s="6" t="s">
        <v>592</v>
      </c>
      <c r="E720" s="6" t="s">
        <v>6164</v>
      </c>
      <c r="F720" s="6" t="s">
        <v>8554</v>
      </c>
      <c r="G720" s="7">
        <v>2214</v>
      </c>
      <c r="H720" s="5" t="s">
        <v>5</v>
      </c>
      <c r="I720" s="5" t="s">
        <v>12</v>
      </c>
      <c r="J720" s="2" t="s">
        <v>13</v>
      </c>
      <c r="K720" s="2" t="s">
        <v>5671</v>
      </c>
      <c r="L720" s="132" t="s">
        <v>8555</v>
      </c>
      <c r="M720"/>
      <c r="N720"/>
      <c r="O720"/>
      <c r="P720"/>
      <c r="Q720"/>
      <c r="R720"/>
      <c r="S720"/>
      <c r="T720"/>
      <c r="U720"/>
      <c r="V720"/>
      <c r="W720"/>
    </row>
    <row r="721" spans="1:23" customFormat="1">
      <c r="A721" s="1" t="str">
        <f>CONCATENATE(Tableau4[[#This Row],[DPT2]]," - ",Tableau4[[#This Row],[COMMUNE]])</f>
        <v>17 - Saint-Léger</v>
      </c>
      <c r="B721" s="2">
        <v>17</v>
      </c>
      <c r="C721" s="2" t="s">
        <v>970</v>
      </c>
      <c r="D721" s="3" t="s">
        <v>546</v>
      </c>
      <c r="E721" s="3" t="s">
        <v>10737</v>
      </c>
      <c r="F721" s="6" t="s">
        <v>8554</v>
      </c>
      <c r="G721" s="4">
        <v>645</v>
      </c>
      <c r="H721" s="2" t="s">
        <v>5</v>
      </c>
      <c r="I721" s="2" t="s">
        <v>6</v>
      </c>
      <c r="J721" s="2" t="s">
        <v>13</v>
      </c>
      <c r="K721" s="2" t="s">
        <v>8</v>
      </c>
      <c r="L721" s="132">
        <v>46077</v>
      </c>
    </row>
    <row r="722" spans="1:23" s="87" customFormat="1">
      <c r="A722" s="1" t="str">
        <f>CONCATENATE(Tableau4[[#This Row],[DPT2]]," - ",Tableau4[[#This Row],[COMMUNE]])</f>
        <v>17 - Saint-Loup</v>
      </c>
      <c r="B722" s="2">
        <v>17</v>
      </c>
      <c r="C722" s="2" t="s">
        <v>971</v>
      </c>
      <c r="D722" s="3" t="s">
        <v>555</v>
      </c>
      <c r="E722" s="3" t="s">
        <v>10796</v>
      </c>
      <c r="F722" s="6" t="s">
        <v>8554</v>
      </c>
      <c r="G722" s="4">
        <v>306</v>
      </c>
      <c r="H722" s="2" t="s">
        <v>5</v>
      </c>
      <c r="I722" s="2" t="s">
        <v>6</v>
      </c>
      <c r="J722" s="2" t="s">
        <v>13</v>
      </c>
      <c r="K722" s="2" t="s">
        <v>8</v>
      </c>
      <c r="L722" s="132" t="s">
        <v>8555</v>
      </c>
      <c r="M722"/>
      <c r="N722"/>
      <c r="O722"/>
      <c r="P722"/>
      <c r="Q722"/>
      <c r="R722"/>
      <c r="S722"/>
      <c r="T722"/>
      <c r="U722"/>
      <c r="V722"/>
      <c r="W722"/>
    </row>
    <row r="723" spans="1:23" customFormat="1">
      <c r="A723" s="1" t="str">
        <f>CONCATENATE(Tableau4[[#This Row],[DPT2]]," - ",Tableau4[[#This Row],[COMMUNE]])</f>
        <v>17 - Saint-Maigrin</v>
      </c>
      <c r="B723" s="2">
        <v>17</v>
      </c>
      <c r="C723" s="2" t="s">
        <v>972</v>
      </c>
      <c r="D723" s="3" t="s">
        <v>546</v>
      </c>
      <c r="E723" s="3" t="s">
        <v>973</v>
      </c>
      <c r="F723" s="6" t="s">
        <v>8554</v>
      </c>
      <c r="G723" s="4">
        <v>534</v>
      </c>
      <c r="H723" s="2" t="s">
        <v>5</v>
      </c>
      <c r="I723" s="2" t="s">
        <v>6</v>
      </c>
      <c r="J723" s="2" t="s">
        <v>13</v>
      </c>
      <c r="K723" s="2" t="s">
        <v>8</v>
      </c>
      <c r="L723" s="132" t="s">
        <v>8555</v>
      </c>
    </row>
    <row r="724" spans="1:23" customFormat="1">
      <c r="A724" s="1" t="str">
        <f>CONCATENATE(Tableau4[[#This Row],[DPT2]]," - ",Tableau4[[#This Row],[COMMUNE]])</f>
        <v>17 - Saint-Mandé-sur-Brédoire</v>
      </c>
      <c r="B724" s="2">
        <v>17</v>
      </c>
      <c r="C724" s="2" t="s">
        <v>974</v>
      </c>
      <c r="D724" s="3" t="s">
        <v>555</v>
      </c>
      <c r="E724" s="3" t="s">
        <v>975</v>
      </c>
      <c r="F724" s="6" t="s">
        <v>8554</v>
      </c>
      <c r="G724" s="4">
        <v>311</v>
      </c>
      <c r="H724" s="2" t="s">
        <v>5</v>
      </c>
      <c r="I724" s="2" t="s">
        <v>6</v>
      </c>
      <c r="J724" s="2" t="s">
        <v>13</v>
      </c>
      <c r="K724" s="2" t="s">
        <v>8</v>
      </c>
      <c r="L724" s="132" t="s">
        <v>8555</v>
      </c>
    </row>
    <row r="725" spans="1:23" s="87" customFormat="1">
      <c r="A725" s="1" t="str">
        <f>CONCATENATE(Tableau4[[#This Row],[DPT2]]," - ",Tableau4[[#This Row],[COMMUNE]])</f>
        <v>17 - Saint-Mard</v>
      </c>
      <c r="B725" s="2">
        <v>17</v>
      </c>
      <c r="C725" s="2" t="s">
        <v>976</v>
      </c>
      <c r="D725" s="3" t="s">
        <v>553</v>
      </c>
      <c r="E725" s="3" t="s">
        <v>977</v>
      </c>
      <c r="F725" s="6" t="s">
        <v>8554</v>
      </c>
      <c r="G725" s="4">
        <v>1206</v>
      </c>
      <c r="H725" s="2" t="s">
        <v>5</v>
      </c>
      <c r="I725" s="2" t="s">
        <v>25</v>
      </c>
      <c r="J725" s="2" t="s">
        <v>13</v>
      </c>
      <c r="K725" s="2" t="s">
        <v>8</v>
      </c>
      <c r="L725" s="132" t="s">
        <v>8555</v>
      </c>
      <c r="M725"/>
      <c r="N725"/>
      <c r="O725"/>
      <c r="P725"/>
      <c r="Q725"/>
      <c r="R725"/>
      <c r="S725"/>
      <c r="T725"/>
      <c r="U725"/>
      <c r="V725"/>
      <c r="W725"/>
    </row>
    <row r="726" spans="1:23" customFormat="1">
      <c r="A726" s="1" t="str">
        <f>CONCATENATE(Tableau4[[#This Row],[DPT2]]," - ",Tableau4[[#This Row],[COMMUNE]])</f>
        <v>17 - Saint-Martial</v>
      </c>
      <c r="B726" s="2">
        <v>17</v>
      </c>
      <c r="C726" s="2" t="s">
        <v>978</v>
      </c>
      <c r="D726" s="3" t="s">
        <v>555</v>
      </c>
      <c r="E726" s="3" t="s">
        <v>10770</v>
      </c>
      <c r="F726" s="6" t="s">
        <v>8554</v>
      </c>
      <c r="G726" s="4">
        <v>113</v>
      </c>
      <c r="H726" s="2" t="s">
        <v>5</v>
      </c>
      <c r="I726" s="2" t="s">
        <v>6</v>
      </c>
      <c r="J726" s="2" t="s">
        <v>13</v>
      </c>
      <c r="K726" s="2" t="s">
        <v>8</v>
      </c>
      <c r="L726" s="132" t="s">
        <v>8555</v>
      </c>
    </row>
    <row r="727" spans="1:23" customFormat="1">
      <c r="A727" s="1" t="str">
        <f>CONCATENATE(Tableau4[[#This Row],[DPT2]]," - ",Tableau4[[#This Row],[COMMUNE]])</f>
        <v>17 - Saint-Martial-de-Mirambeau</v>
      </c>
      <c r="B727" s="2">
        <v>17</v>
      </c>
      <c r="C727" s="2" t="s">
        <v>979</v>
      </c>
      <c r="D727" s="3" t="s">
        <v>546</v>
      </c>
      <c r="E727" s="3" t="s">
        <v>980</v>
      </c>
      <c r="F727" s="6" t="s">
        <v>8554</v>
      </c>
      <c r="G727" s="4">
        <v>297</v>
      </c>
      <c r="H727" s="2" t="s">
        <v>5</v>
      </c>
      <c r="I727" s="2" t="s">
        <v>6</v>
      </c>
      <c r="J727" s="2" t="s">
        <v>13</v>
      </c>
      <c r="K727" s="2" t="s">
        <v>8</v>
      </c>
      <c r="L727" s="132" t="s">
        <v>8555</v>
      </c>
      <c r="M727" s="87"/>
      <c r="N727" s="87"/>
      <c r="O727" s="87"/>
      <c r="P727" s="87"/>
      <c r="Q727" s="87"/>
      <c r="R727" s="87"/>
      <c r="S727" s="87"/>
      <c r="T727" s="87"/>
      <c r="U727" s="87"/>
      <c r="V727" s="87"/>
      <c r="W727" s="87"/>
    </row>
    <row r="728" spans="1:23" customFormat="1">
      <c r="A728" s="1" t="str">
        <f>CONCATENATE(Tableau4[[#This Row],[DPT2]]," - ",Tableau4[[#This Row],[COMMUNE]])</f>
        <v>17 - Saint-Martial-de-Vitaterne</v>
      </c>
      <c r="B728" s="2">
        <v>17</v>
      </c>
      <c r="C728" s="2" t="s">
        <v>981</v>
      </c>
      <c r="D728" s="3" t="s">
        <v>546</v>
      </c>
      <c r="E728" s="3" t="s">
        <v>982</v>
      </c>
      <c r="F728" s="6" t="s">
        <v>8554</v>
      </c>
      <c r="G728" s="4">
        <v>545</v>
      </c>
      <c r="H728" s="2" t="s">
        <v>5</v>
      </c>
      <c r="I728" s="2" t="s">
        <v>6</v>
      </c>
      <c r="J728" s="2" t="s">
        <v>13</v>
      </c>
      <c r="K728" s="2" t="s">
        <v>8</v>
      </c>
      <c r="L728" s="132" t="s">
        <v>8555</v>
      </c>
    </row>
    <row r="729" spans="1:23" customFormat="1">
      <c r="A729" s="1" t="str">
        <f>CONCATENATE(Tableau4[[#This Row],[DPT2]]," - ",Tableau4[[#This Row],[COMMUNE]])</f>
        <v>17 - Saint-Martial-sur-Né</v>
      </c>
      <c r="B729" s="2">
        <v>17</v>
      </c>
      <c r="C729" s="2" t="s">
        <v>983</v>
      </c>
      <c r="D729" s="3" t="s">
        <v>546</v>
      </c>
      <c r="E729" s="3" t="s">
        <v>984</v>
      </c>
      <c r="F729" s="6" t="s">
        <v>8554</v>
      </c>
      <c r="G729" s="4">
        <v>437</v>
      </c>
      <c r="H729" s="2" t="s">
        <v>5</v>
      </c>
      <c r="I729" s="2" t="s">
        <v>6</v>
      </c>
      <c r="J729" s="2" t="s">
        <v>13</v>
      </c>
      <c r="K729" s="2" t="s">
        <v>8</v>
      </c>
      <c r="L729" s="132" t="s">
        <v>8555</v>
      </c>
      <c r="M729" s="87"/>
      <c r="N729" s="87"/>
      <c r="O729" s="87"/>
      <c r="P729" s="87"/>
      <c r="Q729" s="87"/>
      <c r="R729" s="87"/>
      <c r="S729" s="87"/>
      <c r="T729" s="87"/>
      <c r="U729" s="87"/>
      <c r="V729" s="87"/>
      <c r="W729" s="87"/>
    </row>
    <row r="730" spans="1:23" customFormat="1">
      <c r="A730" s="1" t="str">
        <f>CONCATENATE(Tableau4[[#This Row],[DPT2]]," - ",Tableau4[[#This Row],[COMMUNE]])</f>
        <v>17 - Saint-Martin-d'Ary</v>
      </c>
      <c r="B730" s="2">
        <v>17</v>
      </c>
      <c r="C730" s="2" t="s">
        <v>6165</v>
      </c>
      <c r="D730" s="3" t="s">
        <v>546</v>
      </c>
      <c r="E730" s="3" t="s">
        <v>6166</v>
      </c>
      <c r="F730" s="6" t="s">
        <v>8554</v>
      </c>
      <c r="G730" s="4">
        <v>467</v>
      </c>
      <c r="H730" s="2" t="s">
        <v>5</v>
      </c>
      <c r="I730" s="2" t="s">
        <v>6</v>
      </c>
      <c r="J730" s="2" t="s">
        <v>13</v>
      </c>
      <c r="K730" s="2" t="s">
        <v>5671</v>
      </c>
      <c r="L730" s="132" t="s">
        <v>8555</v>
      </c>
    </row>
    <row r="731" spans="1:23" customFormat="1">
      <c r="A731" s="1" t="str">
        <f>CONCATENATE(Tableau4[[#This Row],[DPT2]]," - ",Tableau4[[#This Row],[COMMUNE]])</f>
        <v>17 - Saint-Martin-de-Coux</v>
      </c>
      <c r="B731" s="2">
        <v>17</v>
      </c>
      <c r="C731" s="2" t="s">
        <v>985</v>
      </c>
      <c r="D731" s="3" t="s">
        <v>546</v>
      </c>
      <c r="E731" s="3" t="s">
        <v>986</v>
      </c>
      <c r="F731" s="6" t="s">
        <v>8554</v>
      </c>
      <c r="G731" s="4">
        <v>487</v>
      </c>
      <c r="H731" s="2" t="s">
        <v>5</v>
      </c>
      <c r="I731" s="2" t="s">
        <v>6</v>
      </c>
      <c r="J731" s="2" t="s">
        <v>13</v>
      </c>
      <c r="K731" s="2" t="s">
        <v>8</v>
      </c>
      <c r="L731" s="132" t="s">
        <v>8555</v>
      </c>
    </row>
    <row r="732" spans="1:23" customFormat="1">
      <c r="A732" s="1" t="str">
        <f>CONCATENATE(Tableau4[[#This Row],[DPT2]]," - ",Tableau4[[#This Row],[COMMUNE]])</f>
        <v>17 - Saint-Martin-de-Juillers</v>
      </c>
      <c r="B732" s="2">
        <v>17</v>
      </c>
      <c r="C732" s="2" t="s">
        <v>987</v>
      </c>
      <c r="D732" s="3" t="s">
        <v>555</v>
      </c>
      <c r="E732" s="3" t="s">
        <v>988</v>
      </c>
      <c r="F732" s="6" t="s">
        <v>8554</v>
      </c>
      <c r="G732" s="4">
        <v>157</v>
      </c>
      <c r="H732" s="2" t="s">
        <v>5</v>
      </c>
      <c r="I732" s="2" t="s">
        <v>6</v>
      </c>
      <c r="J732" s="2" t="s">
        <v>13</v>
      </c>
      <c r="K732" s="2" t="s">
        <v>8</v>
      </c>
      <c r="L732" s="132" t="s">
        <v>8555</v>
      </c>
      <c r="M732" s="87"/>
      <c r="N732" s="87"/>
      <c r="O732" s="87"/>
      <c r="P732" s="87"/>
      <c r="Q732" s="87"/>
      <c r="R732" s="87"/>
      <c r="S732" s="87"/>
      <c r="T732" s="87"/>
      <c r="U732" s="87"/>
      <c r="V732" s="87"/>
      <c r="W732" s="87"/>
    </row>
    <row r="733" spans="1:23" s="87" customFormat="1">
      <c r="A733" s="1" t="str">
        <f>CONCATENATE(Tableau4[[#This Row],[DPT2]]," - ",Tableau4[[#This Row],[COMMUNE]])</f>
        <v>17 - Saint-Martin-de-Ré</v>
      </c>
      <c r="B733" s="94">
        <v>17</v>
      </c>
      <c r="C733" s="2" t="s">
        <v>7801</v>
      </c>
      <c r="D733" s="95" t="s">
        <v>6082</v>
      </c>
      <c r="E733" s="96" t="s">
        <v>7802</v>
      </c>
      <c r="F733" s="96" t="s">
        <v>8555</v>
      </c>
      <c r="G733" s="97">
        <v>2215</v>
      </c>
      <c r="H733" s="94" t="s">
        <v>859</v>
      </c>
      <c r="I733" s="94" t="s">
        <v>25</v>
      </c>
      <c r="J733" s="94" t="s">
        <v>13</v>
      </c>
      <c r="K733" s="5" t="s">
        <v>5664</v>
      </c>
      <c r="L733" s="132" t="s">
        <v>8555</v>
      </c>
    </row>
    <row r="734" spans="1:23" customFormat="1">
      <c r="A734" s="1" t="str">
        <f>CONCATENATE(Tableau4[[#This Row],[DPT2]]," - ",Tableau4[[#This Row],[COMMUNE]])</f>
        <v>17 - Saint-Médard</v>
      </c>
      <c r="B734" s="2">
        <v>17</v>
      </c>
      <c r="C734" s="2" t="s">
        <v>989</v>
      </c>
      <c r="D734" s="3" t="s">
        <v>546</v>
      </c>
      <c r="E734" s="3" t="s">
        <v>10771</v>
      </c>
      <c r="F734" s="6" t="s">
        <v>8554</v>
      </c>
      <c r="G734" s="4">
        <v>78</v>
      </c>
      <c r="H734" s="2" t="s">
        <v>5</v>
      </c>
      <c r="I734" s="2" t="s">
        <v>6</v>
      </c>
      <c r="J734" s="2" t="s">
        <v>13</v>
      </c>
      <c r="K734" s="2" t="s">
        <v>8</v>
      </c>
      <c r="L734" s="132" t="s">
        <v>8555</v>
      </c>
    </row>
    <row r="735" spans="1:23" customFormat="1">
      <c r="A735" s="1" t="str">
        <f>CONCATENATE(Tableau4[[#This Row],[DPT2]]," - ",Tableau4[[#This Row],[COMMUNE]])</f>
        <v>17 - Saint-Médard-d'Aunis</v>
      </c>
      <c r="B735" s="2">
        <v>17</v>
      </c>
      <c r="C735" s="2" t="s">
        <v>6167</v>
      </c>
      <c r="D735" s="3" t="s">
        <v>856</v>
      </c>
      <c r="E735" s="3" t="s">
        <v>6168</v>
      </c>
      <c r="F735" s="6" t="s">
        <v>8554</v>
      </c>
      <c r="G735" s="4">
        <v>2302</v>
      </c>
      <c r="H735" s="2" t="s">
        <v>5</v>
      </c>
      <c r="I735" s="2" t="s">
        <v>25</v>
      </c>
      <c r="J735" s="2" t="s">
        <v>13</v>
      </c>
      <c r="K735" s="2" t="s">
        <v>5671</v>
      </c>
      <c r="L735" s="132" t="s">
        <v>8555</v>
      </c>
    </row>
    <row r="736" spans="1:23" s="87" customFormat="1">
      <c r="A736" s="1" t="str">
        <f>CONCATENATE(Tableau4[[#This Row],[DPT2]]," - ",Tableau4[[#This Row],[COMMUNE]])</f>
        <v>17 - Saint-Nazaire-sur-Charente</v>
      </c>
      <c r="B736" s="2">
        <v>17</v>
      </c>
      <c r="C736" s="5" t="s">
        <v>6169</v>
      </c>
      <c r="D736" s="6" t="s">
        <v>592</v>
      </c>
      <c r="E736" s="6" t="s">
        <v>6170</v>
      </c>
      <c r="F736" s="6" t="s">
        <v>8554</v>
      </c>
      <c r="G736" s="7">
        <v>1201</v>
      </c>
      <c r="H736" s="5" t="s">
        <v>5</v>
      </c>
      <c r="I736" s="5" t="s">
        <v>12</v>
      </c>
      <c r="J736" s="2" t="s">
        <v>13</v>
      </c>
      <c r="K736" s="2" t="s">
        <v>5671</v>
      </c>
      <c r="L736" s="132" t="s">
        <v>8555</v>
      </c>
      <c r="M736"/>
      <c r="N736"/>
      <c r="O736"/>
      <c r="P736"/>
      <c r="Q736"/>
      <c r="R736"/>
      <c r="S736"/>
      <c r="T736"/>
      <c r="U736"/>
      <c r="V736"/>
      <c r="W736"/>
    </row>
    <row r="737" spans="1:23" s="87" customFormat="1">
      <c r="A737" s="1" t="str">
        <f>CONCATENATE(Tableau4[[#This Row],[DPT2]]," - ",Tableau4[[#This Row],[COMMUNE]])</f>
        <v>17 - Saint-Ouen-d'Aunis</v>
      </c>
      <c r="B737" s="2">
        <v>17</v>
      </c>
      <c r="C737" s="2" t="s">
        <v>6171</v>
      </c>
      <c r="D737" s="3" t="s">
        <v>698</v>
      </c>
      <c r="E737" s="3" t="s">
        <v>6172</v>
      </c>
      <c r="F737" s="6" t="s">
        <v>8554</v>
      </c>
      <c r="G737" s="4">
        <v>1897</v>
      </c>
      <c r="H737" s="2" t="s">
        <v>5</v>
      </c>
      <c r="I737" s="2" t="s">
        <v>25</v>
      </c>
      <c r="J737" s="2" t="s">
        <v>13</v>
      </c>
      <c r="K737" s="2" t="s">
        <v>5671</v>
      </c>
      <c r="L737" s="132" t="s">
        <v>8555</v>
      </c>
      <c r="M737"/>
      <c r="N737"/>
      <c r="O737"/>
      <c r="P737"/>
      <c r="Q737"/>
      <c r="R737"/>
      <c r="S737"/>
      <c r="T737"/>
      <c r="U737"/>
      <c r="V737"/>
      <c r="W737"/>
    </row>
    <row r="738" spans="1:23" s="87" customFormat="1">
      <c r="A738" s="1" t="str">
        <f>CONCATENATE(Tableau4[[#This Row],[DPT2]]," - ",Tableau4[[#This Row],[COMMUNE]])</f>
        <v>17 - Saint-Ouen-la-Thène</v>
      </c>
      <c r="B738" s="2">
        <v>17</v>
      </c>
      <c r="C738" s="2" t="s">
        <v>990</v>
      </c>
      <c r="D738" s="3" t="s">
        <v>555</v>
      </c>
      <c r="E738" s="3" t="s">
        <v>991</v>
      </c>
      <c r="F738" s="6" t="s">
        <v>8554</v>
      </c>
      <c r="G738" s="4">
        <v>125</v>
      </c>
      <c r="H738" s="2" t="s">
        <v>5</v>
      </c>
      <c r="I738" s="2" t="s">
        <v>6</v>
      </c>
      <c r="J738" s="2" t="s">
        <v>13</v>
      </c>
      <c r="K738" s="2" t="s">
        <v>8</v>
      </c>
      <c r="L738" s="132" t="s">
        <v>8555</v>
      </c>
      <c r="M738"/>
      <c r="N738"/>
      <c r="O738"/>
      <c r="P738"/>
      <c r="Q738"/>
      <c r="R738"/>
      <c r="S738"/>
      <c r="T738"/>
      <c r="U738"/>
      <c r="V738"/>
      <c r="W738"/>
    </row>
    <row r="739" spans="1:23" customFormat="1">
      <c r="A739" s="1" t="str">
        <f>CONCATENATE(Tableau4[[#This Row],[DPT2]]," - ",Tableau4[[#This Row],[COMMUNE]])</f>
        <v>17 - Saint-Palais-de-Négrignac</v>
      </c>
      <c r="B739" s="2">
        <v>17</v>
      </c>
      <c r="C739" s="2" t="s">
        <v>992</v>
      </c>
      <c r="D739" s="3" t="s">
        <v>546</v>
      </c>
      <c r="E739" s="3" t="s">
        <v>993</v>
      </c>
      <c r="F739" s="6" t="s">
        <v>8554</v>
      </c>
      <c r="G739" s="4">
        <v>434</v>
      </c>
      <c r="H739" s="2" t="s">
        <v>5</v>
      </c>
      <c r="I739" s="2" t="s">
        <v>6</v>
      </c>
      <c r="J739" s="2" t="s">
        <v>13</v>
      </c>
      <c r="K739" s="2" t="s">
        <v>8</v>
      </c>
      <c r="L739" s="132" t="s">
        <v>8555</v>
      </c>
    </row>
    <row r="740" spans="1:23" customFormat="1">
      <c r="A740" s="1" t="str">
        <f>CONCATENATE(Tableau4[[#This Row],[DPT2]]," - ",Tableau4[[#This Row],[COMMUNE]])</f>
        <v>17 - Saint-Palais-de-Phiolin</v>
      </c>
      <c r="B740" s="2">
        <v>17</v>
      </c>
      <c r="C740" s="2" t="s">
        <v>994</v>
      </c>
      <c r="D740" s="3" t="s">
        <v>546</v>
      </c>
      <c r="E740" s="3" t="s">
        <v>995</v>
      </c>
      <c r="F740" s="6" t="s">
        <v>8554</v>
      </c>
      <c r="G740" s="4">
        <v>207</v>
      </c>
      <c r="H740" s="2" t="s">
        <v>5</v>
      </c>
      <c r="I740" s="2" t="s">
        <v>6</v>
      </c>
      <c r="J740" s="2" t="s">
        <v>13</v>
      </c>
      <c r="K740" s="2" t="s">
        <v>8</v>
      </c>
      <c r="L740" s="132" t="s">
        <v>8555</v>
      </c>
    </row>
    <row r="741" spans="1:23" customFormat="1">
      <c r="A741" s="1" t="str">
        <f>CONCATENATE(Tableau4[[#This Row],[DPT2]]," - ",Tableau4[[#This Row],[COMMUNE]])</f>
        <v>17 - Saint-Palais-sur-Mer</v>
      </c>
      <c r="B741" s="94">
        <v>17</v>
      </c>
      <c r="C741" s="2" t="s">
        <v>7803</v>
      </c>
      <c r="D741" s="95" t="s">
        <v>562</v>
      </c>
      <c r="E741" s="96" t="s">
        <v>7804</v>
      </c>
      <c r="F741" s="96" t="s">
        <v>8555</v>
      </c>
      <c r="G741" s="97">
        <v>3907</v>
      </c>
      <c r="H741" s="94" t="s">
        <v>859</v>
      </c>
      <c r="I741" s="94" t="s">
        <v>25</v>
      </c>
      <c r="J741" s="94" t="s">
        <v>13</v>
      </c>
      <c r="K741" s="5" t="s">
        <v>5664</v>
      </c>
      <c r="L741" s="132" t="s">
        <v>8555</v>
      </c>
    </row>
    <row r="742" spans="1:23" customFormat="1">
      <c r="A742" s="1" t="str">
        <f>CONCATENATE(Tableau4[[#This Row],[DPT2]]," - ",Tableau4[[#This Row],[COMMUNE]])</f>
        <v>17 - Saint-Pardoult</v>
      </c>
      <c r="B742" s="2">
        <v>17</v>
      </c>
      <c r="C742" s="2" t="s">
        <v>996</v>
      </c>
      <c r="D742" s="3" t="s">
        <v>555</v>
      </c>
      <c r="E742" s="3" t="s">
        <v>997</v>
      </c>
      <c r="F742" s="6" t="s">
        <v>8554</v>
      </c>
      <c r="G742" s="4">
        <v>228</v>
      </c>
      <c r="H742" s="2" t="s">
        <v>5</v>
      </c>
      <c r="I742" s="2" t="s">
        <v>6</v>
      </c>
      <c r="J742" s="2" t="s">
        <v>13</v>
      </c>
      <c r="K742" s="2" t="s">
        <v>8</v>
      </c>
      <c r="L742" s="132" t="s">
        <v>8555</v>
      </c>
    </row>
    <row r="743" spans="1:23" customFormat="1">
      <c r="A743" s="1" t="str">
        <f>CONCATENATE(Tableau4[[#This Row],[DPT2]]," - ",Tableau4[[#This Row],[COMMUNE]])</f>
        <v>17 - Saint-Pierre-d'Amilly</v>
      </c>
      <c r="B743" s="2">
        <v>17</v>
      </c>
      <c r="C743" s="2" t="s">
        <v>998</v>
      </c>
      <c r="D743" s="3" t="s">
        <v>553</v>
      </c>
      <c r="E743" s="3" t="s">
        <v>999</v>
      </c>
      <c r="F743" s="6" t="s">
        <v>8554</v>
      </c>
      <c r="G743" s="4">
        <v>535</v>
      </c>
      <c r="H743" s="2" t="s">
        <v>5</v>
      </c>
      <c r="I743" s="2" t="s">
        <v>25</v>
      </c>
      <c r="J743" s="2" t="s">
        <v>13</v>
      </c>
      <c r="K743" s="2" t="s">
        <v>8</v>
      </c>
      <c r="L743" s="132" t="s">
        <v>8555</v>
      </c>
    </row>
    <row r="744" spans="1:23" customFormat="1">
      <c r="A744" s="1" t="str">
        <f>CONCATENATE(Tableau4[[#This Row],[DPT2]]," - ",Tableau4[[#This Row],[COMMUNE]])</f>
        <v>17 - Saint-Pierre-de-Juillers</v>
      </c>
      <c r="B744" s="2">
        <v>17</v>
      </c>
      <c r="C744" s="2" t="s">
        <v>1000</v>
      </c>
      <c r="D744" s="3" t="s">
        <v>555</v>
      </c>
      <c r="E744" s="3" t="s">
        <v>1001</v>
      </c>
      <c r="F744" s="6" t="s">
        <v>8554</v>
      </c>
      <c r="G744" s="4">
        <v>348</v>
      </c>
      <c r="H744" s="2" t="s">
        <v>5</v>
      </c>
      <c r="I744" s="2" t="s">
        <v>6</v>
      </c>
      <c r="J744" s="2" t="s">
        <v>13</v>
      </c>
      <c r="K744" s="2" t="s">
        <v>8</v>
      </c>
      <c r="L744" s="132" t="s">
        <v>8555</v>
      </c>
    </row>
    <row r="745" spans="1:23" customFormat="1">
      <c r="A745" s="1" t="str">
        <f>CONCATENATE(Tableau4[[#This Row],[DPT2]]," - ",Tableau4[[#This Row],[COMMUNE]])</f>
        <v>17 - Saint-Pierre-de-l'Isle</v>
      </c>
      <c r="B745" s="2">
        <v>17</v>
      </c>
      <c r="C745" s="2" t="s">
        <v>1002</v>
      </c>
      <c r="D745" s="3" t="s">
        <v>555</v>
      </c>
      <c r="E745" s="3" t="s">
        <v>1003</v>
      </c>
      <c r="F745" s="6" t="s">
        <v>8554</v>
      </c>
      <c r="G745" s="4">
        <v>259</v>
      </c>
      <c r="H745" s="2" t="s">
        <v>5</v>
      </c>
      <c r="I745" s="2" t="s">
        <v>6</v>
      </c>
      <c r="J745" s="2" t="s">
        <v>13</v>
      </c>
      <c r="K745" s="2" t="s">
        <v>8</v>
      </c>
      <c r="L745" s="132" t="s">
        <v>8555</v>
      </c>
    </row>
    <row r="746" spans="1:23" s="87" customFormat="1">
      <c r="A746" s="1" t="str">
        <f>CONCATENATE(Tableau4[[#This Row],[DPT2]]," - ",Tableau4[[#This Row],[COMMUNE]])</f>
        <v>17 - Saint-Pierre-d'Oléron</v>
      </c>
      <c r="B746" s="2">
        <v>17</v>
      </c>
      <c r="C746" s="2" t="s">
        <v>7805</v>
      </c>
      <c r="D746" s="3" t="s">
        <v>6059</v>
      </c>
      <c r="E746" s="3" t="s">
        <v>7806</v>
      </c>
      <c r="F746" s="6" t="s">
        <v>8554</v>
      </c>
      <c r="G746" s="4">
        <v>6634</v>
      </c>
      <c r="H746" s="2" t="s">
        <v>5</v>
      </c>
      <c r="I746" s="2" t="s">
        <v>25</v>
      </c>
      <c r="J746" s="2" t="s">
        <v>13</v>
      </c>
      <c r="K746" s="5" t="s">
        <v>5664</v>
      </c>
      <c r="L746" s="132" t="s">
        <v>8555</v>
      </c>
      <c r="M746"/>
      <c r="N746"/>
      <c r="O746"/>
      <c r="P746"/>
      <c r="Q746"/>
      <c r="R746"/>
      <c r="S746"/>
      <c r="T746"/>
      <c r="U746"/>
      <c r="V746"/>
      <c r="W746"/>
    </row>
    <row r="747" spans="1:23" s="87" customFormat="1">
      <c r="A747" s="1" t="str">
        <f>CONCATENATE(Tableau4[[#This Row],[DPT2]]," - ",Tableau4[[#This Row],[COMMUNE]])</f>
        <v>17 - Saint-Pierre-du-Palais</v>
      </c>
      <c r="B747" s="2">
        <v>17</v>
      </c>
      <c r="C747" s="2" t="s">
        <v>1004</v>
      </c>
      <c r="D747" s="3" t="s">
        <v>546</v>
      </c>
      <c r="E747" s="3" t="s">
        <v>1005</v>
      </c>
      <c r="F747" s="6" t="s">
        <v>8554</v>
      </c>
      <c r="G747" s="4">
        <v>353</v>
      </c>
      <c r="H747" s="2" t="s">
        <v>5</v>
      </c>
      <c r="I747" s="2" t="s">
        <v>6</v>
      </c>
      <c r="J747" s="2" t="s">
        <v>13</v>
      </c>
      <c r="K747" s="2" t="s">
        <v>8</v>
      </c>
      <c r="L747" s="132" t="s">
        <v>8555</v>
      </c>
      <c r="M747"/>
      <c r="N747"/>
      <c r="O747"/>
      <c r="P747"/>
      <c r="Q747"/>
      <c r="R747"/>
      <c r="S747"/>
      <c r="T747"/>
      <c r="U747"/>
      <c r="V747"/>
      <c r="W747"/>
    </row>
    <row r="748" spans="1:23" customFormat="1">
      <c r="A748" s="1" t="str">
        <f>CONCATENATE(Tableau4[[#This Row],[DPT2]]," - ",Tableau4[[#This Row],[COMMUNE]])</f>
        <v>17 - Saint-Pierre-La-Noue</v>
      </c>
      <c r="B748" s="2">
        <v>17</v>
      </c>
      <c r="C748" s="2" t="s">
        <v>6173</v>
      </c>
      <c r="D748" s="3" t="s">
        <v>553</v>
      </c>
      <c r="E748" s="3" t="s">
        <v>6174</v>
      </c>
      <c r="F748" s="6" t="s">
        <v>8554</v>
      </c>
      <c r="G748" s="4">
        <v>1536</v>
      </c>
      <c r="H748" s="2" t="s">
        <v>5</v>
      </c>
      <c r="I748" s="2" t="s">
        <v>25</v>
      </c>
      <c r="J748" s="2" t="s">
        <v>13</v>
      </c>
      <c r="K748" s="2" t="s">
        <v>5671</v>
      </c>
      <c r="L748" s="132" t="s">
        <v>8555</v>
      </c>
    </row>
    <row r="749" spans="1:23" customFormat="1">
      <c r="A749" s="1" t="str">
        <f>CONCATENATE(Tableau4[[#This Row],[DPT2]]," - ",Tableau4[[#This Row],[COMMUNE]])</f>
        <v>17 - Saint-Porchaire</v>
      </c>
      <c r="B749" s="2">
        <v>17</v>
      </c>
      <c r="C749" s="5" t="s">
        <v>6175</v>
      </c>
      <c r="D749" s="6" t="s">
        <v>581</v>
      </c>
      <c r="E749" s="6" t="s">
        <v>6176</v>
      </c>
      <c r="F749" s="6" t="s">
        <v>8554</v>
      </c>
      <c r="G749" s="7">
        <v>1896</v>
      </c>
      <c r="H749" s="5" t="s">
        <v>5</v>
      </c>
      <c r="I749" s="5" t="s">
        <v>12</v>
      </c>
      <c r="J749" s="2" t="s">
        <v>13</v>
      </c>
      <c r="K749" s="2" t="s">
        <v>5671</v>
      </c>
      <c r="L749" s="132" t="s">
        <v>8555</v>
      </c>
      <c r="M749" s="87"/>
      <c r="N749" s="87"/>
      <c r="O749" s="87"/>
      <c r="P749" s="87"/>
      <c r="Q749" s="87"/>
      <c r="R749" s="87"/>
      <c r="S749" s="87"/>
      <c r="T749" s="87"/>
      <c r="U749" s="87"/>
      <c r="V749" s="87"/>
      <c r="W749" s="87"/>
    </row>
    <row r="750" spans="1:23" customFormat="1">
      <c r="A750" s="1" t="str">
        <f>CONCATENATE(Tableau4[[#This Row],[DPT2]]," - ",Tableau4[[#This Row],[COMMUNE]])</f>
        <v>17 - Saint-Quantin-de-Rançanne</v>
      </c>
      <c r="B750" s="2">
        <v>17</v>
      </c>
      <c r="C750" s="2" t="s">
        <v>1006</v>
      </c>
      <c r="D750" s="3" t="s">
        <v>546</v>
      </c>
      <c r="E750" s="3" t="s">
        <v>1007</v>
      </c>
      <c r="F750" s="6" t="s">
        <v>8554</v>
      </c>
      <c r="G750" s="4">
        <v>256</v>
      </c>
      <c r="H750" s="2" t="s">
        <v>5</v>
      </c>
      <c r="I750" s="2" t="s">
        <v>6</v>
      </c>
      <c r="J750" s="2" t="s">
        <v>13</v>
      </c>
      <c r="K750" s="2" t="s">
        <v>8</v>
      </c>
      <c r="L750" s="132" t="s">
        <v>8555</v>
      </c>
    </row>
    <row r="751" spans="1:23" customFormat="1">
      <c r="A751" s="1" t="str">
        <f>CONCATENATE(Tableau4[[#This Row],[DPT2]]," - ",Tableau4[[#This Row],[COMMUNE]])</f>
        <v>17 - Saint-Rogatien</v>
      </c>
      <c r="B751" s="94">
        <v>17</v>
      </c>
      <c r="C751" s="2" t="s">
        <v>6177</v>
      </c>
      <c r="D751" s="95" t="s">
        <v>856</v>
      </c>
      <c r="E751" s="96" t="s">
        <v>6178</v>
      </c>
      <c r="F751" s="96" t="s">
        <v>8555</v>
      </c>
      <c r="G751" s="97">
        <v>2352</v>
      </c>
      <c r="H751" s="94" t="s">
        <v>859</v>
      </c>
      <c r="I751" s="94" t="s">
        <v>25</v>
      </c>
      <c r="J751" s="94" t="s">
        <v>13</v>
      </c>
      <c r="K751" s="2" t="s">
        <v>5671</v>
      </c>
      <c r="L751" s="132" t="s">
        <v>8555</v>
      </c>
    </row>
    <row r="752" spans="1:23" customFormat="1">
      <c r="A752" s="1" t="str">
        <f>CONCATENATE(Tableau4[[#This Row],[DPT2]]," - ",Tableau4[[#This Row],[COMMUNE]])</f>
        <v>17 - Saint-Romain-de-Benet</v>
      </c>
      <c r="B752" s="2">
        <v>17</v>
      </c>
      <c r="C752" s="2" t="s">
        <v>6179</v>
      </c>
      <c r="D752" s="3" t="s">
        <v>562</v>
      </c>
      <c r="E752" s="3" t="s">
        <v>6180</v>
      </c>
      <c r="F752" s="6" t="s">
        <v>8554</v>
      </c>
      <c r="G752" s="4">
        <v>1733</v>
      </c>
      <c r="H752" s="2" t="s">
        <v>5</v>
      </c>
      <c r="I752" s="2" t="s">
        <v>25</v>
      </c>
      <c r="J752" s="2" t="s">
        <v>13</v>
      </c>
      <c r="K752" s="2" t="s">
        <v>5671</v>
      </c>
      <c r="L752" s="132" t="s">
        <v>8555</v>
      </c>
    </row>
    <row r="753" spans="1:23" s="87" customFormat="1">
      <c r="A753" s="1" t="str">
        <f>CONCATENATE(Tableau4[[#This Row],[DPT2]]," - ",Tableau4[[#This Row],[COMMUNE]])</f>
        <v>17 - Saint-Saturnin-du-Bois</v>
      </c>
      <c r="B753" s="2">
        <v>17</v>
      </c>
      <c r="C753" s="2" t="s">
        <v>1008</v>
      </c>
      <c r="D753" s="3" t="s">
        <v>553</v>
      </c>
      <c r="E753" s="3" t="s">
        <v>1009</v>
      </c>
      <c r="F753" s="6" t="s">
        <v>8554</v>
      </c>
      <c r="G753" s="4">
        <v>906</v>
      </c>
      <c r="H753" s="2" t="s">
        <v>5</v>
      </c>
      <c r="I753" s="2" t="s">
        <v>25</v>
      </c>
      <c r="J753" s="2" t="s">
        <v>13</v>
      </c>
      <c r="K753" s="2" t="s">
        <v>8</v>
      </c>
      <c r="L753" s="132" t="s">
        <v>8555</v>
      </c>
      <c r="M753"/>
      <c r="N753"/>
      <c r="O753"/>
      <c r="P753"/>
      <c r="Q753"/>
      <c r="R753"/>
      <c r="S753"/>
      <c r="T753"/>
      <c r="U753"/>
      <c r="V753"/>
      <c r="W753"/>
    </row>
    <row r="754" spans="1:23" customFormat="1">
      <c r="A754" s="1" t="str">
        <f>CONCATENATE(Tableau4[[#This Row],[DPT2]]," - ",Tableau4[[#This Row],[COMMUNE]])</f>
        <v>17 - Saint-Sauvant</v>
      </c>
      <c r="B754" s="2">
        <v>17</v>
      </c>
      <c r="C754" s="2" t="s">
        <v>1010</v>
      </c>
      <c r="D754" s="3" t="s">
        <v>675</v>
      </c>
      <c r="E754" s="3" t="s">
        <v>10797</v>
      </c>
      <c r="F754" s="6" t="s">
        <v>8554</v>
      </c>
      <c r="G754" s="4">
        <v>481</v>
      </c>
      <c r="H754" s="2" t="s">
        <v>5</v>
      </c>
      <c r="I754" s="2" t="s">
        <v>25</v>
      </c>
      <c r="J754" s="2" t="s">
        <v>13</v>
      </c>
      <c r="K754" s="2" t="s">
        <v>8</v>
      </c>
      <c r="L754" s="132" t="s">
        <v>8555</v>
      </c>
    </row>
    <row r="755" spans="1:23" s="87" customFormat="1">
      <c r="A755" s="1" t="str">
        <f>CONCATENATE(Tableau4[[#This Row],[DPT2]]," - ",Tableau4[[#This Row],[COMMUNE]])</f>
        <v>17 - Saint-Sauveur-d'Aunis</v>
      </c>
      <c r="B755" s="2">
        <v>17</v>
      </c>
      <c r="C755" s="2" t="s">
        <v>6181</v>
      </c>
      <c r="D755" s="3" t="s">
        <v>698</v>
      </c>
      <c r="E755" s="3" t="s">
        <v>6182</v>
      </c>
      <c r="F755" s="6" t="s">
        <v>8554</v>
      </c>
      <c r="G755" s="4">
        <v>1732</v>
      </c>
      <c r="H755" s="2" t="s">
        <v>5</v>
      </c>
      <c r="I755" s="2" t="s">
        <v>25</v>
      </c>
      <c r="J755" s="2" t="s">
        <v>13</v>
      </c>
      <c r="K755" s="2" t="s">
        <v>5671</v>
      </c>
      <c r="L755" s="132" t="s">
        <v>8555</v>
      </c>
      <c r="M755"/>
      <c r="N755"/>
      <c r="O755"/>
      <c r="P755"/>
      <c r="Q755"/>
      <c r="R755"/>
      <c r="S755"/>
      <c r="T755"/>
      <c r="U755"/>
      <c r="V755"/>
      <c r="W755"/>
    </row>
    <row r="756" spans="1:23" customFormat="1">
      <c r="A756" s="1" t="str">
        <f>CONCATENATE(Tableau4[[#This Row],[DPT2]]," - ",Tableau4[[#This Row],[COMMUNE]])</f>
        <v>17 - Saint-Savinien</v>
      </c>
      <c r="B756" s="2">
        <v>17</v>
      </c>
      <c r="C756" s="2" t="s">
        <v>7807</v>
      </c>
      <c r="D756" s="3" t="s">
        <v>555</v>
      </c>
      <c r="E756" s="3" t="s">
        <v>7808</v>
      </c>
      <c r="F756" s="6" t="s">
        <v>8554</v>
      </c>
      <c r="G756" s="4">
        <v>2446</v>
      </c>
      <c r="H756" s="2" t="s">
        <v>5</v>
      </c>
      <c r="I756" s="2" t="s">
        <v>6</v>
      </c>
      <c r="J756" s="2" t="s">
        <v>13</v>
      </c>
      <c r="K756" s="5" t="s">
        <v>5664</v>
      </c>
      <c r="L756" s="132">
        <v>46077</v>
      </c>
    </row>
    <row r="757" spans="1:23" s="87" customFormat="1">
      <c r="A757" s="1" t="str">
        <f>CONCATENATE(Tableau4[[#This Row],[DPT2]]," - ",Tableau4[[#This Row],[COMMUNE]])</f>
        <v>17 - Saint-Seurin-de-Palenne</v>
      </c>
      <c r="B757" s="2">
        <v>17</v>
      </c>
      <c r="C757" s="2" t="s">
        <v>1011</v>
      </c>
      <c r="D757" s="3" t="s">
        <v>546</v>
      </c>
      <c r="E757" s="3" t="s">
        <v>1012</v>
      </c>
      <c r="F757" s="6" t="s">
        <v>8554</v>
      </c>
      <c r="G757" s="4">
        <v>168</v>
      </c>
      <c r="H757" s="2" t="s">
        <v>5</v>
      </c>
      <c r="I757" s="2" t="s">
        <v>6</v>
      </c>
      <c r="J757" s="2" t="s">
        <v>13</v>
      </c>
      <c r="K757" s="2" t="s">
        <v>8</v>
      </c>
      <c r="L757" s="132" t="s">
        <v>8555</v>
      </c>
      <c r="M757"/>
      <c r="N757"/>
      <c r="O757"/>
      <c r="P757"/>
      <c r="Q757"/>
      <c r="R757"/>
      <c r="S757"/>
      <c r="T757"/>
      <c r="U757"/>
      <c r="V757"/>
      <c r="W757"/>
    </row>
    <row r="758" spans="1:23" customFormat="1">
      <c r="A758" s="1" t="str">
        <f>CONCATENATE(Tableau4[[#This Row],[DPT2]]," - ",Tableau4[[#This Row],[COMMUNE]])</f>
        <v>17 - Saint-Sever-de-Saintonge</v>
      </c>
      <c r="B758" s="2">
        <v>17</v>
      </c>
      <c r="C758" s="2" t="s">
        <v>6183</v>
      </c>
      <c r="D758" s="3" t="s">
        <v>675</v>
      </c>
      <c r="E758" s="3" t="s">
        <v>6184</v>
      </c>
      <c r="F758" s="6" t="s">
        <v>8554</v>
      </c>
      <c r="G758" s="4">
        <v>630</v>
      </c>
      <c r="H758" s="2" t="s">
        <v>5</v>
      </c>
      <c r="I758" s="2" t="s">
        <v>25</v>
      </c>
      <c r="J758" s="2" t="s">
        <v>13</v>
      </c>
      <c r="K758" s="2" t="s">
        <v>5671</v>
      </c>
      <c r="L758" s="132">
        <v>46077</v>
      </c>
    </row>
    <row r="759" spans="1:23" customFormat="1">
      <c r="A759" s="1" t="str">
        <f>CONCATENATE(Tableau4[[#This Row],[DPT2]]," - ",Tableau4[[#This Row],[COMMUNE]])</f>
        <v>17 - Saint-Séverin-sur-Boutonne</v>
      </c>
      <c r="B759" s="2">
        <v>17</v>
      </c>
      <c r="C759" s="2" t="s">
        <v>1013</v>
      </c>
      <c r="D759" s="3" t="s">
        <v>555</v>
      </c>
      <c r="E759" s="3" t="s">
        <v>1014</v>
      </c>
      <c r="F759" s="6" t="s">
        <v>8554</v>
      </c>
      <c r="G759" s="4">
        <v>95</v>
      </c>
      <c r="H759" s="2" t="s">
        <v>5</v>
      </c>
      <c r="I759" s="2" t="s">
        <v>6</v>
      </c>
      <c r="J759" s="2" t="s">
        <v>13</v>
      </c>
      <c r="K759" s="2" t="s">
        <v>8</v>
      </c>
      <c r="L759" s="132" t="s">
        <v>8555</v>
      </c>
    </row>
    <row r="760" spans="1:23" customFormat="1">
      <c r="A760" s="1" t="str">
        <f>CONCATENATE(Tableau4[[#This Row],[DPT2]]," - ",Tableau4[[#This Row],[COMMUNE]])</f>
        <v>17 - Saint-Sigismond-de-Clermont</v>
      </c>
      <c r="B760" s="2">
        <v>17</v>
      </c>
      <c r="C760" s="2" t="s">
        <v>1015</v>
      </c>
      <c r="D760" s="3" t="s">
        <v>546</v>
      </c>
      <c r="E760" s="3" t="s">
        <v>1016</v>
      </c>
      <c r="F760" s="6" t="s">
        <v>8554</v>
      </c>
      <c r="G760" s="4">
        <v>155</v>
      </c>
      <c r="H760" s="2" t="s">
        <v>5</v>
      </c>
      <c r="I760" s="2" t="s">
        <v>6</v>
      </c>
      <c r="J760" s="2" t="s">
        <v>13</v>
      </c>
      <c r="K760" s="2" t="s">
        <v>8</v>
      </c>
      <c r="L760" s="132" t="s">
        <v>8555</v>
      </c>
    </row>
    <row r="761" spans="1:23" customFormat="1">
      <c r="A761" s="1" t="str">
        <f>CONCATENATE(Tableau4[[#This Row],[DPT2]]," - ",Tableau4[[#This Row],[COMMUNE]])</f>
        <v>17 - Saint-Simon-de-Bordes</v>
      </c>
      <c r="B761" s="2">
        <v>17</v>
      </c>
      <c r="C761" s="2" t="s">
        <v>1017</v>
      </c>
      <c r="D761" s="3" t="s">
        <v>546</v>
      </c>
      <c r="E761" s="3" t="s">
        <v>1018</v>
      </c>
      <c r="F761" s="6" t="s">
        <v>8554</v>
      </c>
      <c r="G761" s="4">
        <v>747</v>
      </c>
      <c r="H761" s="2" t="s">
        <v>5</v>
      </c>
      <c r="I761" s="2" t="s">
        <v>6</v>
      </c>
      <c r="J761" s="2" t="s">
        <v>13</v>
      </c>
      <c r="K761" s="2" t="s">
        <v>8</v>
      </c>
      <c r="L761" s="132" t="s">
        <v>8555</v>
      </c>
    </row>
    <row r="762" spans="1:23" customFormat="1">
      <c r="A762" s="1" t="str">
        <f>CONCATENATE(Tableau4[[#This Row],[DPT2]]," - ",Tableau4[[#This Row],[COMMUNE]])</f>
        <v>17 - Saint-Simon-de-Pellouaille</v>
      </c>
      <c r="B762" s="2">
        <v>17</v>
      </c>
      <c r="C762" s="5" t="s">
        <v>1019</v>
      </c>
      <c r="D762" s="6" t="s">
        <v>601</v>
      </c>
      <c r="E762" s="6" t="s">
        <v>1020</v>
      </c>
      <c r="F762" s="6" t="s">
        <v>8554</v>
      </c>
      <c r="G762" s="7">
        <v>659</v>
      </c>
      <c r="H762" s="5" t="s">
        <v>5</v>
      </c>
      <c r="I762" s="5" t="s">
        <v>12</v>
      </c>
      <c r="J762" s="2" t="s">
        <v>13</v>
      </c>
      <c r="K762" s="2" t="s">
        <v>8</v>
      </c>
      <c r="L762" s="132" t="s">
        <v>8555</v>
      </c>
      <c r="M762" s="87"/>
      <c r="N762" s="87"/>
      <c r="O762" s="87"/>
      <c r="P762" s="87"/>
      <c r="Q762" s="87"/>
      <c r="R762" s="87"/>
      <c r="S762" s="87"/>
      <c r="T762" s="87"/>
      <c r="U762" s="87"/>
      <c r="V762" s="87"/>
      <c r="W762" s="87"/>
    </row>
    <row r="763" spans="1:23" customFormat="1">
      <c r="A763" s="1" t="str">
        <f>CONCATENATE(Tableau4[[#This Row],[DPT2]]," - ",Tableau4[[#This Row],[COMMUNE]])</f>
        <v>17 - Saint-Sorlin-de-Conac</v>
      </c>
      <c r="B763" s="2">
        <v>17</v>
      </c>
      <c r="C763" s="2" t="s">
        <v>1021</v>
      </c>
      <c r="D763" s="3" t="s">
        <v>546</v>
      </c>
      <c r="E763" s="3" t="s">
        <v>1022</v>
      </c>
      <c r="F763" s="6" t="s">
        <v>8554</v>
      </c>
      <c r="G763" s="4">
        <v>199</v>
      </c>
      <c r="H763" s="2" t="s">
        <v>5</v>
      </c>
      <c r="I763" s="2" t="s">
        <v>6</v>
      </c>
      <c r="J763" s="2" t="s">
        <v>13</v>
      </c>
      <c r="K763" s="2" t="s">
        <v>8</v>
      </c>
      <c r="L763" s="132" t="s">
        <v>8555</v>
      </c>
    </row>
    <row r="764" spans="1:23" customFormat="1">
      <c r="A764" s="1" t="str">
        <f>CONCATENATE(Tableau4[[#This Row],[DPT2]]," - ",Tableau4[[#This Row],[COMMUNE]])</f>
        <v>17 - Saint-Sornin</v>
      </c>
      <c r="B764" s="2">
        <v>17</v>
      </c>
      <c r="C764" s="5" t="s">
        <v>1023</v>
      </c>
      <c r="D764" s="6" t="s">
        <v>1024</v>
      </c>
      <c r="E764" s="6" t="s">
        <v>10730</v>
      </c>
      <c r="F764" s="6" t="s">
        <v>8554</v>
      </c>
      <c r="G764" s="7">
        <v>413</v>
      </c>
      <c r="H764" s="5" t="s">
        <v>5</v>
      </c>
      <c r="I764" s="5" t="s">
        <v>12</v>
      </c>
      <c r="J764" s="2" t="s">
        <v>13</v>
      </c>
      <c r="K764" s="2" t="s">
        <v>8</v>
      </c>
      <c r="L764" s="132" t="s">
        <v>8555</v>
      </c>
    </row>
    <row r="765" spans="1:23" s="87" customFormat="1">
      <c r="A765" s="1" t="str">
        <f>CONCATENATE(Tableau4[[#This Row],[DPT2]]," - ",Tableau4[[#This Row],[COMMUNE]])</f>
        <v>17 - Saint-Sulpice-d'Arnoult</v>
      </c>
      <c r="B765" s="2">
        <v>17</v>
      </c>
      <c r="C765" s="5" t="s">
        <v>1025</v>
      </c>
      <c r="D765" s="6" t="s">
        <v>581</v>
      </c>
      <c r="E765" s="6" t="s">
        <v>1026</v>
      </c>
      <c r="F765" s="6" t="s">
        <v>8554</v>
      </c>
      <c r="G765" s="7">
        <v>886</v>
      </c>
      <c r="H765" s="5" t="s">
        <v>5</v>
      </c>
      <c r="I765" s="5" t="s">
        <v>12</v>
      </c>
      <c r="J765" s="2" t="s">
        <v>13</v>
      </c>
      <c r="K765" s="2" t="s">
        <v>8</v>
      </c>
      <c r="L765" s="132" t="s">
        <v>8555</v>
      </c>
      <c r="M765"/>
      <c r="N765"/>
      <c r="O765"/>
      <c r="P765"/>
      <c r="Q765"/>
      <c r="R765"/>
      <c r="S765"/>
      <c r="T765"/>
      <c r="U765"/>
      <c r="V765"/>
      <c r="W765"/>
    </row>
    <row r="766" spans="1:23" s="87" customFormat="1">
      <c r="A766" s="1" t="str">
        <f>CONCATENATE(Tableau4[[#This Row],[DPT2]]," - ",Tableau4[[#This Row],[COMMUNE]])</f>
        <v>17 - Saint-Sulpice-de-Royan</v>
      </c>
      <c r="B766" s="94">
        <v>17</v>
      </c>
      <c r="C766" s="2" t="s">
        <v>6185</v>
      </c>
      <c r="D766" s="95" t="s">
        <v>562</v>
      </c>
      <c r="E766" s="96" t="s">
        <v>6186</v>
      </c>
      <c r="F766" s="96" t="s">
        <v>8555</v>
      </c>
      <c r="G766" s="97">
        <v>3309</v>
      </c>
      <c r="H766" s="94" t="s">
        <v>859</v>
      </c>
      <c r="I766" s="94" t="s">
        <v>25</v>
      </c>
      <c r="J766" s="94" t="s">
        <v>13</v>
      </c>
      <c r="K766" s="2" t="s">
        <v>5671</v>
      </c>
      <c r="L766" s="132" t="s">
        <v>8555</v>
      </c>
      <c r="M766"/>
      <c r="N766"/>
      <c r="O766"/>
      <c r="P766"/>
      <c r="Q766"/>
      <c r="R766"/>
      <c r="S766"/>
      <c r="T766"/>
      <c r="U766"/>
      <c r="V766"/>
      <c r="W766"/>
    </row>
    <row r="767" spans="1:23" customFormat="1">
      <c r="A767" s="1" t="str">
        <f>CONCATENATE(Tableau4[[#This Row],[DPT2]]," - ",Tableau4[[#This Row],[COMMUNE]])</f>
        <v>17 - Saint-Thomas-de-Conac</v>
      </c>
      <c r="B767" s="2">
        <v>17</v>
      </c>
      <c r="C767" s="2" t="s">
        <v>6187</v>
      </c>
      <c r="D767" s="3" t="s">
        <v>546</v>
      </c>
      <c r="E767" s="3" t="s">
        <v>6188</v>
      </c>
      <c r="F767" s="6" t="s">
        <v>8554</v>
      </c>
      <c r="G767" s="4">
        <v>575</v>
      </c>
      <c r="H767" s="2" t="s">
        <v>5</v>
      </c>
      <c r="I767" s="2" t="s">
        <v>6</v>
      </c>
      <c r="J767" s="2" t="s">
        <v>13</v>
      </c>
      <c r="K767" s="2" t="s">
        <v>5671</v>
      </c>
      <c r="L767" s="132" t="s">
        <v>8555</v>
      </c>
    </row>
    <row r="768" spans="1:23" s="87" customFormat="1">
      <c r="A768" s="1" t="str">
        <f>CONCATENATE(Tableau4[[#This Row],[DPT2]]," - ",Tableau4[[#This Row],[COMMUNE]])</f>
        <v>17 - Saint-Trojan-les-Bains</v>
      </c>
      <c r="B768" s="2">
        <v>17</v>
      </c>
      <c r="C768" s="2" t="s">
        <v>6189</v>
      </c>
      <c r="D768" s="3" t="s">
        <v>6059</v>
      </c>
      <c r="E768" s="3" t="s">
        <v>6190</v>
      </c>
      <c r="F768" s="6" t="s">
        <v>8554</v>
      </c>
      <c r="G768" s="4">
        <v>1145</v>
      </c>
      <c r="H768" s="2" t="s">
        <v>5</v>
      </c>
      <c r="I768" s="2" t="s">
        <v>25</v>
      </c>
      <c r="J768" s="2" t="s">
        <v>13</v>
      </c>
      <c r="K768" s="2" t="s">
        <v>5671</v>
      </c>
      <c r="L768" s="132" t="s">
        <v>8555</v>
      </c>
      <c r="M768"/>
      <c r="N768"/>
      <c r="O768"/>
      <c r="P768"/>
      <c r="Q768"/>
      <c r="R768"/>
      <c r="S768"/>
      <c r="T768"/>
      <c r="U768"/>
      <c r="V768"/>
      <c r="W768"/>
    </row>
    <row r="769" spans="1:23" s="87" customFormat="1">
      <c r="A769" s="1" t="str">
        <f>CONCATENATE(Tableau4[[#This Row],[DPT2]]," - ",Tableau4[[#This Row],[COMMUNE]])</f>
        <v>17 - Saint-Vaize</v>
      </c>
      <c r="B769" s="2">
        <v>17</v>
      </c>
      <c r="C769" s="2" t="s">
        <v>1027</v>
      </c>
      <c r="D769" s="3" t="s">
        <v>675</v>
      </c>
      <c r="E769" s="3" t="s">
        <v>1028</v>
      </c>
      <c r="F769" s="6" t="s">
        <v>8554</v>
      </c>
      <c r="G769" s="4">
        <v>675</v>
      </c>
      <c r="H769" s="2" t="s">
        <v>5</v>
      </c>
      <c r="I769" s="2" t="s">
        <v>25</v>
      </c>
      <c r="J769" s="2" t="s">
        <v>13</v>
      </c>
      <c r="K769" s="2" t="s">
        <v>8</v>
      </c>
      <c r="L769" s="132">
        <v>46077</v>
      </c>
      <c r="M769"/>
      <c r="N769"/>
      <c r="O769"/>
      <c r="P769"/>
      <c r="Q769"/>
      <c r="R769"/>
      <c r="S769"/>
      <c r="T769"/>
      <c r="U769"/>
      <c r="V769"/>
      <c r="W769"/>
    </row>
    <row r="770" spans="1:23" customFormat="1">
      <c r="A770" s="1" t="str">
        <f>CONCATENATE(Tableau4[[#This Row],[DPT2]]," - ",Tableau4[[#This Row],[COMMUNE]])</f>
        <v>17 - Saint-Vivien</v>
      </c>
      <c r="B770" s="2">
        <v>17</v>
      </c>
      <c r="C770" s="2" t="s">
        <v>6191</v>
      </c>
      <c r="D770" s="3" t="s">
        <v>856</v>
      </c>
      <c r="E770" s="3" t="s">
        <v>10798</v>
      </c>
      <c r="F770" s="6" t="s">
        <v>8554</v>
      </c>
      <c r="G770" s="4">
        <v>1359</v>
      </c>
      <c r="H770" s="2" t="s">
        <v>5</v>
      </c>
      <c r="I770" s="2" t="s">
        <v>25</v>
      </c>
      <c r="J770" s="2" t="s">
        <v>13</v>
      </c>
      <c r="K770" s="2" t="s">
        <v>5671</v>
      </c>
      <c r="L770" s="132" t="s">
        <v>8555</v>
      </c>
    </row>
    <row r="771" spans="1:23" s="87" customFormat="1">
      <c r="A771" s="1" t="str">
        <f>CONCATENATE(Tableau4[[#This Row],[DPT2]]," - ",Tableau4[[#This Row],[COMMUNE]])</f>
        <v>17 - Saint-Xandre</v>
      </c>
      <c r="B771" s="94">
        <v>17</v>
      </c>
      <c r="C771" s="2" t="s">
        <v>6192</v>
      </c>
      <c r="D771" s="95" t="s">
        <v>856</v>
      </c>
      <c r="E771" s="96" t="s">
        <v>6193</v>
      </c>
      <c r="F771" s="96" t="s">
        <v>8555</v>
      </c>
      <c r="G771" s="97">
        <v>5091</v>
      </c>
      <c r="H771" s="94" t="s">
        <v>859</v>
      </c>
      <c r="I771" s="94" t="s">
        <v>25</v>
      </c>
      <c r="J771" s="94" t="s">
        <v>13</v>
      </c>
      <c r="K771" s="2" t="s">
        <v>5671</v>
      </c>
      <c r="L771" s="132" t="s">
        <v>8555</v>
      </c>
      <c r="M771"/>
      <c r="N771"/>
      <c r="O771"/>
      <c r="P771"/>
      <c r="Q771"/>
      <c r="R771"/>
      <c r="S771"/>
      <c r="T771"/>
      <c r="U771"/>
      <c r="V771"/>
      <c r="W771"/>
    </row>
    <row r="772" spans="1:23" customFormat="1">
      <c r="A772" s="1" t="str">
        <f>CONCATENATE(Tableau4[[#This Row],[DPT2]]," - ",Tableau4[[#This Row],[COMMUNE]])</f>
        <v>17 - Saleignes</v>
      </c>
      <c r="B772" s="2">
        <v>17</v>
      </c>
      <c r="C772" s="2" t="s">
        <v>1029</v>
      </c>
      <c r="D772" s="3" t="s">
        <v>555</v>
      </c>
      <c r="E772" s="3" t="s">
        <v>1030</v>
      </c>
      <c r="F772" s="6" t="s">
        <v>8554</v>
      </c>
      <c r="G772" s="4">
        <v>59</v>
      </c>
      <c r="H772" s="2" t="s">
        <v>5</v>
      </c>
      <c r="I772" s="2" t="s">
        <v>6</v>
      </c>
      <c r="J772" s="2" t="s">
        <v>13</v>
      </c>
      <c r="K772" s="2" t="s">
        <v>8</v>
      </c>
      <c r="L772" s="132" t="s">
        <v>8555</v>
      </c>
    </row>
    <row r="773" spans="1:23" customFormat="1">
      <c r="A773" s="1" t="str">
        <f>CONCATENATE(Tableau4[[#This Row],[DPT2]]," - ",Tableau4[[#This Row],[COMMUNE]])</f>
        <v>17 - Salignac-de-Mirambeau</v>
      </c>
      <c r="B773" s="2">
        <v>17</v>
      </c>
      <c r="C773" s="2" t="s">
        <v>1031</v>
      </c>
      <c r="D773" s="3" t="s">
        <v>546</v>
      </c>
      <c r="E773" s="3" t="s">
        <v>1032</v>
      </c>
      <c r="F773" s="6" t="s">
        <v>8554</v>
      </c>
      <c r="G773" s="4">
        <v>165</v>
      </c>
      <c r="H773" s="2" t="s">
        <v>5</v>
      </c>
      <c r="I773" s="2" t="s">
        <v>6</v>
      </c>
      <c r="J773" s="2" t="s">
        <v>13</v>
      </c>
      <c r="K773" s="2" t="s">
        <v>8</v>
      </c>
      <c r="L773" s="132" t="s">
        <v>8555</v>
      </c>
    </row>
    <row r="774" spans="1:23" customFormat="1">
      <c r="A774" s="1" t="str">
        <f>CONCATENATE(Tableau4[[#This Row],[DPT2]]," - ",Tableau4[[#This Row],[COMMUNE]])</f>
        <v>17 - Salignac-sur-Charente</v>
      </c>
      <c r="B774" s="2">
        <v>17</v>
      </c>
      <c r="C774" s="2" t="s">
        <v>1033</v>
      </c>
      <c r="D774" s="3" t="s">
        <v>546</v>
      </c>
      <c r="E774" s="3" t="s">
        <v>1034</v>
      </c>
      <c r="F774" s="6" t="s">
        <v>8554</v>
      </c>
      <c r="G774" s="4">
        <v>605</v>
      </c>
      <c r="H774" s="2" t="s">
        <v>5</v>
      </c>
      <c r="I774" s="2" t="s">
        <v>6</v>
      </c>
      <c r="J774" s="2" t="s">
        <v>13</v>
      </c>
      <c r="K774" s="2" t="s">
        <v>8</v>
      </c>
      <c r="L774" s="132">
        <v>46077</v>
      </c>
    </row>
    <row r="775" spans="1:23" s="87" customFormat="1">
      <c r="A775" s="1" t="str">
        <f>CONCATENATE(Tableau4[[#This Row],[DPT2]]," - ",Tableau4[[#This Row],[COMMUNE]])</f>
        <v>17 - Salles-sur-Mer</v>
      </c>
      <c r="B775" s="2">
        <v>17</v>
      </c>
      <c r="C775" s="2" t="s">
        <v>6194</v>
      </c>
      <c r="D775" s="3" t="s">
        <v>856</v>
      </c>
      <c r="E775" s="3" t="s">
        <v>6195</v>
      </c>
      <c r="F775" s="6" t="s">
        <v>8554</v>
      </c>
      <c r="G775" s="4">
        <v>2263</v>
      </c>
      <c r="H775" s="2" t="s">
        <v>5</v>
      </c>
      <c r="I775" s="2" t="s">
        <v>25</v>
      </c>
      <c r="J775" s="2" t="s">
        <v>13</v>
      </c>
      <c r="K775" s="2" t="s">
        <v>5671</v>
      </c>
      <c r="L775" s="132" t="s">
        <v>8555</v>
      </c>
    </row>
    <row r="776" spans="1:23" customFormat="1">
      <c r="A776" s="1" t="str">
        <f>CONCATENATE(Tableau4[[#This Row],[DPT2]]," - ",Tableau4[[#This Row],[COMMUNE]])</f>
        <v>17 - Saujon</v>
      </c>
      <c r="B776" s="94">
        <v>17</v>
      </c>
      <c r="C776" s="2" t="s">
        <v>7809</v>
      </c>
      <c r="D776" s="95" t="s">
        <v>562</v>
      </c>
      <c r="E776" s="96" t="s">
        <v>7810</v>
      </c>
      <c r="F776" s="96" t="s">
        <v>8555</v>
      </c>
      <c r="G776" s="97">
        <v>7180</v>
      </c>
      <c r="H776" s="94" t="s">
        <v>859</v>
      </c>
      <c r="I776" s="94" t="s">
        <v>25</v>
      </c>
      <c r="J776" s="94" t="s">
        <v>13</v>
      </c>
      <c r="K776" s="5" t="s">
        <v>5664</v>
      </c>
      <c r="L776" s="132" t="s">
        <v>8555</v>
      </c>
    </row>
    <row r="777" spans="1:23" customFormat="1">
      <c r="A777" s="1" t="str">
        <f>CONCATENATE(Tableau4[[#This Row],[DPT2]]," - ",Tableau4[[#This Row],[COMMUNE]])</f>
        <v>17 - Seigné</v>
      </c>
      <c r="B777" s="2">
        <v>17</v>
      </c>
      <c r="C777" s="2" t="s">
        <v>1035</v>
      </c>
      <c r="D777" s="3" t="s">
        <v>555</v>
      </c>
      <c r="E777" s="3" t="s">
        <v>1036</v>
      </c>
      <c r="F777" s="6" t="s">
        <v>8554</v>
      </c>
      <c r="G777" s="4">
        <v>72</v>
      </c>
      <c r="H777" s="2" t="s">
        <v>5</v>
      </c>
      <c r="I777" s="2" t="s">
        <v>6</v>
      </c>
      <c r="J777" s="2" t="s">
        <v>13</v>
      </c>
      <c r="K777" s="2" t="s">
        <v>8</v>
      </c>
      <c r="L777" s="132" t="s">
        <v>8555</v>
      </c>
      <c r="M777" s="87"/>
      <c r="N777" s="87"/>
      <c r="O777" s="87"/>
      <c r="P777" s="87"/>
      <c r="Q777" s="87"/>
      <c r="R777" s="87"/>
      <c r="S777" s="87"/>
      <c r="T777" s="87"/>
      <c r="U777" s="87"/>
      <c r="V777" s="87"/>
      <c r="W777" s="87"/>
    </row>
    <row r="778" spans="1:23" customFormat="1">
      <c r="A778" s="1" t="str">
        <f>CONCATENATE(Tableau4[[#This Row],[DPT2]]," - ",Tableau4[[#This Row],[COMMUNE]])</f>
        <v>17 - Semillac</v>
      </c>
      <c r="B778" s="2">
        <v>17</v>
      </c>
      <c r="C778" s="2" t="s">
        <v>1037</v>
      </c>
      <c r="D778" s="3" t="s">
        <v>546</v>
      </c>
      <c r="E778" s="3" t="s">
        <v>1038</v>
      </c>
      <c r="F778" s="6" t="s">
        <v>8554</v>
      </c>
      <c r="G778" s="4">
        <v>74</v>
      </c>
      <c r="H778" s="2" t="s">
        <v>5</v>
      </c>
      <c r="I778" s="2" t="s">
        <v>6</v>
      </c>
      <c r="J778" s="2" t="s">
        <v>13</v>
      </c>
      <c r="K778" s="2" t="s">
        <v>8</v>
      </c>
      <c r="L778" s="132" t="s">
        <v>8555</v>
      </c>
      <c r="M778" s="87"/>
      <c r="N778" s="87"/>
      <c r="O778" s="87"/>
      <c r="P778" s="87"/>
      <c r="Q778" s="87"/>
      <c r="R778" s="87"/>
      <c r="S778" s="87"/>
      <c r="T778" s="87"/>
      <c r="U778" s="87"/>
      <c r="V778" s="87"/>
      <c r="W778" s="87"/>
    </row>
    <row r="779" spans="1:23" customFormat="1">
      <c r="A779" s="1" t="str">
        <f>CONCATENATE(Tableau4[[#This Row],[DPT2]]," - ",Tableau4[[#This Row],[COMMUNE]])</f>
        <v>17 - Semoussac</v>
      </c>
      <c r="B779" s="2">
        <v>17</v>
      </c>
      <c r="C779" s="2" t="s">
        <v>1039</v>
      </c>
      <c r="D779" s="3" t="s">
        <v>546</v>
      </c>
      <c r="E779" s="3" t="s">
        <v>1040</v>
      </c>
      <c r="F779" s="6" t="s">
        <v>8554</v>
      </c>
      <c r="G779" s="4">
        <v>382</v>
      </c>
      <c r="H779" s="2" t="s">
        <v>5</v>
      </c>
      <c r="I779" s="2" t="s">
        <v>6</v>
      </c>
      <c r="J779" s="2" t="s">
        <v>13</v>
      </c>
      <c r="K779" s="2" t="s">
        <v>8</v>
      </c>
      <c r="L779" s="132" t="s">
        <v>8555</v>
      </c>
    </row>
    <row r="780" spans="1:23" customFormat="1">
      <c r="A780" s="1" t="str">
        <f>CONCATENATE(Tableau4[[#This Row],[DPT2]]," - ",Tableau4[[#This Row],[COMMUNE]])</f>
        <v>17 - Semussac</v>
      </c>
      <c r="B780" s="2">
        <v>17</v>
      </c>
      <c r="C780" s="2" t="s">
        <v>6196</v>
      </c>
      <c r="D780" s="3" t="s">
        <v>562</v>
      </c>
      <c r="E780" s="3" t="s">
        <v>6197</v>
      </c>
      <c r="F780" s="6" t="s">
        <v>8554</v>
      </c>
      <c r="G780" s="4">
        <v>2405</v>
      </c>
      <c r="H780" s="2" t="s">
        <v>5</v>
      </c>
      <c r="I780" s="2" t="s">
        <v>25</v>
      </c>
      <c r="J780" s="2" t="s">
        <v>13</v>
      </c>
      <c r="K780" s="2" t="s">
        <v>5671</v>
      </c>
      <c r="L780" s="132" t="s">
        <v>8555</v>
      </c>
    </row>
    <row r="781" spans="1:23" s="87" customFormat="1">
      <c r="A781" s="1" t="str">
        <f>CONCATENATE(Tableau4[[#This Row],[DPT2]]," - ",Tableau4[[#This Row],[COMMUNE]])</f>
        <v>17 - Siecq</v>
      </c>
      <c r="B781" s="2">
        <v>17</v>
      </c>
      <c r="C781" s="2" t="s">
        <v>1041</v>
      </c>
      <c r="D781" s="3" t="s">
        <v>555</v>
      </c>
      <c r="E781" s="3" t="s">
        <v>1042</v>
      </c>
      <c r="F781" s="6" t="s">
        <v>8554</v>
      </c>
      <c r="G781" s="4">
        <v>216</v>
      </c>
      <c r="H781" s="2" t="s">
        <v>5</v>
      </c>
      <c r="I781" s="2" t="s">
        <v>6</v>
      </c>
      <c r="J781" s="2" t="s">
        <v>13</v>
      </c>
      <c r="K781" s="2" t="s">
        <v>8</v>
      </c>
      <c r="L781" s="132" t="s">
        <v>8555</v>
      </c>
      <c r="M781"/>
      <c r="N781"/>
      <c r="O781"/>
      <c r="P781"/>
      <c r="Q781"/>
      <c r="R781"/>
      <c r="S781"/>
      <c r="T781"/>
      <c r="U781"/>
      <c r="V781"/>
      <c r="W781"/>
    </row>
    <row r="782" spans="1:23" customFormat="1">
      <c r="A782" s="1" t="str">
        <f>CONCATENATE(Tableau4[[#This Row],[DPT2]]," - ",Tableau4[[#This Row],[COMMUNE]])</f>
        <v>17 - Sonnac</v>
      </c>
      <c r="B782" s="2">
        <v>17</v>
      </c>
      <c r="C782" s="2" t="s">
        <v>1043</v>
      </c>
      <c r="D782" s="3" t="s">
        <v>555</v>
      </c>
      <c r="E782" s="3" t="s">
        <v>1044</v>
      </c>
      <c r="F782" s="6" t="s">
        <v>8554</v>
      </c>
      <c r="G782" s="4">
        <v>493</v>
      </c>
      <c r="H782" s="2" t="s">
        <v>5</v>
      </c>
      <c r="I782" s="2" t="s">
        <v>6</v>
      </c>
      <c r="J782" s="2" t="s">
        <v>13</v>
      </c>
      <c r="K782" s="2" t="s">
        <v>8</v>
      </c>
      <c r="L782" s="132" t="s">
        <v>8555</v>
      </c>
    </row>
    <row r="783" spans="1:23" customFormat="1">
      <c r="A783" s="1" t="str">
        <f>CONCATENATE(Tableau4[[#This Row],[DPT2]]," - ",Tableau4[[#This Row],[COMMUNE]])</f>
        <v>17 - Soubise</v>
      </c>
      <c r="B783" s="2">
        <v>17</v>
      </c>
      <c r="C783" s="5" t="s">
        <v>6198</v>
      </c>
      <c r="D783" s="6" t="s">
        <v>592</v>
      </c>
      <c r="E783" s="6" t="s">
        <v>6199</v>
      </c>
      <c r="F783" s="6" t="s">
        <v>8554</v>
      </c>
      <c r="G783" s="7">
        <v>3047</v>
      </c>
      <c r="H783" s="5" t="s">
        <v>5</v>
      </c>
      <c r="I783" s="5" t="s">
        <v>12</v>
      </c>
      <c r="J783" s="2" t="s">
        <v>13</v>
      </c>
      <c r="K783" s="2" t="s">
        <v>5671</v>
      </c>
      <c r="L783" s="132" t="s">
        <v>8555</v>
      </c>
    </row>
    <row r="784" spans="1:23" customFormat="1">
      <c r="A784" s="1" t="str">
        <f>CONCATENATE(Tableau4[[#This Row],[DPT2]]," - ",Tableau4[[#This Row],[COMMUNE]])</f>
        <v>17 - Soubran</v>
      </c>
      <c r="B784" s="2">
        <v>17</v>
      </c>
      <c r="C784" s="2" t="s">
        <v>1045</v>
      </c>
      <c r="D784" s="3" t="s">
        <v>546</v>
      </c>
      <c r="E784" s="3" t="s">
        <v>1046</v>
      </c>
      <c r="F784" s="6" t="s">
        <v>8554</v>
      </c>
      <c r="G784" s="4">
        <v>401</v>
      </c>
      <c r="H784" s="2" t="s">
        <v>5</v>
      </c>
      <c r="I784" s="2" t="s">
        <v>6</v>
      </c>
      <c r="J784" s="2" t="s">
        <v>13</v>
      </c>
      <c r="K784" s="2" t="s">
        <v>8</v>
      </c>
      <c r="L784" s="132" t="s">
        <v>8555</v>
      </c>
    </row>
    <row r="785" spans="1:23" customFormat="1">
      <c r="A785" s="1" t="str">
        <f>CONCATENATE(Tableau4[[#This Row],[DPT2]]," - ",Tableau4[[#This Row],[COMMUNE]])</f>
        <v>17 - Soulignonne</v>
      </c>
      <c r="B785" s="2">
        <v>17</v>
      </c>
      <c r="C785" s="5" t="s">
        <v>1047</v>
      </c>
      <c r="D785" s="6" t="s">
        <v>581</v>
      </c>
      <c r="E785" s="6" t="s">
        <v>1048</v>
      </c>
      <c r="F785" s="6" t="s">
        <v>8554</v>
      </c>
      <c r="G785" s="7">
        <v>708</v>
      </c>
      <c r="H785" s="5" t="s">
        <v>5</v>
      </c>
      <c r="I785" s="5" t="s">
        <v>12</v>
      </c>
      <c r="J785" s="2" t="s">
        <v>13</v>
      </c>
      <c r="K785" s="2" t="s">
        <v>8</v>
      </c>
      <c r="L785" s="132" t="s">
        <v>8555</v>
      </c>
    </row>
    <row r="786" spans="1:23" s="87" customFormat="1">
      <c r="A786" s="1" t="str">
        <f>CONCATENATE(Tableau4[[#This Row],[DPT2]]," - ",Tableau4[[#This Row],[COMMUNE]])</f>
        <v>17 - Souméras</v>
      </c>
      <c r="B786" s="2">
        <v>17</v>
      </c>
      <c r="C786" s="2" t="s">
        <v>1049</v>
      </c>
      <c r="D786" s="3" t="s">
        <v>546</v>
      </c>
      <c r="E786" s="3" t="s">
        <v>1050</v>
      </c>
      <c r="F786" s="6" t="s">
        <v>8554</v>
      </c>
      <c r="G786" s="4">
        <v>365</v>
      </c>
      <c r="H786" s="2" t="s">
        <v>5</v>
      </c>
      <c r="I786" s="2" t="s">
        <v>6</v>
      </c>
      <c r="J786" s="2" t="s">
        <v>13</v>
      </c>
      <c r="K786" s="2" t="s">
        <v>8</v>
      </c>
      <c r="L786" s="132" t="s">
        <v>8555</v>
      </c>
      <c r="M786"/>
      <c r="N786"/>
      <c r="O786"/>
      <c r="P786"/>
      <c r="Q786"/>
      <c r="R786"/>
      <c r="S786"/>
      <c r="T786"/>
      <c r="U786"/>
      <c r="V786"/>
      <c r="W786"/>
    </row>
    <row r="787" spans="1:23" customFormat="1">
      <c r="A787" s="1" t="str">
        <f>CONCATENATE(Tableau4[[#This Row],[DPT2]]," - ",Tableau4[[#This Row],[COMMUNE]])</f>
        <v>17 - Sousmoulins</v>
      </c>
      <c r="B787" s="2">
        <v>17</v>
      </c>
      <c r="C787" s="2" t="s">
        <v>1051</v>
      </c>
      <c r="D787" s="3" t="s">
        <v>546</v>
      </c>
      <c r="E787" s="3" t="s">
        <v>1052</v>
      </c>
      <c r="F787" s="6" t="s">
        <v>8554</v>
      </c>
      <c r="G787" s="4">
        <v>213</v>
      </c>
      <c r="H787" s="2" t="s">
        <v>5</v>
      </c>
      <c r="I787" s="2" t="s">
        <v>6</v>
      </c>
      <c r="J787" s="2" t="s">
        <v>13</v>
      </c>
      <c r="K787" s="2" t="s">
        <v>8</v>
      </c>
      <c r="L787" s="132" t="s">
        <v>8555</v>
      </c>
    </row>
    <row r="788" spans="1:23" customFormat="1">
      <c r="A788" s="1" t="str">
        <f>CONCATENATE(Tableau4[[#This Row],[DPT2]]," - ",Tableau4[[#This Row],[COMMUNE]])</f>
        <v>17 - Surgères</v>
      </c>
      <c r="B788" s="94">
        <v>17</v>
      </c>
      <c r="C788" s="2" t="s">
        <v>8363</v>
      </c>
      <c r="D788" s="95" t="s">
        <v>553</v>
      </c>
      <c r="E788" s="96" t="s">
        <v>8364</v>
      </c>
      <c r="F788" s="96" t="s">
        <v>8555</v>
      </c>
      <c r="G788" s="97">
        <v>6786</v>
      </c>
      <c r="H788" s="94" t="s">
        <v>859</v>
      </c>
      <c r="I788" s="94" t="s">
        <v>25</v>
      </c>
      <c r="J788" s="94" t="s">
        <v>13</v>
      </c>
      <c r="K788" s="5" t="s">
        <v>7657</v>
      </c>
      <c r="L788" s="132" t="s">
        <v>8555</v>
      </c>
    </row>
    <row r="789" spans="1:23" s="87" customFormat="1">
      <c r="A789" s="1" t="str">
        <f>CONCATENATE(Tableau4[[#This Row],[DPT2]]," - ",Tableau4[[#This Row],[COMMUNE]])</f>
        <v>17 - Taillant</v>
      </c>
      <c r="B789" s="2">
        <v>17</v>
      </c>
      <c r="C789" s="2" t="s">
        <v>1053</v>
      </c>
      <c r="D789" s="3" t="s">
        <v>555</v>
      </c>
      <c r="E789" s="3" t="s">
        <v>1054</v>
      </c>
      <c r="F789" s="6" t="s">
        <v>8554</v>
      </c>
      <c r="G789" s="4">
        <v>176</v>
      </c>
      <c r="H789" s="2" t="s">
        <v>5</v>
      </c>
      <c r="I789" s="2" t="s">
        <v>6</v>
      </c>
      <c r="J789" s="2" t="s">
        <v>13</v>
      </c>
      <c r="K789" s="2" t="s">
        <v>8</v>
      </c>
      <c r="L789" s="132" t="s">
        <v>8555</v>
      </c>
      <c r="M789"/>
      <c r="N789"/>
      <c r="O789"/>
      <c r="P789"/>
      <c r="Q789"/>
      <c r="R789"/>
      <c r="S789"/>
      <c r="T789"/>
      <c r="U789"/>
      <c r="V789"/>
      <c r="W789"/>
    </row>
    <row r="790" spans="1:23" s="87" customFormat="1">
      <c r="A790" s="1" t="str">
        <f>CONCATENATE(Tableau4[[#This Row],[DPT2]]," - ",Tableau4[[#This Row],[COMMUNE]])</f>
        <v>17 - Taillebourg</v>
      </c>
      <c r="B790" s="2">
        <v>17</v>
      </c>
      <c r="C790" s="2" t="s">
        <v>6200</v>
      </c>
      <c r="D790" s="3" t="s">
        <v>555</v>
      </c>
      <c r="E790" s="3" t="s">
        <v>10738</v>
      </c>
      <c r="F790" s="6" t="s">
        <v>8554</v>
      </c>
      <c r="G790" s="4">
        <v>756</v>
      </c>
      <c r="H790" s="2" t="s">
        <v>5</v>
      </c>
      <c r="I790" s="2" t="s">
        <v>6</v>
      </c>
      <c r="J790" s="2" t="s">
        <v>13</v>
      </c>
      <c r="K790" s="2" t="s">
        <v>5671</v>
      </c>
      <c r="L790" s="132">
        <v>46077</v>
      </c>
      <c r="M790"/>
      <c r="N790"/>
      <c r="O790"/>
      <c r="P790"/>
      <c r="Q790"/>
      <c r="R790"/>
      <c r="S790"/>
      <c r="T790"/>
      <c r="U790"/>
      <c r="V790"/>
      <c r="W790"/>
    </row>
    <row r="791" spans="1:23" customFormat="1">
      <c r="A791" s="1" t="str">
        <f>CONCATENATE(Tableau4[[#This Row],[DPT2]]," - ",Tableau4[[#This Row],[COMMUNE]])</f>
        <v>17 - Talmont-sur-Gironde</v>
      </c>
      <c r="B791" s="2">
        <v>17</v>
      </c>
      <c r="C791" s="2" t="s">
        <v>1055</v>
      </c>
      <c r="D791" s="3" t="s">
        <v>562</v>
      </c>
      <c r="E791" s="3" t="s">
        <v>1056</v>
      </c>
      <c r="F791" s="6" t="s">
        <v>8554</v>
      </c>
      <c r="G791" s="4">
        <v>98</v>
      </c>
      <c r="H791" s="2" t="s">
        <v>5</v>
      </c>
      <c r="I791" s="2" t="s">
        <v>25</v>
      </c>
      <c r="J791" s="2" t="s">
        <v>13</v>
      </c>
      <c r="K791" s="2" t="s">
        <v>8</v>
      </c>
      <c r="L791" s="132" t="s">
        <v>8555</v>
      </c>
    </row>
    <row r="792" spans="1:23" s="87" customFormat="1">
      <c r="A792" s="1" t="str">
        <f>CONCATENATE(Tableau4[[#This Row],[DPT2]]," - ",Tableau4[[#This Row],[COMMUNE]])</f>
        <v>17 - Tanzac</v>
      </c>
      <c r="B792" s="2">
        <v>17</v>
      </c>
      <c r="C792" s="5" t="s">
        <v>1057</v>
      </c>
      <c r="D792" s="6" t="s">
        <v>601</v>
      </c>
      <c r="E792" s="6" t="s">
        <v>1058</v>
      </c>
      <c r="F792" s="6" t="s">
        <v>8554</v>
      </c>
      <c r="G792" s="7">
        <v>303</v>
      </c>
      <c r="H792" s="5" t="s">
        <v>5</v>
      </c>
      <c r="I792" s="5" t="s">
        <v>12</v>
      </c>
      <c r="J792" s="2" t="s">
        <v>13</v>
      </c>
      <c r="K792" s="2" t="s">
        <v>8</v>
      </c>
      <c r="L792" s="132" t="s">
        <v>8555</v>
      </c>
      <c r="M792"/>
      <c r="N792"/>
      <c r="O792"/>
      <c r="P792"/>
      <c r="Q792"/>
      <c r="R792"/>
      <c r="S792"/>
      <c r="T792"/>
      <c r="U792"/>
      <c r="V792"/>
      <c r="W792"/>
    </row>
    <row r="793" spans="1:23" s="87" customFormat="1">
      <c r="A793" s="1" t="str">
        <f>CONCATENATE(Tableau4[[#This Row],[DPT2]]," - ",Tableau4[[#This Row],[COMMUNE]])</f>
        <v>17 - Taugon</v>
      </c>
      <c r="B793" s="2">
        <v>17</v>
      </c>
      <c r="C793" s="2" t="s">
        <v>1059</v>
      </c>
      <c r="D793" s="3" t="s">
        <v>698</v>
      </c>
      <c r="E793" s="3" t="s">
        <v>1060</v>
      </c>
      <c r="F793" s="6" t="s">
        <v>8554</v>
      </c>
      <c r="G793" s="4">
        <v>784</v>
      </c>
      <c r="H793" s="2" t="s">
        <v>5</v>
      </c>
      <c r="I793" s="2" t="s">
        <v>25</v>
      </c>
      <c r="J793" s="2" t="s">
        <v>13</v>
      </c>
      <c r="K793" s="2" t="s">
        <v>8</v>
      </c>
      <c r="L793" s="132">
        <v>46116</v>
      </c>
      <c r="M793"/>
      <c r="N793"/>
      <c r="O793"/>
      <c r="P793"/>
      <c r="Q793"/>
      <c r="R793"/>
      <c r="S793"/>
      <c r="T793"/>
      <c r="U793"/>
      <c r="V793"/>
      <c r="W793"/>
    </row>
    <row r="794" spans="1:23" customFormat="1">
      <c r="A794" s="1" t="str">
        <f>CONCATENATE(Tableau4[[#This Row],[DPT2]]," - ",Tableau4[[#This Row],[COMMUNE]])</f>
        <v>17 - Ternant</v>
      </c>
      <c r="B794" s="94">
        <v>17</v>
      </c>
      <c r="C794" s="2" t="s">
        <v>1061</v>
      </c>
      <c r="D794" s="95" t="s">
        <v>555</v>
      </c>
      <c r="E794" s="96" t="s">
        <v>1062</v>
      </c>
      <c r="F794" s="96" t="s">
        <v>8555</v>
      </c>
      <c r="G794" s="97">
        <v>374</v>
      </c>
      <c r="H794" s="94" t="s">
        <v>859</v>
      </c>
      <c r="I794" s="94" t="s">
        <v>6</v>
      </c>
      <c r="J794" s="94" t="s">
        <v>13</v>
      </c>
      <c r="K794" s="2" t="s">
        <v>8</v>
      </c>
      <c r="L794" s="132" t="s">
        <v>8555</v>
      </c>
    </row>
    <row r="795" spans="1:23" customFormat="1">
      <c r="A795" s="1" t="str">
        <f>CONCATENATE(Tableau4[[#This Row],[DPT2]]," - ",Tableau4[[#This Row],[COMMUNE]])</f>
        <v>17 - Tesson</v>
      </c>
      <c r="B795" s="2">
        <v>17</v>
      </c>
      <c r="C795" s="5" t="s">
        <v>6201</v>
      </c>
      <c r="D795" s="6" t="s">
        <v>601</v>
      </c>
      <c r="E795" s="6" t="s">
        <v>6202</v>
      </c>
      <c r="F795" s="6" t="s">
        <v>8554</v>
      </c>
      <c r="G795" s="7">
        <v>1125</v>
      </c>
      <c r="H795" s="5" t="s">
        <v>5</v>
      </c>
      <c r="I795" s="5" t="s">
        <v>12</v>
      </c>
      <c r="J795" s="2" t="s">
        <v>13</v>
      </c>
      <c r="K795" s="2" t="s">
        <v>5671</v>
      </c>
      <c r="L795" s="132" t="s">
        <v>8555</v>
      </c>
    </row>
    <row r="796" spans="1:23" s="87" customFormat="1">
      <c r="A796" s="1" t="str">
        <f>CONCATENATE(Tableau4[[#This Row],[DPT2]]," - ",Tableau4[[#This Row],[COMMUNE]])</f>
        <v>17 - Thaims</v>
      </c>
      <c r="B796" s="2">
        <v>17</v>
      </c>
      <c r="C796" s="5" t="s">
        <v>1063</v>
      </c>
      <c r="D796" s="6" t="s">
        <v>601</v>
      </c>
      <c r="E796" s="6" t="s">
        <v>1064</v>
      </c>
      <c r="F796" s="6" t="s">
        <v>8554</v>
      </c>
      <c r="G796" s="7">
        <v>382</v>
      </c>
      <c r="H796" s="5" t="s">
        <v>5</v>
      </c>
      <c r="I796" s="5" t="s">
        <v>12</v>
      </c>
      <c r="J796" s="2" t="s">
        <v>13</v>
      </c>
      <c r="K796" s="2" t="s">
        <v>8</v>
      </c>
      <c r="L796" s="132" t="s">
        <v>8555</v>
      </c>
    </row>
    <row r="797" spans="1:23" s="87" customFormat="1">
      <c r="A797" s="1" t="str">
        <f>CONCATENATE(Tableau4[[#This Row],[DPT2]]," - ",Tableau4[[#This Row],[COMMUNE]])</f>
        <v>17 - Thairé</v>
      </c>
      <c r="B797" s="2">
        <v>17</v>
      </c>
      <c r="C797" s="2" t="s">
        <v>6203</v>
      </c>
      <c r="D797" s="3" t="s">
        <v>856</v>
      </c>
      <c r="E797" s="3" t="s">
        <v>6204</v>
      </c>
      <c r="F797" s="6" t="s">
        <v>8554</v>
      </c>
      <c r="G797" s="4">
        <v>1723</v>
      </c>
      <c r="H797" s="2" t="s">
        <v>5</v>
      </c>
      <c r="I797" s="2" t="s">
        <v>25</v>
      </c>
      <c r="J797" s="2" t="s">
        <v>13</v>
      </c>
      <c r="K797" s="2" t="s">
        <v>5671</v>
      </c>
      <c r="L797" s="132" t="s">
        <v>8555</v>
      </c>
      <c r="M797"/>
      <c r="N797"/>
      <c r="O797"/>
      <c r="P797"/>
      <c r="Q797"/>
      <c r="R797"/>
      <c r="S797"/>
      <c r="T797"/>
      <c r="U797"/>
      <c r="V797"/>
      <c r="W797"/>
    </row>
    <row r="798" spans="1:23" customFormat="1">
      <c r="A798" s="1" t="str">
        <f>CONCATENATE(Tableau4[[#This Row],[DPT2]]," - ",Tableau4[[#This Row],[COMMUNE]])</f>
        <v>17 - Thénac</v>
      </c>
      <c r="B798" s="2">
        <v>17</v>
      </c>
      <c r="C798" s="2" t="s">
        <v>6205</v>
      </c>
      <c r="D798" s="3" t="s">
        <v>675</v>
      </c>
      <c r="E798" s="3" t="s">
        <v>10799</v>
      </c>
      <c r="F798" s="6" t="s">
        <v>8554</v>
      </c>
      <c r="G798" s="4">
        <v>1675</v>
      </c>
      <c r="H798" s="2" t="s">
        <v>5</v>
      </c>
      <c r="I798" s="2" t="s">
        <v>25</v>
      </c>
      <c r="J798" s="2" t="s">
        <v>13</v>
      </c>
      <c r="K798" s="2" t="s">
        <v>5671</v>
      </c>
      <c r="L798" s="132">
        <v>46116</v>
      </c>
      <c r="M798" s="87"/>
      <c r="N798" s="87"/>
      <c r="O798" s="87"/>
      <c r="P798" s="87"/>
      <c r="Q798" s="87"/>
      <c r="R798" s="87"/>
      <c r="S798" s="87"/>
      <c r="T798" s="87"/>
      <c r="U798" s="87"/>
      <c r="V798" s="87"/>
      <c r="W798" s="87"/>
    </row>
    <row r="799" spans="1:23" s="87" customFormat="1">
      <c r="A799" s="1" t="str">
        <f>CONCATENATE(Tableau4[[#This Row],[DPT2]]," - ",Tableau4[[#This Row],[COMMUNE]])</f>
        <v>17 - Thézac</v>
      </c>
      <c r="B799" s="2">
        <v>17</v>
      </c>
      <c r="C799" s="5" t="s">
        <v>1065</v>
      </c>
      <c r="D799" s="6" t="s">
        <v>601</v>
      </c>
      <c r="E799" s="6" t="s">
        <v>10800</v>
      </c>
      <c r="F799" s="6" t="s">
        <v>8554</v>
      </c>
      <c r="G799" s="7">
        <v>330</v>
      </c>
      <c r="H799" s="5" t="s">
        <v>5</v>
      </c>
      <c r="I799" s="5" t="s">
        <v>12</v>
      </c>
      <c r="J799" s="2" t="s">
        <v>13</v>
      </c>
      <c r="K799" s="2" t="s">
        <v>8</v>
      </c>
      <c r="L799" s="132" t="s">
        <v>8555</v>
      </c>
      <c r="M799"/>
      <c r="N799"/>
      <c r="O799"/>
      <c r="P799"/>
      <c r="Q799"/>
      <c r="R799"/>
      <c r="S799"/>
      <c r="T799"/>
      <c r="U799"/>
      <c r="V799"/>
      <c r="W799"/>
    </row>
    <row r="800" spans="1:23" s="87" customFormat="1">
      <c r="A800" s="1" t="str">
        <f>CONCATENATE(Tableau4[[#This Row],[DPT2]]," - ",Tableau4[[#This Row],[COMMUNE]])</f>
        <v>17 - Thors</v>
      </c>
      <c r="B800" s="2">
        <v>17</v>
      </c>
      <c r="C800" s="2" t="s">
        <v>1066</v>
      </c>
      <c r="D800" s="3" t="s">
        <v>555</v>
      </c>
      <c r="E800" s="3" t="s">
        <v>1067</v>
      </c>
      <c r="F800" s="6" t="s">
        <v>8554</v>
      </c>
      <c r="G800" s="4">
        <v>464</v>
      </c>
      <c r="H800" s="2" t="s">
        <v>5</v>
      </c>
      <c r="I800" s="2" t="s">
        <v>6</v>
      </c>
      <c r="J800" s="2" t="s">
        <v>13</v>
      </c>
      <c r="K800" s="2" t="s">
        <v>8</v>
      </c>
      <c r="L800" s="132" t="s">
        <v>8555</v>
      </c>
      <c r="M800"/>
      <c r="N800"/>
      <c r="O800"/>
      <c r="P800"/>
      <c r="Q800"/>
      <c r="R800"/>
      <c r="S800"/>
      <c r="T800"/>
      <c r="U800"/>
      <c r="V800"/>
      <c r="W800"/>
    </row>
    <row r="801" spans="1:23" customFormat="1">
      <c r="A801" s="1" t="str">
        <f>CONCATENATE(Tableau4[[#This Row],[DPT2]]," - ",Tableau4[[#This Row],[COMMUNE]])</f>
        <v>17 - Tonnay-Boutonne</v>
      </c>
      <c r="B801" s="2">
        <v>17</v>
      </c>
      <c r="C801" s="2" t="s">
        <v>6206</v>
      </c>
      <c r="D801" s="3" t="s">
        <v>555</v>
      </c>
      <c r="E801" s="3" t="s">
        <v>6207</v>
      </c>
      <c r="F801" s="6" t="s">
        <v>8554</v>
      </c>
      <c r="G801" s="4">
        <v>1170</v>
      </c>
      <c r="H801" s="2" t="s">
        <v>5</v>
      </c>
      <c r="I801" s="2" t="s">
        <v>6</v>
      </c>
      <c r="J801" s="2" t="s">
        <v>13</v>
      </c>
      <c r="K801" s="2" t="s">
        <v>5671</v>
      </c>
      <c r="L801" s="132" t="s">
        <v>8555</v>
      </c>
    </row>
    <row r="802" spans="1:23" customFormat="1">
      <c r="A802" s="1" t="str">
        <f>CONCATENATE(Tableau4[[#This Row],[DPT2]]," - ",Tableau4[[#This Row],[COMMUNE]])</f>
        <v>17 - Tonnay-Charente</v>
      </c>
      <c r="B802" s="94">
        <v>17</v>
      </c>
      <c r="C802" s="5" t="s">
        <v>7811</v>
      </c>
      <c r="D802" s="100" t="s">
        <v>592</v>
      </c>
      <c r="E802" s="101" t="s">
        <v>7812</v>
      </c>
      <c r="F802" s="96" t="s">
        <v>8555</v>
      </c>
      <c r="G802" s="102">
        <v>8097</v>
      </c>
      <c r="H802" s="99" t="s">
        <v>859</v>
      </c>
      <c r="I802" s="99" t="s">
        <v>12</v>
      </c>
      <c r="J802" s="94" t="s">
        <v>13</v>
      </c>
      <c r="K802" s="5" t="s">
        <v>5664</v>
      </c>
      <c r="L802" s="132" t="s">
        <v>8555</v>
      </c>
    </row>
    <row r="803" spans="1:23" customFormat="1">
      <c r="A803" s="1" t="str">
        <f>CONCATENATE(Tableau4[[#This Row],[DPT2]]," - ",Tableau4[[#This Row],[COMMUNE]])</f>
        <v>17 - Torxé</v>
      </c>
      <c r="B803" s="2">
        <v>17</v>
      </c>
      <c r="C803" s="2" t="s">
        <v>1068</v>
      </c>
      <c r="D803" s="3" t="s">
        <v>555</v>
      </c>
      <c r="E803" s="3" t="s">
        <v>1069</v>
      </c>
      <c r="F803" s="6" t="s">
        <v>8554</v>
      </c>
      <c r="G803" s="4">
        <v>230</v>
      </c>
      <c r="H803" s="2" t="s">
        <v>5</v>
      </c>
      <c r="I803" s="2" t="s">
        <v>6</v>
      </c>
      <c r="J803" s="2" t="s">
        <v>13</v>
      </c>
      <c r="K803" s="2" t="s">
        <v>8</v>
      </c>
      <c r="L803" s="132" t="s">
        <v>8555</v>
      </c>
    </row>
    <row r="804" spans="1:23" s="87" customFormat="1">
      <c r="A804" s="1" t="str">
        <f>CONCATENATE(Tableau4[[#This Row],[DPT2]]," - ",Tableau4[[#This Row],[COMMUNE]])</f>
        <v>17 - Trizay</v>
      </c>
      <c r="B804" s="2">
        <v>17</v>
      </c>
      <c r="C804" s="5" t="s">
        <v>6208</v>
      </c>
      <c r="D804" s="6" t="s">
        <v>581</v>
      </c>
      <c r="E804" s="6" t="s">
        <v>6209</v>
      </c>
      <c r="F804" s="6" t="s">
        <v>8554</v>
      </c>
      <c r="G804" s="7">
        <v>1470</v>
      </c>
      <c r="H804" s="5" t="s">
        <v>5</v>
      </c>
      <c r="I804" s="5" t="s">
        <v>12</v>
      </c>
      <c r="J804" s="2" t="s">
        <v>13</v>
      </c>
      <c r="K804" s="2" t="s">
        <v>5671</v>
      </c>
      <c r="L804" s="132" t="s">
        <v>8555</v>
      </c>
      <c r="M804"/>
      <c r="N804"/>
      <c r="O804"/>
      <c r="P804"/>
      <c r="Q804"/>
      <c r="R804"/>
      <c r="S804"/>
      <c r="T804"/>
      <c r="U804"/>
      <c r="V804"/>
      <c r="W804"/>
    </row>
    <row r="805" spans="1:23" customFormat="1">
      <c r="A805" s="1" t="str">
        <f>CONCATENATE(Tableau4[[#This Row],[DPT2]]," - ",Tableau4[[#This Row],[COMMUNE]])</f>
        <v>17 - Tugéras-Saint-Maurice</v>
      </c>
      <c r="B805" s="2">
        <v>17</v>
      </c>
      <c r="C805" s="2" t="s">
        <v>1070</v>
      </c>
      <c r="D805" s="3" t="s">
        <v>546</v>
      </c>
      <c r="E805" s="3" t="s">
        <v>1071</v>
      </c>
      <c r="F805" s="6" t="s">
        <v>8554</v>
      </c>
      <c r="G805" s="4">
        <v>375</v>
      </c>
      <c r="H805" s="2" t="s">
        <v>5</v>
      </c>
      <c r="I805" s="2" t="s">
        <v>6</v>
      </c>
      <c r="J805" s="2" t="s">
        <v>13</v>
      </c>
      <c r="K805" s="2" t="s">
        <v>8</v>
      </c>
      <c r="L805" s="132" t="s">
        <v>8555</v>
      </c>
      <c r="M805" s="87"/>
      <c r="N805" s="87"/>
      <c r="O805" s="87"/>
      <c r="P805" s="87"/>
      <c r="Q805" s="87"/>
      <c r="R805" s="87"/>
      <c r="S805" s="87"/>
      <c r="T805" s="87"/>
      <c r="U805" s="87"/>
      <c r="V805" s="87"/>
      <c r="W805" s="87"/>
    </row>
    <row r="806" spans="1:23" customFormat="1">
      <c r="A806" s="1" t="str">
        <f>CONCATENATE(Tableau4[[#This Row],[DPT2]]," - ",Tableau4[[#This Row],[COMMUNE]])</f>
        <v>17 - Vanzac</v>
      </c>
      <c r="B806" s="2">
        <v>17</v>
      </c>
      <c r="C806" s="2" t="s">
        <v>1072</v>
      </c>
      <c r="D806" s="3" t="s">
        <v>546</v>
      </c>
      <c r="E806" s="3" t="s">
        <v>1073</v>
      </c>
      <c r="F806" s="6" t="s">
        <v>8554</v>
      </c>
      <c r="G806" s="4">
        <v>170</v>
      </c>
      <c r="H806" s="2" t="s">
        <v>5</v>
      </c>
      <c r="I806" s="2" t="s">
        <v>6</v>
      </c>
      <c r="J806" s="2" t="s">
        <v>13</v>
      </c>
      <c r="K806" s="2" t="s">
        <v>8</v>
      </c>
      <c r="L806" s="132" t="s">
        <v>8555</v>
      </c>
    </row>
    <row r="807" spans="1:23" customFormat="1">
      <c r="A807" s="1" t="str">
        <f>CONCATENATE(Tableau4[[#This Row],[DPT2]]," - ",Tableau4[[#This Row],[COMMUNE]])</f>
        <v>17 - Varaize</v>
      </c>
      <c r="B807" s="2">
        <v>17</v>
      </c>
      <c r="C807" s="2" t="s">
        <v>6210</v>
      </c>
      <c r="D807" s="3" t="s">
        <v>555</v>
      </c>
      <c r="E807" s="3" t="s">
        <v>6211</v>
      </c>
      <c r="F807" s="6" t="s">
        <v>8554</v>
      </c>
      <c r="G807" s="4">
        <v>561</v>
      </c>
      <c r="H807" s="2" t="s">
        <v>5</v>
      </c>
      <c r="I807" s="2" t="s">
        <v>6</v>
      </c>
      <c r="J807" s="2" t="s">
        <v>13</v>
      </c>
      <c r="K807" s="2" t="s">
        <v>5671</v>
      </c>
      <c r="L807" s="132" t="s">
        <v>8555</v>
      </c>
    </row>
    <row r="808" spans="1:23" s="87" customFormat="1">
      <c r="A808" s="1" t="str">
        <f>CONCATENATE(Tableau4[[#This Row],[DPT2]]," - ",Tableau4[[#This Row],[COMMUNE]])</f>
        <v>17 - Varzay</v>
      </c>
      <c r="B808" s="2">
        <v>17</v>
      </c>
      <c r="C808" s="2" t="s">
        <v>1074</v>
      </c>
      <c r="D808" s="3" t="s">
        <v>675</v>
      </c>
      <c r="E808" s="3" t="s">
        <v>1075</v>
      </c>
      <c r="F808" s="6" t="s">
        <v>8554</v>
      </c>
      <c r="G808" s="4">
        <v>833</v>
      </c>
      <c r="H808" s="2" t="s">
        <v>5</v>
      </c>
      <c r="I808" s="2" t="s">
        <v>25</v>
      </c>
      <c r="J808" s="2" t="s">
        <v>13</v>
      </c>
      <c r="K808" s="2" t="s">
        <v>8</v>
      </c>
      <c r="L808" s="132" t="s">
        <v>8555</v>
      </c>
    </row>
    <row r="809" spans="1:23" s="87" customFormat="1">
      <c r="A809" s="1" t="str">
        <f>CONCATENATE(Tableau4[[#This Row],[DPT2]]," - ",Tableau4[[#This Row],[COMMUNE]])</f>
        <v>17 - Vaux-sur-Mer</v>
      </c>
      <c r="B809" s="94">
        <v>17</v>
      </c>
      <c r="C809" s="2" t="s">
        <v>7813</v>
      </c>
      <c r="D809" s="95" t="s">
        <v>562</v>
      </c>
      <c r="E809" s="96" t="s">
        <v>7814</v>
      </c>
      <c r="F809" s="96" t="s">
        <v>8555</v>
      </c>
      <c r="G809" s="97">
        <v>3926</v>
      </c>
      <c r="H809" s="94" t="s">
        <v>859</v>
      </c>
      <c r="I809" s="94" t="s">
        <v>25</v>
      </c>
      <c r="J809" s="94" t="s">
        <v>13</v>
      </c>
      <c r="K809" s="5" t="s">
        <v>5664</v>
      </c>
      <c r="L809" s="132" t="s">
        <v>8555</v>
      </c>
    </row>
    <row r="810" spans="1:23" customFormat="1">
      <c r="A810" s="1" t="str">
        <f>CONCATENATE(Tableau4[[#This Row],[DPT2]]," - ",Tableau4[[#This Row],[COMMUNE]])</f>
        <v>17 - Vénérand</v>
      </c>
      <c r="B810" s="2">
        <v>17</v>
      </c>
      <c r="C810" s="2" t="s">
        <v>1076</v>
      </c>
      <c r="D810" s="3" t="s">
        <v>675</v>
      </c>
      <c r="E810" s="3" t="s">
        <v>1077</v>
      </c>
      <c r="F810" s="6" t="s">
        <v>8554</v>
      </c>
      <c r="G810" s="4">
        <v>766</v>
      </c>
      <c r="H810" s="2" t="s">
        <v>5</v>
      </c>
      <c r="I810" s="2" t="s">
        <v>25</v>
      </c>
      <c r="J810" s="2" t="s">
        <v>13</v>
      </c>
      <c r="K810" s="2" t="s">
        <v>8</v>
      </c>
      <c r="L810" s="132" t="s">
        <v>8555</v>
      </c>
    </row>
    <row r="811" spans="1:23" customFormat="1">
      <c r="A811" s="1" t="str">
        <f>CONCATENATE(Tableau4[[#This Row],[DPT2]]," - ",Tableau4[[#This Row],[COMMUNE]])</f>
        <v>17 - Vergeroux</v>
      </c>
      <c r="B811" s="2">
        <v>17</v>
      </c>
      <c r="C811" s="5" t="s">
        <v>1078</v>
      </c>
      <c r="D811" s="6" t="s">
        <v>592</v>
      </c>
      <c r="E811" s="6" t="s">
        <v>1079</v>
      </c>
      <c r="F811" s="6" t="s">
        <v>8554</v>
      </c>
      <c r="G811" s="7">
        <v>1258</v>
      </c>
      <c r="H811" s="5" t="s">
        <v>5</v>
      </c>
      <c r="I811" s="5" t="s">
        <v>12</v>
      </c>
      <c r="J811" s="2" t="s">
        <v>13</v>
      </c>
      <c r="K811" s="2" t="s">
        <v>8</v>
      </c>
      <c r="L811" s="132" t="s">
        <v>8555</v>
      </c>
    </row>
    <row r="812" spans="1:23" customFormat="1">
      <c r="A812" s="1" t="str">
        <f>CONCATENATE(Tableau4[[#This Row],[DPT2]]," - ",Tableau4[[#This Row],[COMMUNE]])</f>
        <v>17 - Vergné</v>
      </c>
      <c r="B812" s="2">
        <v>17</v>
      </c>
      <c r="C812" s="2" t="s">
        <v>1080</v>
      </c>
      <c r="D812" s="3" t="s">
        <v>555</v>
      </c>
      <c r="E812" s="3" t="s">
        <v>1081</v>
      </c>
      <c r="F812" s="6" t="s">
        <v>8554</v>
      </c>
      <c r="G812" s="4">
        <v>151</v>
      </c>
      <c r="H812" s="2" t="s">
        <v>5</v>
      </c>
      <c r="I812" s="2" t="s">
        <v>6</v>
      </c>
      <c r="J812" s="2" t="s">
        <v>13</v>
      </c>
      <c r="K812" s="2" t="s">
        <v>8</v>
      </c>
      <c r="L812" s="132" t="s">
        <v>8555</v>
      </c>
      <c r="M812" s="87"/>
      <c r="N812" s="87"/>
      <c r="O812" s="87"/>
      <c r="P812" s="87"/>
      <c r="Q812" s="87"/>
      <c r="R812" s="87"/>
      <c r="S812" s="87"/>
      <c r="T812" s="87"/>
      <c r="U812" s="87"/>
      <c r="V812" s="87"/>
      <c r="W812" s="87"/>
    </row>
    <row r="813" spans="1:23" customFormat="1">
      <c r="A813" s="1" t="str">
        <f>CONCATENATE(Tableau4[[#This Row],[DPT2]]," - ",Tableau4[[#This Row],[COMMUNE]])</f>
        <v>17 - Vérines</v>
      </c>
      <c r="B813" s="2">
        <v>17</v>
      </c>
      <c r="C813" s="2" t="s">
        <v>6212</v>
      </c>
      <c r="D813" s="3" t="s">
        <v>856</v>
      </c>
      <c r="E813" s="3" t="s">
        <v>6213</v>
      </c>
      <c r="F813" s="6" t="s">
        <v>8554</v>
      </c>
      <c r="G813" s="4">
        <v>2296</v>
      </c>
      <c r="H813" s="2" t="s">
        <v>5</v>
      </c>
      <c r="I813" s="2" t="s">
        <v>25</v>
      </c>
      <c r="J813" s="2" t="s">
        <v>13</v>
      </c>
      <c r="K813" s="2" t="s">
        <v>5671</v>
      </c>
      <c r="L813" s="132" t="s">
        <v>8555</v>
      </c>
    </row>
    <row r="814" spans="1:23" customFormat="1">
      <c r="A814" s="1" t="str">
        <f>CONCATENATE(Tableau4[[#This Row],[DPT2]]," - ",Tableau4[[#This Row],[COMMUNE]])</f>
        <v>17 - Vervant</v>
      </c>
      <c r="B814" s="2">
        <v>17</v>
      </c>
      <c r="C814" s="2" t="s">
        <v>1082</v>
      </c>
      <c r="D814" s="3" t="s">
        <v>555</v>
      </c>
      <c r="E814" s="3" t="s">
        <v>10777</v>
      </c>
      <c r="F814" s="6" t="s">
        <v>8554</v>
      </c>
      <c r="G814" s="4">
        <v>235</v>
      </c>
      <c r="H814" s="2" t="s">
        <v>5</v>
      </c>
      <c r="I814" s="2" t="s">
        <v>6</v>
      </c>
      <c r="J814" s="2" t="s">
        <v>13</v>
      </c>
      <c r="K814" s="2" t="s">
        <v>8</v>
      </c>
      <c r="L814" s="132" t="s">
        <v>8555</v>
      </c>
    </row>
    <row r="815" spans="1:23" s="87" customFormat="1">
      <c r="A815" s="1" t="str">
        <f>CONCATENATE(Tableau4[[#This Row],[DPT2]]," - ",Tableau4[[#This Row],[COMMUNE]])</f>
        <v>17 - Vibrac</v>
      </c>
      <c r="B815" s="2">
        <v>17</v>
      </c>
      <c r="C815" s="2" t="s">
        <v>1083</v>
      </c>
      <c r="D815" s="3" t="s">
        <v>546</v>
      </c>
      <c r="E815" s="3" t="s">
        <v>10733</v>
      </c>
      <c r="F815" s="6" t="s">
        <v>8554</v>
      </c>
      <c r="G815" s="4">
        <v>150</v>
      </c>
      <c r="H815" s="2" t="s">
        <v>5</v>
      </c>
      <c r="I815" s="2" t="s">
        <v>6</v>
      </c>
      <c r="J815" s="2" t="s">
        <v>13</v>
      </c>
      <c r="K815" s="2" t="s">
        <v>8</v>
      </c>
      <c r="L815" s="132" t="s">
        <v>8555</v>
      </c>
    </row>
    <row r="816" spans="1:23" customFormat="1">
      <c r="A816" s="1" t="str">
        <f>CONCATENATE(Tableau4[[#This Row],[DPT2]]," - ",Tableau4[[#This Row],[COMMUNE]])</f>
        <v>17 - Villars-en-Pons</v>
      </c>
      <c r="B816" s="2">
        <v>17</v>
      </c>
      <c r="C816" s="5" t="s">
        <v>1084</v>
      </c>
      <c r="D816" s="6" t="s">
        <v>601</v>
      </c>
      <c r="E816" s="6" t="s">
        <v>1085</v>
      </c>
      <c r="F816" s="6" t="s">
        <v>8554</v>
      </c>
      <c r="G816" s="7">
        <v>575</v>
      </c>
      <c r="H816" s="5" t="s">
        <v>5</v>
      </c>
      <c r="I816" s="5" t="s">
        <v>12</v>
      </c>
      <c r="J816" s="2" t="s">
        <v>13</v>
      </c>
      <c r="K816" s="2" t="s">
        <v>8</v>
      </c>
      <c r="L816" s="132">
        <v>46116</v>
      </c>
    </row>
    <row r="817" spans="1:23" s="87" customFormat="1">
      <c r="A817" s="1" t="str">
        <f>CONCATENATE(Tableau4[[#This Row],[DPT2]]," - ",Tableau4[[#This Row],[COMMUNE]])</f>
        <v>17 - Villars-les-Bois</v>
      </c>
      <c r="B817" s="2">
        <v>17</v>
      </c>
      <c r="C817" s="2" t="s">
        <v>1086</v>
      </c>
      <c r="D817" s="3" t="s">
        <v>675</v>
      </c>
      <c r="E817" s="3" t="s">
        <v>1087</v>
      </c>
      <c r="F817" s="6" t="s">
        <v>8554</v>
      </c>
      <c r="G817" s="4">
        <v>232</v>
      </c>
      <c r="H817" s="2" t="s">
        <v>5</v>
      </c>
      <c r="I817" s="2" t="s">
        <v>25</v>
      </c>
      <c r="J817" s="2" t="s">
        <v>13</v>
      </c>
      <c r="K817" s="2" t="s">
        <v>8</v>
      </c>
      <c r="L817" s="132" t="s">
        <v>8555</v>
      </c>
    </row>
    <row r="818" spans="1:23" s="87" customFormat="1">
      <c r="A818" s="1" t="str">
        <f>CONCATENATE(Tableau4[[#This Row],[DPT2]]," - ",Tableau4[[#This Row],[COMMUNE]])</f>
        <v>17 - Villedoux</v>
      </c>
      <c r="B818" s="2">
        <v>17</v>
      </c>
      <c r="C818" s="2" t="s">
        <v>6214</v>
      </c>
      <c r="D818" s="3" t="s">
        <v>698</v>
      </c>
      <c r="E818" s="3" t="s">
        <v>6215</v>
      </c>
      <c r="F818" s="6" t="s">
        <v>8554</v>
      </c>
      <c r="G818" s="4">
        <v>2278</v>
      </c>
      <c r="H818" s="2" t="s">
        <v>5</v>
      </c>
      <c r="I818" s="2" t="s">
        <v>25</v>
      </c>
      <c r="J818" s="2" t="s">
        <v>13</v>
      </c>
      <c r="K818" s="2" t="s">
        <v>5671</v>
      </c>
      <c r="L818" s="132" t="s">
        <v>8555</v>
      </c>
      <c r="M818"/>
      <c r="N818"/>
      <c r="O818"/>
      <c r="P818"/>
      <c r="Q818"/>
      <c r="R818"/>
      <c r="S818"/>
      <c r="T818"/>
      <c r="U818"/>
      <c r="V818"/>
      <c r="W818"/>
    </row>
    <row r="819" spans="1:23" s="87" customFormat="1">
      <c r="A819" s="1" t="str">
        <f>CONCATENATE(Tableau4[[#This Row],[DPT2]]," - ",Tableau4[[#This Row],[COMMUNE]])</f>
        <v>17 - Villemorin</v>
      </c>
      <c r="B819" s="2">
        <v>17</v>
      </c>
      <c r="C819" s="2" t="s">
        <v>1088</v>
      </c>
      <c r="D819" s="3" t="s">
        <v>555</v>
      </c>
      <c r="E819" s="3" t="s">
        <v>1089</v>
      </c>
      <c r="F819" s="6" t="s">
        <v>8554</v>
      </c>
      <c r="G819" s="4">
        <v>117</v>
      </c>
      <c r="H819" s="2" t="s">
        <v>5</v>
      </c>
      <c r="I819" s="2" t="s">
        <v>6</v>
      </c>
      <c r="J819" s="2" t="s">
        <v>13</v>
      </c>
      <c r="K819" s="2" t="s">
        <v>8</v>
      </c>
      <c r="L819" s="132" t="s">
        <v>8555</v>
      </c>
      <c r="M819"/>
      <c r="N819"/>
      <c r="O819"/>
      <c r="P819"/>
      <c r="Q819"/>
      <c r="R819"/>
      <c r="S819"/>
      <c r="T819"/>
      <c r="U819"/>
      <c r="V819"/>
      <c r="W819"/>
    </row>
    <row r="820" spans="1:23" customFormat="1">
      <c r="A820" s="1" t="str">
        <f>CONCATENATE(Tableau4[[#This Row],[DPT2]]," - ",Tableau4[[#This Row],[COMMUNE]])</f>
        <v>17 - Villeneuve-la-Comtesse</v>
      </c>
      <c r="B820" s="2">
        <v>17</v>
      </c>
      <c r="C820" s="2" t="s">
        <v>6216</v>
      </c>
      <c r="D820" s="3" t="s">
        <v>555</v>
      </c>
      <c r="E820" s="3" t="s">
        <v>6217</v>
      </c>
      <c r="F820" s="6" t="s">
        <v>8554</v>
      </c>
      <c r="G820" s="4">
        <v>739</v>
      </c>
      <c r="H820" s="2" t="s">
        <v>5</v>
      </c>
      <c r="I820" s="2" t="s">
        <v>6</v>
      </c>
      <c r="J820" s="2" t="s">
        <v>13</v>
      </c>
      <c r="K820" s="2" t="s">
        <v>5671</v>
      </c>
      <c r="L820" s="132" t="s">
        <v>8555</v>
      </c>
    </row>
    <row r="821" spans="1:23" customFormat="1">
      <c r="A821" s="1" t="str">
        <f>CONCATENATE(Tableau4[[#This Row],[DPT2]]," - ",Tableau4[[#This Row],[COMMUNE]])</f>
        <v>17 - Villexavier</v>
      </c>
      <c r="B821" s="2">
        <v>17</v>
      </c>
      <c r="C821" s="2" t="s">
        <v>1090</v>
      </c>
      <c r="D821" s="3" t="s">
        <v>546</v>
      </c>
      <c r="E821" s="3" t="s">
        <v>1091</v>
      </c>
      <c r="F821" s="6" t="s">
        <v>8554</v>
      </c>
      <c r="G821" s="4">
        <v>272</v>
      </c>
      <c r="H821" s="2" t="s">
        <v>5</v>
      </c>
      <c r="I821" s="2" t="s">
        <v>6</v>
      </c>
      <c r="J821" s="2" t="s">
        <v>13</v>
      </c>
      <c r="K821" s="2" t="s">
        <v>8</v>
      </c>
      <c r="L821" s="132" t="s">
        <v>8555</v>
      </c>
    </row>
    <row r="822" spans="1:23" s="87" customFormat="1">
      <c r="A822" s="1" t="str">
        <f>CONCATENATE(Tableau4[[#This Row],[DPT2]]," - ",Tableau4[[#This Row],[COMMUNE]])</f>
        <v>17 - Villiers-Couture</v>
      </c>
      <c r="B822" s="2">
        <v>17</v>
      </c>
      <c r="C822" s="2" t="s">
        <v>1092</v>
      </c>
      <c r="D822" s="3" t="s">
        <v>555</v>
      </c>
      <c r="E822" s="3" t="s">
        <v>1093</v>
      </c>
      <c r="F822" s="6" t="s">
        <v>8554</v>
      </c>
      <c r="G822" s="4">
        <v>110</v>
      </c>
      <c r="H822" s="2" t="s">
        <v>5</v>
      </c>
      <c r="I822" s="2" t="s">
        <v>6</v>
      </c>
      <c r="J822" s="2" t="s">
        <v>13</v>
      </c>
      <c r="K822" s="2" t="s">
        <v>8</v>
      </c>
      <c r="L822" s="132" t="s">
        <v>8555</v>
      </c>
      <c r="M822"/>
      <c r="N822"/>
      <c r="O822"/>
      <c r="P822"/>
      <c r="Q822"/>
      <c r="R822"/>
      <c r="S822"/>
      <c r="T822"/>
      <c r="U822"/>
      <c r="V822"/>
      <c r="W822"/>
    </row>
    <row r="823" spans="1:23" customFormat="1">
      <c r="A823" s="1" t="str">
        <f>CONCATENATE(Tableau4[[#This Row],[DPT2]]," - ",Tableau4[[#This Row],[COMMUNE]])</f>
        <v>17 - Vinax</v>
      </c>
      <c r="B823" s="2">
        <v>17</v>
      </c>
      <c r="C823" s="2" t="s">
        <v>1094</v>
      </c>
      <c r="D823" s="3" t="s">
        <v>555</v>
      </c>
      <c r="E823" s="3" t="s">
        <v>1095</v>
      </c>
      <c r="F823" s="6" t="s">
        <v>8554</v>
      </c>
      <c r="G823" s="4">
        <v>58</v>
      </c>
      <c r="H823" s="2" t="s">
        <v>5</v>
      </c>
      <c r="I823" s="2" t="s">
        <v>6</v>
      </c>
      <c r="J823" s="2" t="s">
        <v>13</v>
      </c>
      <c r="K823" s="2" t="s">
        <v>8</v>
      </c>
      <c r="L823" s="132" t="s">
        <v>8555</v>
      </c>
    </row>
    <row r="824" spans="1:23" customFormat="1">
      <c r="A824" s="1" t="str">
        <f>CONCATENATE(Tableau4[[#This Row],[DPT2]]," - ",Tableau4[[#This Row],[COMMUNE]])</f>
        <v>17 - Virollet</v>
      </c>
      <c r="B824" s="2">
        <v>17</v>
      </c>
      <c r="C824" s="5" t="s">
        <v>1096</v>
      </c>
      <c r="D824" s="6" t="s">
        <v>601</v>
      </c>
      <c r="E824" s="6" t="s">
        <v>1097</v>
      </c>
      <c r="F824" s="6" t="s">
        <v>8554</v>
      </c>
      <c r="G824" s="7">
        <v>294</v>
      </c>
      <c r="H824" s="5" t="s">
        <v>5</v>
      </c>
      <c r="I824" s="5" t="s">
        <v>12</v>
      </c>
      <c r="J824" s="2" t="s">
        <v>13</v>
      </c>
      <c r="K824" s="2" t="s">
        <v>8</v>
      </c>
      <c r="L824" s="132" t="s">
        <v>8555</v>
      </c>
      <c r="M824" s="87"/>
      <c r="N824" s="87"/>
      <c r="O824" s="87"/>
      <c r="P824" s="87"/>
      <c r="Q824" s="87"/>
      <c r="R824" s="87"/>
      <c r="S824" s="87"/>
      <c r="T824" s="87"/>
      <c r="U824" s="87"/>
      <c r="V824" s="87"/>
      <c r="W824" s="87"/>
    </row>
    <row r="825" spans="1:23" customFormat="1">
      <c r="A825" s="1" t="str">
        <f>CONCATENATE(Tableau4[[#This Row],[DPT2]]," - ",Tableau4[[#This Row],[COMMUNE]])</f>
        <v>17 - Virson</v>
      </c>
      <c r="B825" s="2">
        <v>17</v>
      </c>
      <c r="C825" s="2" t="s">
        <v>1098</v>
      </c>
      <c r="D825" s="3" t="s">
        <v>553</v>
      </c>
      <c r="E825" s="3" t="s">
        <v>1099</v>
      </c>
      <c r="F825" s="6" t="s">
        <v>8554</v>
      </c>
      <c r="G825" s="4">
        <v>766</v>
      </c>
      <c r="H825" s="2" t="s">
        <v>5</v>
      </c>
      <c r="I825" s="2" t="s">
        <v>25</v>
      </c>
      <c r="J825" s="2" t="s">
        <v>13</v>
      </c>
      <c r="K825" s="2" t="s">
        <v>8</v>
      </c>
      <c r="L825" s="132" t="s">
        <v>8555</v>
      </c>
    </row>
    <row r="826" spans="1:23" s="87" customFormat="1">
      <c r="A826" s="1" t="str">
        <f>CONCATENATE(Tableau4[[#This Row],[DPT2]]," - ",Tableau4[[#This Row],[COMMUNE]])</f>
        <v>17 - Voissay</v>
      </c>
      <c r="B826" s="2">
        <v>17</v>
      </c>
      <c r="C826" s="2" t="s">
        <v>1100</v>
      </c>
      <c r="D826" s="3" t="s">
        <v>555</v>
      </c>
      <c r="E826" s="3" t="s">
        <v>1101</v>
      </c>
      <c r="F826" s="6" t="s">
        <v>8554</v>
      </c>
      <c r="G826" s="4">
        <v>164</v>
      </c>
      <c r="H826" s="2" t="s">
        <v>5</v>
      </c>
      <c r="I826" s="2" t="s">
        <v>6</v>
      </c>
      <c r="J826" s="2" t="s">
        <v>13</v>
      </c>
      <c r="K826" s="2" t="s">
        <v>8</v>
      </c>
      <c r="L826" s="132" t="s">
        <v>8555</v>
      </c>
      <c r="M826"/>
      <c r="N826"/>
      <c r="O826"/>
      <c r="P826"/>
      <c r="Q826"/>
      <c r="R826"/>
      <c r="S826"/>
      <c r="T826"/>
      <c r="U826"/>
      <c r="V826"/>
      <c r="W826"/>
    </row>
    <row r="827" spans="1:23" customFormat="1">
      <c r="A827" s="1" t="str">
        <f>CONCATENATE(Tableau4[[#This Row],[DPT2]]," - ",Tableau4[[#This Row],[COMMUNE]])</f>
        <v>17 - Vouhé</v>
      </c>
      <c r="B827" s="2">
        <v>17</v>
      </c>
      <c r="C827" s="2" t="s">
        <v>1102</v>
      </c>
      <c r="D827" s="3" t="s">
        <v>553</v>
      </c>
      <c r="E827" s="3" t="s">
        <v>10801</v>
      </c>
      <c r="F827" s="6" t="s">
        <v>8554</v>
      </c>
      <c r="G827" s="4">
        <v>644</v>
      </c>
      <c r="H827" s="2" t="s">
        <v>5</v>
      </c>
      <c r="I827" s="2" t="s">
        <v>25</v>
      </c>
      <c r="J827" s="2" t="s">
        <v>13</v>
      </c>
      <c r="K827" s="2" t="s">
        <v>8</v>
      </c>
      <c r="L827" s="132" t="s">
        <v>8555</v>
      </c>
    </row>
    <row r="828" spans="1:23" customFormat="1">
      <c r="A828" s="1" t="str">
        <f>CONCATENATE(Tableau4[[#This Row],[DPT2]]," - ",Tableau4[[#This Row],[COMMUNE]])</f>
        <v>17 - Yves</v>
      </c>
      <c r="B828" s="2">
        <v>17</v>
      </c>
      <c r="C828" s="2" t="s">
        <v>6218</v>
      </c>
      <c r="D828" s="3" t="s">
        <v>856</v>
      </c>
      <c r="E828" s="3" t="s">
        <v>6219</v>
      </c>
      <c r="F828" s="6" t="s">
        <v>8554</v>
      </c>
      <c r="G828" s="4">
        <v>1490</v>
      </c>
      <c r="H828" s="2" t="s">
        <v>5</v>
      </c>
      <c r="I828" s="2" t="s">
        <v>25</v>
      </c>
      <c r="J828" s="2" t="s">
        <v>13</v>
      </c>
      <c r="K828" s="2" t="s">
        <v>5671</v>
      </c>
      <c r="L828" s="132" t="s">
        <v>8555</v>
      </c>
    </row>
    <row r="829" spans="1:23" customFormat="1">
      <c r="A829" s="1" t="str">
        <f>CONCATENATE(Tableau4[[#This Row],[DPT2]]," - ",Tableau4[[#This Row],[COMMUNE]])</f>
        <v>19 - Affieux</v>
      </c>
      <c r="B829" s="5">
        <v>19</v>
      </c>
      <c r="C829" s="5" t="s">
        <v>1103</v>
      </c>
      <c r="D829" s="6" t="s">
        <v>1104</v>
      </c>
      <c r="E829" s="6" t="s">
        <v>1105</v>
      </c>
      <c r="F829" s="6" t="s">
        <v>8554</v>
      </c>
      <c r="G829" s="7">
        <v>359</v>
      </c>
      <c r="H829" s="5" t="s">
        <v>5</v>
      </c>
      <c r="I829" s="5" t="s">
        <v>12</v>
      </c>
      <c r="J829" s="2" t="s">
        <v>13</v>
      </c>
      <c r="K829" s="2" t="s">
        <v>8</v>
      </c>
      <c r="L829" s="132" t="s">
        <v>8555</v>
      </c>
      <c r="M829" s="87"/>
      <c r="N829" s="87"/>
      <c r="O829" s="87"/>
      <c r="P829" s="87"/>
      <c r="Q829" s="87"/>
      <c r="R829" s="87"/>
      <c r="S829" s="87"/>
      <c r="T829" s="87"/>
      <c r="U829" s="87"/>
      <c r="V829" s="87"/>
      <c r="W829" s="87"/>
    </row>
    <row r="830" spans="1:23" customFormat="1">
      <c r="A830" s="1" t="str">
        <f>CONCATENATE(Tableau4[[#This Row],[DPT2]]," - ",Tableau4[[#This Row],[COMMUNE]])</f>
        <v>19 - Aix</v>
      </c>
      <c r="B830" s="5">
        <v>19</v>
      </c>
      <c r="C830" s="5" t="s">
        <v>1106</v>
      </c>
      <c r="D830" s="6" t="s">
        <v>1107</v>
      </c>
      <c r="E830" s="6" t="s">
        <v>1108</v>
      </c>
      <c r="F830" s="6" t="s">
        <v>8554</v>
      </c>
      <c r="G830" s="7">
        <v>396</v>
      </c>
      <c r="H830" s="5" t="s">
        <v>5</v>
      </c>
      <c r="I830" s="5" t="s">
        <v>12</v>
      </c>
      <c r="J830" s="2" t="s">
        <v>13</v>
      </c>
      <c r="K830" s="2" t="s">
        <v>8</v>
      </c>
      <c r="L830" s="132" t="s">
        <v>8555</v>
      </c>
    </row>
    <row r="831" spans="1:23" customFormat="1">
      <c r="A831" s="1" t="str">
        <f>CONCATENATE(Tableau4[[#This Row],[DPT2]]," - ",Tableau4[[#This Row],[COMMUNE]])</f>
        <v>19 - Albignac</v>
      </c>
      <c r="B831" s="5">
        <v>19</v>
      </c>
      <c r="C831" s="2" t="s">
        <v>1109</v>
      </c>
      <c r="D831" s="3" t="s">
        <v>1110</v>
      </c>
      <c r="E831" s="3" t="s">
        <v>1111</v>
      </c>
      <c r="F831" s="6" t="s">
        <v>8554</v>
      </c>
      <c r="G831" s="4">
        <v>239</v>
      </c>
      <c r="H831" s="2" t="s">
        <v>5</v>
      </c>
      <c r="I831" s="2" t="s">
        <v>25</v>
      </c>
      <c r="J831" s="2" t="s">
        <v>13</v>
      </c>
      <c r="K831" s="2" t="s">
        <v>8</v>
      </c>
      <c r="L831" s="132" t="s">
        <v>8555</v>
      </c>
    </row>
    <row r="832" spans="1:23" customFormat="1">
      <c r="A832" s="1" t="str">
        <f>CONCATENATE(Tableau4[[#This Row],[DPT2]]," - ",Tableau4[[#This Row],[COMMUNE]])</f>
        <v>19 - Albussac</v>
      </c>
      <c r="B832" s="5">
        <v>19</v>
      </c>
      <c r="C832" s="5" t="s">
        <v>6220</v>
      </c>
      <c r="D832" s="6" t="s">
        <v>1118</v>
      </c>
      <c r="E832" s="6" t="s">
        <v>6221</v>
      </c>
      <c r="F832" s="6" t="s">
        <v>8554</v>
      </c>
      <c r="G832" s="7">
        <v>737</v>
      </c>
      <c r="H832" s="5" t="s">
        <v>5</v>
      </c>
      <c r="I832" s="5" t="s">
        <v>12</v>
      </c>
      <c r="J832" s="2" t="s">
        <v>13</v>
      </c>
      <c r="K832" s="2" t="s">
        <v>5671</v>
      </c>
      <c r="L832" s="132" t="s">
        <v>8555</v>
      </c>
    </row>
    <row r="833" spans="1:23" customFormat="1">
      <c r="A833" s="1" t="str">
        <f>CONCATENATE(Tableau4[[#This Row],[DPT2]]," - ",Tableau4[[#This Row],[COMMUNE]])</f>
        <v>19 - Allassac</v>
      </c>
      <c r="B833" s="5">
        <v>19</v>
      </c>
      <c r="C833" s="2" t="s">
        <v>7815</v>
      </c>
      <c r="D833" s="3" t="s">
        <v>1144</v>
      </c>
      <c r="E833" s="3" t="s">
        <v>7816</v>
      </c>
      <c r="F833" s="6" t="s">
        <v>8554</v>
      </c>
      <c r="G833" s="4">
        <v>3968</v>
      </c>
      <c r="H833" s="2" t="s">
        <v>5</v>
      </c>
      <c r="I833" s="2" t="s">
        <v>25</v>
      </c>
      <c r="J833" s="2" t="s">
        <v>13</v>
      </c>
      <c r="K833" s="5" t="s">
        <v>5664</v>
      </c>
      <c r="L833" s="132" t="s">
        <v>8555</v>
      </c>
    </row>
    <row r="834" spans="1:23" customFormat="1">
      <c r="A834" s="1" t="str">
        <f>CONCATENATE(Tableau4[[#This Row],[DPT2]]," - ",Tableau4[[#This Row],[COMMUNE]])</f>
        <v>19 - Alleyrat</v>
      </c>
      <c r="B834" s="5">
        <v>19</v>
      </c>
      <c r="C834" s="5" t="s">
        <v>1112</v>
      </c>
      <c r="D834" s="6" t="s">
        <v>1107</v>
      </c>
      <c r="E834" s="6" t="s">
        <v>10802</v>
      </c>
      <c r="F834" s="6" t="s">
        <v>8554</v>
      </c>
      <c r="G834" s="7">
        <v>104</v>
      </c>
      <c r="H834" s="5" t="s">
        <v>5</v>
      </c>
      <c r="I834" s="5" t="s">
        <v>12</v>
      </c>
      <c r="J834" s="2" t="s">
        <v>13</v>
      </c>
      <c r="K834" s="2" t="s">
        <v>8</v>
      </c>
      <c r="L834" s="132" t="s">
        <v>8555</v>
      </c>
    </row>
    <row r="835" spans="1:23" customFormat="1">
      <c r="A835" s="1" t="str">
        <f>CONCATENATE(Tableau4[[#This Row],[DPT2]]," - ",Tableau4[[#This Row],[COMMUNE]])</f>
        <v>19 - Altillac</v>
      </c>
      <c r="B835" s="5">
        <v>19</v>
      </c>
      <c r="C835" s="2" t="s">
        <v>6222</v>
      </c>
      <c r="D835" s="3" t="s">
        <v>1110</v>
      </c>
      <c r="E835" s="3" t="s">
        <v>6223</v>
      </c>
      <c r="F835" s="6" t="s">
        <v>8554</v>
      </c>
      <c r="G835" s="4">
        <v>840</v>
      </c>
      <c r="H835" s="2" t="s">
        <v>5</v>
      </c>
      <c r="I835" s="2" t="s">
        <v>25</v>
      </c>
      <c r="J835" s="2" t="s">
        <v>13</v>
      </c>
      <c r="K835" s="2" t="s">
        <v>5671</v>
      </c>
      <c r="L835" s="132" t="s">
        <v>8555</v>
      </c>
    </row>
    <row r="836" spans="1:23" customFormat="1">
      <c r="A836" s="1" t="str">
        <f>CONCATENATE(Tableau4[[#This Row],[DPT2]]," - ",Tableau4[[#This Row],[COMMUNE]])</f>
        <v>19 - Ambrugeat</v>
      </c>
      <c r="B836" s="5">
        <v>19</v>
      </c>
      <c r="C836" s="5" t="s">
        <v>1113</v>
      </c>
      <c r="D836" s="6" t="s">
        <v>1107</v>
      </c>
      <c r="E836" s="6" t="s">
        <v>1114</v>
      </c>
      <c r="F836" s="6" t="s">
        <v>8554</v>
      </c>
      <c r="G836" s="7">
        <v>208</v>
      </c>
      <c r="H836" s="5" t="s">
        <v>5</v>
      </c>
      <c r="I836" s="5" t="s">
        <v>12</v>
      </c>
      <c r="J836" s="2" t="s">
        <v>13</v>
      </c>
      <c r="K836" s="2" t="s">
        <v>8</v>
      </c>
      <c r="L836" s="132" t="s">
        <v>8555</v>
      </c>
    </row>
    <row r="837" spans="1:23" customFormat="1">
      <c r="A837" s="1" t="str">
        <f>CONCATENATE(Tableau4[[#This Row],[DPT2]]," - ",Tableau4[[#This Row],[COMMUNE]])</f>
        <v>19 - Argentat-sur-Dordogne</v>
      </c>
      <c r="B837" s="5">
        <v>19</v>
      </c>
      <c r="C837" s="5" t="s">
        <v>7817</v>
      </c>
      <c r="D837" s="6" t="s">
        <v>1118</v>
      </c>
      <c r="E837" s="6" t="s">
        <v>7818</v>
      </c>
      <c r="F837" s="6" t="s">
        <v>8554</v>
      </c>
      <c r="G837" s="7">
        <v>2896</v>
      </c>
      <c r="H837" s="5" t="s">
        <v>5</v>
      </c>
      <c r="I837" s="5" t="s">
        <v>12</v>
      </c>
      <c r="J837" s="2" t="s">
        <v>10732</v>
      </c>
      <c r="K837" s="5" t="s">
        <v>5664</v>
      </c>
      <c r="L837" s="132" t="s">
        <v>8555</v>
      </c>
      <c r="M837" s="87"/>
      <c r="N837" s="87"/>
      <c r="O837" s="87"/>
      <c r="P837" s="87"/>
      <c r="Q837" s="87"/>
      <c r="R837" s="87"/>
      <c r="S837" s="87"/>
      <c r="T837" s="87"/>
      <c r="U837" s="87"/>
      <c r="V837" s="87"/>
      <c r="W837" s="87"/>
    </row>
    <row r="838" spans="1:23" customFormat="1">
      <c r="A838" s="1" t="str">
        <f>CONCATENATE(Tableau4[[#This Row],[DPT2]]," - ",Tableau4[[#This Row],[COMMUNE]])</f>
        <v>19 - Arnac-Pompadour</v>
      </c>
      <c r="B838" s="5">
        <v>19</v>
      </c>
      <c r="C838" s="5" t="s">
        <v>7819</v>
      </c>
      <c r="D838" s="6" t="s">
        <v>1131</v>
      </c>
      <c r="E838" s="6" t="s">
        <v>7820</v>
      </c>
      <c r="F838" s="6" t="s">
        <v>8554</v>
      </c>
      <c r="G838" s="7">
        <v>1136</v>
      </c>
      <c r="H838" s="5" t="s">
        <v>5</v>
      </c>
      <c r="I838" s="5" t="s">
        <v>12</v>
      </c>
      <c r="J838" s="2" t="s">
        <v>13</v>
      </c>
      <c r="K838" s="5" t="s">
        <v>5664</v>
      </c>
      <c r="L838" s="132" t="s">
        <v>8555</v>
      </c>
    </row>
    <row r="839" spans="1:23" customFormat="1">
      <c r="A839" s="1" t="str">
        <f>CONCATENATE(Tableau4[[#This Row],[DPT2]]," - ",Tableau4[[#This Row],[COMMUNE]])</f>
        <v>19 - Astaillac</v>
      </c>
      <c r="B839" s="5">
        <v>19</v>
      </c>
      <c r="C839" s="2" t="s">
        <v>1115</v>
      </c>
      <c r="D839" s="3" t="s">
        <v>1110</v>
      </c>
      <c r="E839" s="3" t="s">
        <v>1116</v>
      </c>
      <c r="F839" s="6" t="s">
        <v>8554</v>
      </c>
      <c r="G839" s="4">
        <v>219</v>
      </c>
      <c r="H839" s="2" t="s">
        <v>5</v>
      </c>
      <c r="I839" s="2" t="s">
        <v>25</v>
      </c>
      <c r="J839" s="2" t="s">
        <v>13</v>
      </c>
      <c r="K839" s="2" t="s">
        <v>8</v>
      </c>
      <c r="L839" s="132" t="s">
        <v>8555</v>
      </c>
    </row>
    <row r="840" spans="1:23" s="87" customFormat="1">
      <c r="A840" s="1" t="str">
        <f>CONCATENATE(Tableau4[[#This Row],[DPT2]]," - ",Tableau4[[#This Row],[COMMUNE]])</f>
        <v>19 - Aubazines</v>
      </c>
      <c r="B840" s="5">
        <v>19</v>
      </c>
      <c r="C840" s="2" t="s">
        <v>6224</v>
      </c>
      <c r="D840" s="3" t="s">
        <v>1110</v>
      </c>
      <c r="E840" s="3" t="s">
        <v>6225</v>
      </c>
      <c r="F840" s="6" t="s">
        <v>8554</v>
      </c>
      <c r="G840" s="4">
        <v>887</v>
      </c>
      <c r="H840" s="2" t="s">
        <v>5</v>
      </c>
      <c r="I840" s="2" t="s">
        <v>25</v>
      </c>
      <c r="J840" s="2" t="s">
        <v>13</v>
      </c>
      <c r="K840" s="2" t="s">
        <v>5671</v>
      </c>
      <c r="L840" s="132" t="s">
        <v>8555</v>
      </c>
      <c r="M840"/>
      <c r="N840"/>
      <c r="O840"/>
      <c r="P840"/>
      <c r="Q840"/>
      <c r="R840"/>
      <c r="S840"/>
      <c r="T840"/>
      <c r="U840"/>
      <c r="V840"/>
      <c r="W840"/>
    </row>
    <row r="841" spans="1:23" s="87" customFormat="1">
      <c r="A841" s="1" t="str">
        <f>CONCATENATE(Tableau4[[#This Row],[DPT2]]," - ",Tableau4[[#This Row],[COMMUNE]])</f>
        <v>19 - Auriac</v>
      </c>
      <c r="B841" s="5">
        <v>19</v>
      </c>
      <c r="C841" s="5" t="s">
        <v>1117</v>
      </c>
      <c r="D841" s="6" t="s">
        <v>1118</v>
      </c>
      <c r="E841" s="6" t="s">
        <v>10803</v>
      </c>
      <c r="F841" s="6" t="s">
        <v>8554</v>
      </c>
      <c r="G841" s="7">
        <v>225</v>
      </c>
      <c r="H841" s="5" t="s">
        <v>5</v>
      </c>
      <c r="I841" s="5" t="s">
        <v>12</v>
      </c>
      <c r="J841" s="2" t="s">
        <v>13</v>
      </c>
      <c r="K841" s="2" t="s">
        <v>8</v>
      </c>
      <c r="L841" s="132" t="s">
        <v>8555</v>
      </c>
      <c r="M841"/>
      <c r="N841"/>
      <c r="O841"/>
      <c r="P841"/>
      <c r="Q841"/>
      <c r="R841"/>
      <c r="S841"/>
      <c r="T841"/>
      <c r="U841"/>
      <c r="V841"/>
      <c r="W841"/>
    </row>
    <row r="842" spans="1:23" s="87" customFormat="1">
      <c r="A842" s="1" t="str">
        <f>CONCATENATE(Tableau4[[#This Row],[DPT2]]," - ",Tableau4[[#This Row],[COMMUNE]])</f>
        <v>19 - Ayen</v>
      </c>
      <c r="B842" s="5">
        <v>19</v>
      </c>
      <c r="C842" s="2" t="s">
        <v>6226</v>
      </c>
      <c r="D842" s="3" t="s">
        <v>1144</v>
      </c>
      <c r="E842" s="3" t="s">
        <v>6227</v>
      </c>
      <c r="F842" s="6" t="s">
        <v>8554</v>
      </c>
      <c r="G842" s="4">
        <v>701</v>
      </c>
      <c r="H842" s="2" t="s">
        <v>5</v>
      </c>
      <c r="I842" s="2" t="s">
        <v>25</v>
      </c>
      <c r="J842" s="2" t="s">
        <v>13</v>
      </c>
      <c r="K842" s="2" t="s">
        <v>5671</v>
      </c>
      <c r="L842" s="132" t="s">
        <v>8555</v>
      </c>
    </row>
    <row r="843" spans="1:23" customFormat="1">
      <c r="A843" s="1" t="str">
        <f>CONCATENATE(Tableau4[[#This Row],[DPT2]]," - ",Tableau4[[#This Row],[COMMUNE]])</f>
        <v>19 - Bar</v>
      </c>
      <c r="B843" s="5">
        <v>19</v>
      </c>
      <c r="C843" s="2" t="s">
        <v>1119</v>
      </c>
      <c r="D843" s="3" t="s">
        <v>1120</v>
      </c>
      <c r="E843" s="3" t="s">
        <v>1121</v>
      </c>
      <c r="F843" s="6" t="s">
        <v>8554</v>
      </c>
      <c r="G843" s="4">
        <v>304</v>
      </c>
      <c r="H843" s="2" t="s">
        <v>5</v>
      </c>
      <c r="I843" s="2" t="s">
        <v>25</v>
      </c>
      <c r="J843" s="2" t="s">
        <v>7</v>
      </c>
      <c r="K843" s="2" t="s">
        <v>8</v>
      </c>
      <c r="L843" s="132" t="s">
        <v>8555</v>
      </c>
      <c r="M843" s="87"/>
      <c r="N843" s="87"/>
      <c r="O843" s="87"/>
      <c r="P843" s="87"/>
      <c r="Q843" s="87"/>
      <c r="R843" s="87"/>
      <c r="S843" s="87"/>
      <c r="T843" s="87"/>
      <c r="U843" s="87"/>
      <c r="V843" s="87"/>
      <c r="W843" s="87"/>
    </row>
    <row r="844" spans="1:23" s="87" customFormat="1">
      <c r="A844" s="1" t="str">
        <f>CONCATENATE(Tableau4[[#This Row],[DPT2]]," - ",Tableau4[[#This Row],[COMMUNE]])</f>
        <v>19 - Bassignac-le-Bas</v>
      </c>
      <c r="B844" s="5">
        <v>19</v>
      </c>
      <c r="C844" s="5" t="s">
        <v>1122</v>
      </c>
      <c r="D844" s="6" t="s">
        <v>1118</v>
      </c>
      <c r="E844" s="6" t="s">
        <v>1123</v>
      </c>
      <c r="F844" s="6" t="s">
        <v>8554</v>
      </c>
      <c r="G844" s="7">
        <v>87</v>
      </c>
      <c r="H844" s="5" t="s">
        <v>5</v>
      </c>
      <c r="I844" s="5" t="s">
        <v>12</v>
      </c>
      <c r="J844" s="2" t="s">
        <v>13</v>
      </c>
      <c r="K844" s="2" t="s">
        <v>8</v>
      </c>
      <c r="L844" s="132" t="s">
        <v>8555</v>
      </c>
      <c r="M844"/>
      <c r="N844"/>
      <c r="O844"/>
      <c r="P844"/>
      <c r="Q844"/>
      <c r="R844"/>
      <c r="S844"/>
      <c r="T844"/>
      <c r="U844"/>
      <c r="V844"/>
      <c r="W844"/>
    </row>
    <row r="845" spans="1:23" customFormat="1">
      <c r="A845" s="1" t="str">
        <f>CONCATENATE(Tableau4[[#This Row],[DPT2]]," - ",Tableau4[[#This Row],[COMMUNE]])</f>
        <v>19 - Bassignac-le-Haut</v>
      </c>
      <c r="B845" s="5">
        <v>19</v>
      </c>
      <c r="C845" s="5" t="s">
        <v>1124</v>
      </c>
      <c r="D845" s="6" t="s">
        <v>1118</v>
      </c>
      <c r="E845" s="6" t="s">
        <v>1125</v>
      </c>
      <c r="F845" s="6" t="s">
        <v>8554</v>
      </c>
      <c r="G845" s="7">
        <v>158</v>
      </c>
      <c r="H845" s="5" t="s">
        <v>5</v>
      </c>
      <c r="I845" s="5" t="s">
        <v>12</v>
      </c>
      <c r="J845" s="2" t="s">
        <v>13</v>
      </c>
      <c r="K845" s="2" t="s">
        <v>8</v>
      </c>
      <c r="L845" s="132" t="s">
        <v>8555</v>
      </c>
      <c r="M845" s="87"/>
      <c r="N845" s="87"/>
      <c r="O845" s="87"/>
      <c r="P845" s="87"/>
      <c r="Q845" s="87"/>
      <c r="R845" s="87"/>
      <c r="S845" s="87"/>
      <c r="T845" s="87"/>
      <c r="U845" s="87"/>
      <c r="V845" s="87"/>
      <c r="W845" s="87"/>
    </row>
    <row r="846" spans="1:23" customFormat="1">
      <c r="A846" s="1" t="str">
        <f>CONCATENATE(Tableau4[[#This Row],[DPT2]]," - ",Tableau4[[#This Row],[COMMUNE]])</f>
        <v>19 - Beaulieu-sur-Dordogne</v>
      </c>
      <c r="B846" s="5">
        <v>19</v>
      </c>
      <c r="C846" s="2" t="s">
        <v>7821</v>
      </c>
      <c r="D846" s="3" t="s">
        <v>1110</v>
      </c>
      <c r="E846" s="3" t="s">
        <v>7822</v>
      </c>
      <c r="F846" s="6" t="s">
        <v>8554</v>
      </c>
      <c r="G846" s="4">
        <v>1284</v>
      </c>
      <c r="H846" s="2" t="s">
        <v>5</v>
      </c>
      <c r="I846" s="2" t="s">
        <v>25</v>
      </c>
      <c r="J846" s="2" t="s">
        <v>13</v>
      </c>
      <c r="K846" s="5" t="s">
        <v>5664</v>
      </c>
      <c r="L846" s="132" t="s">
        <v>8555</v>
      </c>
    </row>
    <row r="847" spans="1:23" customFormat="1">
      <c r="A847" s="1" t="str">
        <f>CONCATENATE(Tableau4[[#This Row],[DPT2]]," - ",Tableau4[[#This Row],[COMMUNE]])</f>
        <v>19 - Beaumont</v>
      </c>
      <c r="B847" s="5">
        <v>19</v>
      </c>
      <c r="C847" s="2" t="s">
        <v>1126</v>
      </c>
      <c r="D847" s="3" t="s">
        <v>1120</v>
      </c>
      <c r="E847" s="3" t="s">
        <v>1127</v>
      </c>
      <c r="F847" s="6" t="s">
        <v>8554</v>
      </c>
      <c r="G847" s="4">
        <v>110</v>
      </c>
      <c r="H847" s="2" t="s">
        <v>5</v>
      </c>
      <c r="I847" s="2" t="s">
        <v>25</v>
      </c>
      <c r="J847" s="2" t="s">
        <v>7</v>
      </c>
      <c r="K847" s="2" t="s">
        <v>8</v>
      </c>
      <c r="L847" s="132" t="s">
        <v>8555</v>
      </c>
      <c r="M847" s="87"/>
      <c r="N847" s="87"/>
      <c r="O847" s="87"/>
      <c r="P847" s="87"/>
      <c r="Q847" s="87"/>
      <c r="R847" s="87"/>
      <c r="S847" s="87"/>
      <c r="T847" s="87"/>
      <c r="U847" s="87"/>
      <c r="V847" s="87"/>
      <c r="W847" s="87"/>
    </row>
    <row r="848" spans="1:23" customFormat="1">
      <c r="A848" s="1" t="str">
        <f>CONCATENATE(Tableau4[[#This Row],[DPT2]]," - ",Tableau4[[#This Row],[COMMUNE]])</f>
        <v>19 - Bellechassagne</v>
      </c>
      <c r="B848" s="5">
        <v>19</v>
      </c>
      <c r="C848" s="5" t="s">
        <v>1128</v>
      </c>
      <c r="D848" s="6" t="s">
        <v>1107</v>
      </c>
      <c r="E848" s="6" t="s">
        <v>1129</v>
      </c>
      <c r="F848" s="6" t="s">
        <v>8554</v>
      </c>
      <c r="G848" s="7">
        <v>91</v>
      </c>
      <c r="H848" s="5" t="s">
        <v>5</v>
      </c>
      <c r="I848" s="5" t="s">
        <v>12</v>
      </c>
      <c r="J848" s="2" t="s">
        <v>13</v>
      </c>
      <c r="K848" s="2" t="s">
        <v>8</v>
      </c>
      <c r="L848" s="132" t="s">
        <v>8555</v>
      </c>
    </row>
    <row r="849" spans="1:23" customFormat="1">
      <c r="A849" s="1" t="str">
        <f>CONCATENATE(Tableau4[[#This Row],[DPT2]]," - ",Tableau4[[#This Row],[COMMUNE]])</f>
        <v>19 - Benayes</v>
      </c>
      <c r="B849" s="5">
        <v>19</v>
      </c>
      <c r="C849" s="5" t="s">
        <v>1130</v>
      </c>
      <c r="D849" s="6" t="s">
        <v>1131</v>
      </c>
      <c r="E849" s="6" t="s">
        <v>1132</v>
      </c>
      <c r="F849" s="6" t="s">
        <v>8554</v>
      </c>
      <c r="G849" s="7">
        <v>223</v>
      </c>
      <c r="H849" s="5" t="s">
        <v>5</v>
      </c>
      <c r="I849" s="5" t="s">
        <v>12</v>
      </c>
      <c r="J849" s="2" t="s">
        <v>13</v>
      </c>
      <c r="K849" s="2" t="s">
        <v>8</v>
      </c>
      <c r="L849" s="132" t="s">
        <v>8555</v>
      </c>
      <c r="M849" s="87"/>
      <c r="N849" s="87"/>
      <c r="O849" s="87"/>
      <c r="P849" s="87"/>
      <c r="Q849" s="87"/>
      <c r="R849" s="87"/>
      <c r="S849" s="87"/>
      <c r="T849" s="87"/>
      <c r="U849" s="87"/>
      <c r="V849" s="87"/>
      <c r="W849" s="87"/>
    </row>
    <row r="850" spans="1:23" customFormat="1">
      <c r="A850" s="1" t="str">
        <f>CONCATENATE(Tableau4[[#This Row],[DPT2]]," - ",Tableau4[[#This Row],[COMMUNE]])</f>
        <v>19 - Beynat</v>
      </c>
      <c r="B850" s="5">
        <v>19</v>
      </c>
      <c r="C850" s="2" t="s">
        <v>6228</v>
      </c>
      <c r="D850" s="3" t="s">
        <v>1110</v>
      </c>
      <c r="E850" s="3" t="s">
        <v>6229</v>
      </c>
      <c r="F850" s="6" t="s">
        <v>8554</v>
      </c>
      <c r="G850" s="4">
        <v>1250</v>
      </c>
      <c r="H850" s="2" t="s">
        <v>5</v>
      </c>
      <c r="I850" s="2" t="s">
        <v>25</v>
      </c>
      <c r="J850" s="2" t="s">
        <v>13</v>
      </c>
      <c r="K850" s="2" t="s">
        <v>5671</v>
      </c>
      <c r="L850" s="132" t="s">
        <v>8555</v>
      </c>
      <c r="M850" s="87"/>
      <c r="N850" s="87"/>
      <c r="O850" s="87"/>
      <c r="P850" s="87"/>
      <c r="Q850" s="87"/>
      <c r="R850" s="87"/>
      <c r="S850" s="87"/>
      <c r="T850" s="87"/>
      <c r="U850" s="87"/>
      <c r="V850" s="87"/>
      <c r="W850" s="87"/>
    </row>
    <row r="851" spans="1:23" customFormat="1">
      <c r="A851" s="1" t="str">
        <f>CONCATENATE(Tableau4[[#This Row],[DPT2]]," - ",Tableau4[[#This Row],[COMMUNE]])</f>
        <v>19 - Beyssac</v>
      </c>
      <c r="B851" s="5">
        <v>19</v>
      </c>
      <c r="C851" s="5" t="s">
        <v>1133</v>
      </c>
      <c r="D851" s="6" t="s">
        <v>1131</v>
      </c>
      <c r="E851" s="6" t="s">
        <v>1134</v>
      </c>
      <c r="F851" s="6" t="s">
        <v>8554</v>
      </c>
      <c r="G851" s="7">
        <v>598</v>
      </c>
      <c r="H851" s="5" t="s">
        <v>5</v>
      </c>
      <c r="I851" s="5" t="s">
        <v>12</v>
      </c>
      <c r="J851" s="2" t="s">
        <v>13</v>
      </c>
      <c r="K851" s="2" t="s">
        <v>8</v>
      </c>
      <c r="L851" s="132" t="s">
        <v>8555</v>
      </c>
      <c r="M851" s="87"/>
      <c r="N851" s="87"/>
      <c r="O851" s="87"/>
      <c r="P851" s="87"/>
      <c r="Q851" s="87"/>
      <c r="R851" s="87"/>
      <c r="S851" s="87"/>
      <c r="T851" s="87"/>
      <c r="U851" s="87"/>
      <c r="V851" s="87"/>
      <c r="W851" s="87"/>
    </row>
    <row r="852" spans="1:23" customFormat="1">
      <c r="A852" s="1" t="str">
        <f>CONCATENATE(Tableau4[[#This Row],[DPT2]]," - ",Tableau4[[#This Row],[COMMUNE]])</f>
        <v>19 - Beyssenac</v>
      </c>
      <c r="B852" s="5">
        <v>19</v>
      </c>
      <c r="C852" s="5" t="s">
        <v>1135</v>
      </c>
      <c r="D852" s="6" t="s">
        <v>1131</v>
      </c>
      <c r="E852" s="6" t="s">
        <v>1136</v>
      </c>
      <c r="F852" s="6" t="s">
        <v>8554</v>
      </c>
      <c r="G852" s="7">
        <v>359</v>
      </c>
      <c r="H852" s="5" t="s">
        <v>5</v>
      </c>
      <c r="I852" s="5" t="s">
        <v>12</v>
      </c>
      <c r="J852" s="2" t="s">
        <v>13</v>
      </c>
      <c r="K852" s="2" t="s">
        <v>8</v>
      </c>
      <c r="L852" s="132" t="s">
        <v>8555</v>
      </c>
    </row>
    <row r="853" spans="1:23" customFormat="1">
      <c r="A853" s="1" t="str">
        <f>CONCATENATE(Tableau4[[#This Row],[DPT2]]," - ",Tableau4[[#This Row],[COMMUNE]])</f>
        <v>19 - Bilhac</v>
      </c>
      <c r="B853" s="5">
        <v>19</v>
      </c>
      <c r="C853" s="2" t="s">
        <v>1137</v>
      </c>
      <c r="D853" s="3" t="s">
        <v>1110</v>
      </c>
      <c r="E853" s="3" t="s">
        <v>1138</v>
      </c>
      <c r="F853" s="6" t="s">
        <v>8554</v>
      </c>
      <c r="G853" s="4">
        <v>250</v>
      </c>
      <c r="H853" s="2" t="s">
        <v>5</v>
      </c>
      <c r="I853" s="2" t="s">
        <v>25</v>
      </c>
      <c r="J853" s="2" t="s">
        <v>13</v>
      </c>
      <c r="K853" s="2" t="s">
        <v>8</v>
      </c>
      <c r="L853" s="132" t="s">
        <v>8555</v>
      </c>
    </row>
    <row r="854" spans="1:23" customFormat="1">
      <c r="A854" s="1" t="str">
        <f>CONCATENATE(Tableau4[[#This Row],[DPT2]]," - ",Tableau4[[#This Row],[COMMUNE]])</f>
        <v>19 - Bonnefond</v>
      </c>
      <c r="B854" s="5">
        <v>19</v>
      </c>
      <c r="C854" s="5" t="s">
        <v>1139</v>
      </c>
      <c r="D854" s="6" t="s">
        <v>1104</v>
      </c>
      <c r="E854" s="6" t="s">
        <v>1140</v>
      </c>
      <c r="F854" s="6" t="s">
        <v>8554</v>
      </c>
      <c r="G854" s="7">
        <v>115</v>
      </c>
      <c r="H854" s="5" t="s">
        <v>5</v>
      </c>
      <c r="I854" s="5" t="s">
        <v>12</v>
      </c>
      <c r="J854" s="2" t="s">
        <v>13</v>
      </c>
      <c r="K854" s="2" t="s">
        <v>8</v>
      </c>
      <c r="L854" s="132" t="s">
        <v>8555</v>
      </c>
      <c r="M854" s="87"/>
      <c r="N854" s="87"/>
      <c r="O854" s="87"/>
      <c r="P854" s="87"/>
      <c r="Q854" s="87"/>
      <c r="R854" s="87"/>
      <c r="S854" s="87"/>
      <c r="T854" s="87"/>
      <c r="U854" s="87"/>
      <c r="V854" s="87"/>
      <c r="W854" s="87"/>
    </row>
    <row r="855" spans="1:23" s="87" customFormat="1">
      <c r="A855" s="1" t="str">
        <f>CONCATENATE(Tableau4[[#This Row],[DPT2]]," - ",Tableau4[[#This Row],[COMMUNE]])</f>
        <v>19 - Bort-les-Orgues</v>
      </c>
      <c r="B855" s="5">
        <v>19</v>
      </c>
      <c r="C855" s="5" t="s">
        <v>7823</v>
      </c>
      <c r="D855" s="6" t="s">
        <v>1107</v>
      </c>
      <c r="E855" s="6" t="s">
        <v>7824</v>
      </c>
      <c r="F855" s="6" t="s">
        <v>8554</v>
      </c>
      <c r="G855" s="7">
        <v>2648</v>
      </c>
      <c r="H855" s="5" t="s">
        <v>5</v>
      </c>
      <c r="I855" s="5" t="s">
        <v>12</v>
      </c>
      <c r="J855" s="2" t="s">
        <v>13</v>
      </c>
      <c r="K855" s="5" t="s">
        <v>5664</v>
      </c>
      <c r="L855" s="132" t="s">
        <v>8555</v>
      </c>
      <c r="M855"/>
      <c r="N855"/>
      <c r="O855"/>
      <c r="P855"/>
      <c r="Q855"/>
      <c r="R855"/>
      <c r="S855"/>
      <c r="T855"/>
      <c r="U855"/>
      <c r="V855"/>
      <c r="W855"/>
    </row>
    <row r="856" spans="1:23" s="87" customFormat="1">
      <c r="A856" s="1" t="str">
        <f>CONCATENATE(Tableau4[[#This Row],[DPT2]]," - ",Tableau4[[#This Row],[COMMUNE]])</f>
        <v>19 - Branceilles</v>
      </c>
      <c r="B856" s="5">
        <v>19</v>
      </c>
      <c r="C856" s="2" t="s">
        <v>1141</v>
      </c>
      <c r="D856" s="3" t="s">
        <v>1110</v>
      </c>
      <c r="E856" s="3" t="s">
        <v>1142</v>
      </c>
      <c r="F856" s="6" t="s">
        <v>8554</v>
      </c>
      <c r="G856" s="4">
        <v>279</v>
      </c>
      <c r="H856" s="2" t="s">
        <v>5</v>
      </c>
      <c r="I856" s="2" t="s">
        <v>25</v>
      </c>
      <c r="J856" s="2" t="s">
        <v>13</v>
      </c>
      <c r="K856" s="2" t="s">
        <v>8</v>
      </c>
      <c r="L856" s="132" t="s">
        <v>8555</v>
      </c>
      <c r="M856"/>
      <c r="N856"/>
      <c r="O856"/>
      <c r="P856"/>
      <c r="Q856"/>
      <c r="R856"/>
      <c r="S856"/>
      <c r="T856"/>
      <c r="U856"/>
      <c r="V856"/>
      <c r="W856"/>
    </row>
    <row r="857" spans="1:23" customFormat="1">
      <c r="A857" s="1" t="str">
        <f>CONCATENATE(Tableau4[[#This Row],[DPT2]]," - ",Tableau4[[#This Row],[COMMUNE]])</f>
        <v>19 - Brignac-la-Plaine</v>
      </c>
      <c r="B857" s="5">
        <v>19</v>
      </c>
      <c r="C857" s="2" t="s">
        <v>1143</v>
      </c>
      <c r="D857" s="3" t="s">
        <v>1144</v>
      </c>
      <c r="E857" s="3" t="s">
        <v>1145</v>
      </c>
      <c r="F857" s="6" t="s">
        <v>8554</v>
      </c>
      <c r="G857" s="4">
        <v>962</v>
      </c>
      <c r="H857" s="2" t="s">
        <v>5</v>
      </c>
      <c r="I857" s="2" t="s">
        <v>25</v>
      </c>
      <c r="J857" s="2" t="s">
        <v>13</v>
      </c>
      <c r="K857" s="2" t="s">
        <v>8</v>
      </c>
      <c r="L857" s="132" t="s">
        <v>8555</v>
      </c>
      <c r="M857" s="87"/>
      <c r="N857" s="87"/>
      <c r="O857" s="87"/>
      <c r="P857" s="87"/>
      <c r="Q857" s="87"/>
      <c r="R857" s="87"/>
      <c r="S857" s="87"/>
      <c r="T857" s="87"/>
      <c r="U857" s="87"/>
      <c r="V857" s="87"/>
      <c r="W857" s="87"/>
    </row>
    <row r="858" spans="1:23" customFormat="1">
      <c r="A858" s="1" t="str">
        <f>CONCATENATE(Tableau4[[#This Row],[DPT2]]," - ",Tableau4[[#This Row],[COMMUNE]])</f>
        <v>19 - Brive-la-Gaillarde</v>
      </c>
      <c r="B858" s="99">
        <v>19</v>
      </c>
      <c r="C858" s="11" t="s">
        <v>8474</v>
      </c>
      <c r="D858" s="95" t="s">
        <v>1144</v>
      </c>
      <c r="E858" s="118" t="s">
        <v>8475</v>
      </c>
      <c r="F858" s="96" t="s">
        <v>10842</v>
      </c>
      <c r="G858" s="97">
        <v>46330</v>
      </c>
      <c r="H858" s="94" t="s">
        <v>859</v>
      </c>
      <c r="I858" s="94" t="s">
        <v>25</v>
      </c>
      <c r="J858" s="94" t="s">
        <v>13</v>
      </c>
      <c r="K858" s="94" t="s">
        <v>5847</v>
      </c>
      <c r="L858" s="132" t="s">
        <v>8555</v>
      </c>
      <c r="M858" s="87"/>
      <c r="N858" s="87"/>
      <c r="O858" s="87"/>
      <c r="P858" s="87"/>
      <c r="Q858" s="87"/>
      <c r="R858" s="87"/>
      <c r="S858" s="87"/>
      <c r="T858" s="87"/>
      <c r="U858" s="87"/>
      <c r="V858" s="87"/>
      <c r="W858" s="87"/>
    </row>
    <row r="859" spans="1:23" customFormat="1">
      <c r="A859" s="1" t="str">
        <f>CONCATENATE(Tableau4[[#This Row],[DPT2]]," - ",Tableau4[[#This Row],[COMMUNE]])</f>
        <v>19 - Bugeat</v>
      </c>
      <c r="B859" s="5">
        <v>19</v>
      </c>
      <c r="C859" s="5" t="s">
        <v>6230</v>
      </c>
      <c r="D859" s="6" t="s">
        <v>1107</v>
      </c>
      <c r="E859" s="6" t="s">
        <v>6231</v>
      </c>
      <c r="F859" s="6" t="s">
        <v>8554</v>
      </c>
      <c r="G859" s="7">
        <v>793</v>
      </c>
      <c r="H859" s="5" t="s">
        <v>5</v>
      </c>
      <c r="I859" s="5" t="s">
        <v>12</v>
      </c>
      <c r="J859" s="2" t="s">
        <v>13</v>
      </c>
      <c r="K859" s="2" t="s">
        <v>5671</v>
      </c>
      <c r="L859" s="132" t="s">
        <v>8555</v>
      </c>
    </row>
    <row r="860" spans="1:23" s="87" customFormat="1">
      <c r="A860" s="1" t="str">
        <f>CONCATENATE(Tableau4[[#This Row],[DPT2]]," - ",Tableau4[[#This Row],[COMMUNE]])</f>
        <v>19 - Camps-Saint-Mathurin-Léobazel</v>
      </c>
      <c r="B860" s="5">
        <v>19</v>
      </c>
      <c r="C860" s="5" t="s">
        <v>1146</v>
      </c>
      <c r="D860" s="6" t="s">
        <v>1118</v>
      </c>
      <c r="E860" s="6" t="s">
        <v>1147</v>
      </c>
      <c r="F860" s="6" t="s">
        <v>8554</v>
      </c>
      <c r="G860" s="7">
        <v>220</v>
      </c>
      <c r="H860" s="5" t="s">
        <v>5</v>
      </c>
      <c r="I860" s="5" t="s">
        <v>12</v>
      </c>
      <c r="J860" s="2" t="s">
        <v>13</v>
      </c>
      <c r="K860" s="2" t="s">
        <v>8</v>
      </c>
      <c r="L860" s="132" t="s">
        <v>8555</v>
      </c>
      <c r="M860"/>
      <c r="N860"/>
      <c r="O860"/>
      <c r="P860"/>
      <c r="Q860"/>
      <c r="R860"/>
      <c r="S860"/>
      <c r="T860"/>
      <c r="U860"/>
      <c r="V860"/>
      <c r="W860"/>
    </row>
    <row r="861" spans="1:23" customFormat="1">
      <c r="A861" s="1" t="str">
        <f>CONCATENATE(Tableau4[[#This Row],[DPT2]]," - ",Tableau4[[#This Row],[COMMUNE]])</f>
        <v>19 - Chabrignac</v>
      </c>
      <c r="B861" s="5">
        <v>19</v>
      </c>
      <c r="C861" s="2" t="s">
        <v>1148</v>
      </c>
      <c r="D861" s="3" t="s">
        <v>1144</v>
      </c>
      <c r="E861" s="3" t="s">
        <v>1149</v>
      </c>
      <c r="F861" s="6" t="s">
        <v>8554</v>
      </c>
      <c r="G861" s="4">
        <v>547</v>
      </c>
      <c r="H861" s="2" t="s">
        <v>5</v>
      </c>
      <c r="I861" s="2" t="s">
        <v>25</v>
      </c>
      <c r="J861" s="2" t="s">
        <v>13</v>
      </c>
      <c r="K861" s="2" t="s">
        <v>8</v>
      </c>
      <c r="L861" s="132" t="s">
        <v>8555</v>
      </c>
      <c r="M861" s="87"/>
      <c r="N861" s="87"/>
      <c r="O861" s="87"/>
      <c r="P861" s="87"/>
      <c r="Q861" s="87"/>
      <c r="R861" s="87"/>
      <c r="S861" s="87"/>
      <c r="T861" s="87"/>
      <c r="U861" s="87"/>
      <c r="V861" s="87"/>
      <c r="W861" s="87"/>
    </row>
    <row r="862" spans="1:23" customFormat="1">
      <c r="A862" s="1" t="str">
        <f>CONCATENATE(Tableau4[[#This Row],[DPT2]]," - ",Tableau4[[#This Row],[COMMUNE]])</f>
        <v>19 - Chamberet</v>
      </c>
      <c r="B862" s="5">
        <v>19</v>
      </c>
      <c r="C862" s="5" t="s">
        <v>6232</v>
      </c>
      <c r="D862" s="6" t="s">
        <v>1104</v>
      </c>
      <c r="E862" s="6" t="s">
        <v>6233</v>
      </c>
      <c r="F862" s="6" t="s">
        <v>8554</v>
      </c>
      <c r="G862" s="7">
        <v>1388</v>
      </c>
      <c r="H862" s="5" t="s">
        <v>5</v>
      </c>
      <c r="I862" s="5" t="s">
        <v>12</v>
      </c>
      <c r="J862" s="2" t="s">
        <v>13</v>
      </c>
      <c r="K862" s="2" t="s">
        <v>5671</v>
      </c>
      <c r="L862" s="132" t="s">
        <v>8555</v>
      </c>
      <c r="M862" s="87"/>
      <c r="N862" s="87"/>
      <c r="O862" s="87"/>
      <c r="P862" s="87"/>
      <c r="Q862" s="87"/>
      <c r="R862" s="87"/>
      <c r="S862" s="87"/>
      <c r="T862" s="87"/>
      <c r="U862" s="87"/>
      <c r="V862" s="87"/>
      <c r="W862" s="87"/>
    </row>
    <row r="863" spans="1:23" customFormat="1">
      <c r="A863" s="1" t="str">
        <f>CONCATENATE(Tableau4[[#This Row],[DPT2]]," - ",Tableau4[[#This Row],[COMMUNE]])</f>
        <v>19 - Chamboulive</v>
      </c>
      <c r="B863" s="5">
        <v>19</v>
      </c>
      <c r="C863" s="2" t="s">
        <v>6234</v>
      </c>
      <c r="D863" s="3" t="s">
        <v>1120</v>
      </c>
      <c r="E863" s="3" t="s">
        <v>6235</v>
      </c>
      <c r="F863" s="6" t="s">
        <v>8554</v>
      </c>
      <c r="G863" s="4">
        <v>1182</v>
      </c>
      <c r="H863" s="2" t="s">
        <v>5</v>
      </c>
      <c r="I863" s="2" t="s">
        <v>25</v>
      </c>
      <c r="J863" s="2" t="s">
        <v>7</v>
      </c>
      <c r="K863" s="2" t="s">
        <v>5671</v>
      </c>
      <c r="L863" s="132" t="s">
        <v>8555</v>
      </c>
    </row>
    <row r="864" spans="1:23" customFormat="1">
      <c r="A864" s="1" t="str">
        <f>CONCATENATE(Tableau4[[#This Row],[DPT2]]," - ",Tableau4[[#This Row],[COMMUNE]])</f>
        <v>19 - Chameyrat</v>
      </c>
      <c r="B864" s="5">
        <v>19</v>
      </c>
      <c r="C864" s="2" t="s">
        <v>6236</v>
      </c>
      <c r="D864" s="3" t="s">
        <v>1120</v>
      </c>
      <c r="E864" s="3" t="s">
        <v>6237</v>
      </c>
      <c r="F864" s="6" t="s">
        <v>8554</v>
      </c>
      <c r="G864" s="4">
        <v>1521</v>
      </c>
      <c r="H864" s="2" t="s">
        <v>5</v>
      </c>
      <c r="I864" s="2" t="s">
        <v>25</v>
      </c>
      <c r="J864" s="2" t="s">
        <v>7</v>
      </c>
      <c r="K864" s="2" t="s">
        <v>5671</v>
      </c>
      <c r="L864" s="132" t="s">
        <v>8555</v>
      </c>
      <c r="M864" s="87"/>
      <c r="N864" s="87"/>
      <c r="O864" s="87"/>
      <c r="P864" s="87"/>
      <c r="Q864" s="87"/>
      <c r="R864" s="87"/>
      <c r="S864" s="87"/>
      <c r="T864" s="87"/>
      <c r="U864" s="87"/>
      <c r="V864" s="87"/>
      <c r="W864" s="87"/>
    </row>
    <row r="865" spans="1:23" s="87" customFormat="1">
      <c r="A865" s="1" t="str">
        <f>CONCATENATE(Tableau4[[#This Row],[DPT2]]," - ",Tableau4[[#This Row],[COMMUNE]])</f>
        <v>19 - Champagnac-la-Noaille</v>
      </c>
      <c r="B865" s="5">
        <v>19</v>
      </c>
      <c r="C865" s="5" t="s">
        <v>1150</v>
      </c>
      <c r="D865" s="6" t="s">
        <v>1151</v>
      </c>
      <c r="E865" s="6" t="s">
        <v>1152</v>
      </c>
      <c r="F865" s="6" t="s">
        <v>8554</v>
      </c>
      <c r="G865" s="7">
        <v>227</v>
      </c>
      <c r="H865" s="5" t="s">
        <v>5</v>
      </c>
      <c r="I865" s="5" t="s">
        <v>12</v>
      </c>
      <c r="J865" s="2" t="s">
        <v>13</v>
      </c>
      <c r="K865" s="2" t="s">
        <v>8</v>
      </c>
      <c r="L865" s="132" t="s">
        <v>8555</v>
      </c>
    </row>
    <row r="866" spans="1:23" customFormat="1">
      <c r="A866" s="1" t="str">
        <f>CONCATENATE(Tableau4[[#This Row],[DPT2]]," - ",Tableau4[[#This Row],[COMMUNE]])</f>
        <v>19 - Champagnac-la-Prune</v>
      </c>
      <c r="B866" s="5">
        <v>19</v>
      </c>
      <c r="C866" s="2" t="s">
        <v>1153</v>
      </c>
      <c r="D866" s="3" t="s">
        <v>1120</v>
      </c>
      <c r="E866" s="3" t="s">
        <v>1154</v>
      </c>
      <c r="F866" s="6" t="s">
        <v>8554</v>
      </c>
      <c r="G866" s="4">
        <v>155</v>
      </c>
      <c r="H866" s="2" t="s">
        <v>5</v>
      </c>
      <c r="I866" s="2" t="s">
        <v>25</v>
      </c>
      <c r="J866" s="2" t="s">
        <v>7</v>
      </c>
      <c r="K866" s="2" t="s">
        <v>8</v>
      </c>
      <c r="L866" s="132" t="s">
        <v>8555</v>
      </c>
    </row>
    <row r="867" spans="1:23" customFormat="1">
      <c r="A867" s="1" t="str">
        <f>CONCATENATE(Tableau4[[#This Row],[DPT2]]," - ",Tableau4[[#This Row],[COMMUNE]])</f>
        <v>19 - Chanac-les-Mines</v>
      </c>
      <c r="B867" s="5">
        <v>19</v>
      </c>
      <c r="C867" s="2" t="s">
        <v>1155</v>
      </c>
      <c r="D867" s="3" t="s">
        <v>1120</v>
      </c>
      <c r="E867" s="3" t="s">
        <v>1156</v>
      </c>
      <c r="F867" s="6" t="s">
        <v>8554</v>
      </c>
      <c r="G867" s="4">
        <v>436</v>
      </c>
      <c r="H867" s="2" t="s">
        <v>5</v>
      </c>
      <c r="I867" s="2" t="s">
        <v>25</v>
      </c>
      <c r="J867" s="2" t="s">
        <v>7</v>
      </c>
      <c r="K867" s="2" t="s">
        <v>8</v>
      </c>
      <c r="L867" s="132" t="s">
        <v>8555</v>
      </c>
      <c r="M867" s="87"/>
      <c r="N867" s="87"/>
      <c r="O867" s="87"/>
      <c r="P867" s="87"/>
      <c r="Q867" s="87"/>
      <c r="R867" s="87"/>
      <c r="S867" s="87"/>
      <c r="T867" s="87"/>
      <c r="U867" s="87"/>
      <c r="V867" s="87"/>
      <c r="W867" s="87"/>
    </row>
    <row r="868" spans="1:23" s="87" customFormat="1">
      <c r="A868" s="1" t="str">
        <f>CONCATENATE(Tableau4[[#This Row],[DPT2]]," - ",Tableau4[[#This Row],[COMMUNE]])</f>
        <v>19 - Chanteix</v>
      </c>
      <c r="B868" s="5">
        <v>19</v>
      </c>
      <c r="C868" s="2" t="s">
        <v>1157</v>
      </c>
      <c r="D868" s="3" t="s">
        <v>1120</v>
      </c>
      <c r="E868" s="3" t="s">
        <v>1158</v>
      </c>
      <c r="F868" s="6" t="s">
        <v>8554</v>
      </c>
      <c r="G868" s="4">
        <v>625</v>
      </c>
      <c r="H868" s="2" t="s">
        <v>5</v>
      </c>
      <c r="I868" s="2" t="s">
        <v>25</v>
      </c>
      <c r="J868" s="2" t="s">
        <v>7</v>
      </c>
      <c r="K868" s="2" t="s">
        <v>8</v>
      </c>
      <c r="L868" s="132" t="s">
        <v>8555</v>
      </c>
    </row>
    <row r="869" spans="1:23" customFormat="1">
      <c r="A869" s="1" t="str">
        <f>CONCATENATE(Tableau4[[#This Row],[DPT2]]," - ",Tableau4[[#This Row],[COMMUNE]])</f>
        <v>19 - Chapelle-Spinasse</v>
      </c>
      <c r="B869" s="5">
        <v>19</v>
      </c>
      <c r="C869" s="5" t="s">
        <v>1159</v>
      </c>
      <c r="D869" s="6" t="s">
        <v>1151</v>
      </c>
      <c r="E869" s="6" t="s">
        <v>1160</v>
      </c>
      <c r="F869" s="6" t="s">
        <v>8554</v>
      </c>
      <c r="G869" s="7">
        <v>113</v>
      </c>
      <c r="H869" s="5" t="s">
        <v>5</v>
      </c>
      <c r="I869" s="5" t="s">
        <v>12</v>
      </c>
      <c r="J869" s="2" t="s">
        <v>13</v>
      </c>
      <c r="K869" s="2" t="s">
        <v>8</v>
      </c>
      <c r="L869" s="132" t="s">
        <v>8555</v>
      </c>
    </row>
    <row r="870" spans="1:23" customFormat="1">
      <c r="A870" s="1" t="str">
        <f>CONCATENATE(Tableau4[[#This Row],[DPT2]]," - ",Tableau4[[#This Row],[COMMUNE]])</f>
        <v>19 - Chartrier-Ferrière</v>
      </c>
      <c r="B870" s="5">
        <v>19</v>
      </c>
      <c r="C870" s="2" t="s">
        <v>1161</v>
      </c>
      <c r="D870" s="3" t="s">
        <v>1144</v>
      </c>
      <c r="E870" s="3" t="s">
        <v>1162</v>
      </c>
      <c r="F870" s="6" t="s">
        <v>8554</v>
      </c>
      <c r="G870" s="4">
        <v>364</v>
      </c>
      <c r="H870" s="2" t="s">
        <v>5</v>
      </c>
      <c r="I870" s="2" t="s">
        <v>25</v>
      </c>
      <c r="J870" s="2" t="s">
        <v>13</v>
      </c>
      <c r="K870" s="2" t="s">
        <v>8</v>
      </c>
      <c r="L870" s="132" t="s">
        <v>8555</v>
      </c>
    </row>
    <row r="871" spans="1:23" customFormat="1">
      <c r="A871" s="1" t="str">
        <f>CONCATENATE(Tableau4[[#This Row],[DPT2]]," - ",Tableau4[[#This Row],[COMMUNE]])</f>
        <v>19 - Chasteaux</v>
      </c>
      <c r="B871" s="5">
        <v>19</v>
      </c>
      <c r="C871" s="2" t="s">
        <v>1163</v>
      </c>
      <c r="D871" s="3" t="s">
        <v>1144</v>
      </c>
      <c r="E871" s="3" t="s">
        <v>1164</v>
      </c>
      <c r="F871" s="6" t="s">
        <v>8554</v>
      </c>
      <c r="G871" s="4">
        <v>743</v>
      </c>
      <c r="H871" s="2" t="s">
        <v>5</v>
      </c>
      <c r="I871" s="2" t="s">
        <v>25</v>
      </c>
      <c r="J871" s="2" t="s">
        <v>13</v>
      </c>
      <c r="K871" s="2" t="s">
        <v>8</v>
      </c>
      <c r="L871" s="132" t="s">
        <v>8555</v>
      </c>
    </row>
    <row r="872" spans="1:23" s="87" customFormat="1">
      <c r="A872" s="1" t="str">
        <f>CONCATENATE(Tableau4[[#This Row],[DPT2]]," - ",Tableau4[[#This Row],[COMMUNE]])</f>
        <v>19 - Chauffour-sur-Vell</v>
      </c>
      <c r="B872" s="5">
        <v>19</v>
      </c>
      <c r="C872" s="2" t="s">
        <v>1165</v>
      </c>
      <c r="D872" s="3" t="s">
        <v>1110</v>
      </c>
      <c r="E872" s="3" t="s">
        <v>1166</v>
      </c>
      <c r="F872" s="6" t="s">
        <v>8554</v>
      </c>
      <c r="G872" s="4">
        <v>411</v>
      </c>
      <c r="H872" s="2" t="s">
        <v>5</v>
      </c>
      <c r="I872" s="2" t="s">
        <v>25</v>
      </c>
      <c r="J872" s="2" t="s">
        <v>13</v>
      </c>
      <c r="K872" s="2" t="s">
        <v>8</v>
      </c>
      <c r="L872" s="132" t="s">
        <v>8555</v>
      </c>
    </row>
    <row r="873" spans="1:23" customFormat="1">
      <c r="A873" s="1" t="str">
        <f>CONCATENATE(Tableau4[[#This Row],[DPT2]]," - ",Tableau4[[#This Row],[COMMUNE]])</f>
        <v>19 - Chaumeil</v>
      </c>
      <c r="B873" s="5">
        <v>19</v>
      </c>
      <c r="C873" s="5" t="s">
        <v>1167</v>
      </c>
      <c r="D873" s="6" t="s">
        <v>1151</v>
      </c>
      <c r="E873" s="6" t="s">
        <v>1168</v>
      </c>
      <c r="F873" s="6" t="s">
        <v>8554</v>
      </c>
      <c r="G873" s="7">
        <v>163</v>
      </c>
      <c r="H873" s="5" t="s">
        <v>5</v>
      </c>
      <c r="I873" s="5" t="s">
        <v>12</v>
      </c>
      <c r="J873" s="2" t="s">
        <v>13</v>
      </c>
      <c r="K873" s="2" t="s">
        <v>8</v>
      </c>
      <c r="L873" s="132" t="s">
        <v>8555</v>
      </c>
      <c r="M873" s="87"/>
      <c r="N873" s="87"/>
      <c r="O873" s="87"/>
      <c r="P873" s="87"/>
      <c r="Q873" s="87"/>
      <c r="R873" s="87"/>
      <c r="S873" s="87"/>
      <c r="T873" s="87"/>
      <c r="U873" s="87"/>
      <c r="V873" s="87"/>
      <c r="W873" s="87"/>
    </row>
    <row r="874" spans="1:23" customFormat="1">
      <c r="A874" s="1" t="str">
        <f>CONCATENATE(Tableau4[[#This Row],[DPT2]]," - ",Tableau4[[#This Row],[COMMUNE]])</f>
        <v>19 - Chavanac</v>
      </c>
      <c r="B874" s="5">
        <v>19</v>
      </c>
      <c r="C874" s="5" t="s">
        <v>1169</v>
      </c>
      <c r="D874" s="6" t="s">
        <v>1107</v>
      </c>
      <c r="E874" s="6" t="s">
        <v>1170</v>
      </c>
      <c r="F874" s="6" t="s">
        <v>8554</v>
      </c>
      <c r="G874" s="7">
        <v>50</v>
      </c>
      <c r="H874" s="5" t="s">
        <v>5</v>
      </c>
      <c r="I874" s="5" t="s">
        <v>12</v>
      </c>
      <c r="J874" s="2" t="s">
        <v>13</v>
      </c>
      <c r="K874" s="2" t="s">
        <v>8</v>
      </c>
      <c r="L874" s="132" t="s">
        <v>8555</v>
      </c>
    </row>
    <row r="875" spans="1:23" customFormat="1">
      <c r="A875" s="1" t="str">
        <f>CONCATENATE(Tableau4[[#This Row],[DPT2]]," - ",Tableau4[[#This Row],[COMMUNE]])</f>
        <v>19 - Chaveroche</v>
      </c>
      <c r="B875" s="5">
        <v>19</v>
      </c>
      <c r="C875" s="5" t="s">
        <v>1171</v>
      </c>
      <c r="D875" s="6" t="s">
        <v>1107</v>
      </c>
      <c r="E875" s="6" t="s">
        <v>1172</v>
      </c>
      <c r="F875" s="6" t="s">
        <v>8554</v>
      </c>
      <c r="G875" s="7">
        <v>258</v>
      </c>
      <c r="H875" s="5" t="s">
        <v>5</v>
      </c>
      <c r="I875" s="5" t="s">
        <v>12</v>
      </c>
      <c r="J875" s="2" t="s">
        <v>13</v>
      </c>
      <c r="K875" s="2" t="s">
        <v>8</v>
      </c>
      <c r="L875" s="132" t="s">
        <v>8555</v>
      </c>
      <c r="M875" s="87"/>
      <c r="N875" s="87"/>
      <c r="O875" s="87"/>
      <c r="P875" s="87"/>
      <c r="Q875" s="87"/>
      <c r="R875" s="87"/>
      <c r="S875" s="87"/>
      <c r="T875" s="87"/>
      <c r="U875" s="87"/>
      <c r="V875" s="87"/>
      <c r="W875" s="87"/>
    </row>
    <row r="876" spans="1:23" customFormat="1">
      <c r="A876" s="1" t="str">
        <f>CONCATENATE(Tableau4[[#This Row],[DPT2]]," - ",Tableau4[[#This Row],[COMMUNE]])</f>
        <v>19 - Chenailler-Mascheix</v>
      </c>
      <c r="B876" s="5">
        <v>19</v>
      </c>
      <c r="C876" s="2" t="s">
        <v>1173</v>
      </c>
      <c r="D876" s="3" t="s">
        <v>1110</v>
      </c>
      <c r="E876" s="3" t="s">
        <v>1174</v>
      </c>
      <c r="F876" s="6" t="s">
        <v>8554</v>
      </c>
      <c r="G876" s="4">
        <v>209</v>
      </c>
      <c r="H876" s="2" t="s">
        <v>5</v>
      </c>
      <c r="I876" s="2" t="s">
        <v>25</v>
      </c>
      <c r="J876" s="2" t="s">
        <v>13</v>
      </c>
      <c r="K876" s="2" t="s">
        <v>8</v>
      </c>
      <c r="L876" s="132" t="s">
        <v>8555</v>
      </c>
    </row>
    <row r="877" spans="1:23" customFormat="1">
      <c r="A877" s="1" t="str">
        <f>CONCATENATE(Tableau4[[#This Row],[DPT2]]," - ",Tableau4[[#This Row],[COMMUNE]])</f>
        <v>19 - Chirac-Bellevue</v>
      </c>
      <c r="B877" s="5">
        <v>19</v>
      </c>
      <c r="C877" s="5" t="s">
        <v>1175</v>
      </c>
      <c r="D877" s="6" t="s">
        <v>1107</v>
      </c>
      <c r="E877" s="6" t="s">
        <v>1176</v>
      </c>
      <c r="F877" s="6" t="s">
        <v>8554</v>
      </c>
      <c r="G877" s="7">
        <v>292</v>
      </c>
      <c r="H877" s="5" t="s">
        <v>5</v>
      </c>
      <c r="I877" s="5" t="s">
        <v>12</v>
      </c>
      <c r="J877" s="2" t="s">
        <v>13</v>
      </c>
      <c r="K877" s="2" t="s">
        <v>8</v>
      </c>
      <c r="L877" s="132" t="s">
        <v>8555</v>
      </c>
    </row>
    <row r="878" spans="1:23" customFormat="1">
      <c r="A878" s="1" t="str">
        <f>CONCATENATE(Tableau4[[#This Row],[DPT2]]," - ",Tableau4[[#This Row],[COMMUNE]])</f>
        <v>19 - Clergoux</v>
      </c>
      <c r="B878" s="5">
        <v>19</v>
      </c>
      <c r="C878" s="2" t="s">
        <v>1177</v>
      </c>
      <c r="D878" s="3" t="s">
        <v>1120</v>
      </c>
      <c r="E878" s="3" t="s">
        <v>1178</v>
      </c>
      <c r="F878" s="6" t="s">
        <v>8554</v>
      </c>
      <c r="G878" s="4">
        <v>405</v>
      </c>
      <c r="H878" s="2" t="s">
        <v>5</v>
      </c>
      <c r="I878" s="2" t="s">
        <v>25</v>
      </c>
      <c r="J878" s="2" t="s">
        <v>7</v>
      </c>
      <c r="K878" s="2" t="s">
        <v>8</v>
      </c>
      <c r="L878" s="132" t="s">
        <v>8555</v>
      </c>
      <c r="M878" s="87"/>
      <c r="N878" s="87"/>
      <c r="O878" s="87"/>
      <c r="P878" s="87"/>
      <c r="Q878" s="87"/>
      <c r="R878" s="87"/>
      <c r="S878" s="87"/>
      <c r="T878" s="87"/>
      <c r="U878" s="87"/>
      <c r="V878" s="87"/>
      <c r="W878" s="87"/>
    </row>
    <row r="879" spans="1:23" customFormat="1">
      <c r="A879" s="1" t="str">
        <f>CONCATENATE(Tableau4[[#This Row],[DPT2]]," - ",Tableau4[[#This Row],[COMMUNE]])</f>
        <v>19 - Collonges-la-Rouge</v>
      </c>
      <c r="B879" s="5">
        <v>19</v>
      </c>
      <c r="C879" s="2" t="s">
        <v>1179</v>
      </c>
      <c r="D879" s="3" t="s">
        <v>1110</v>
      </c>
      <c r="E879" s="3" t="s">
        <v>1180</v>
      </c>
      <c r="F879" s="6" t="s">
        <v>8554</v>
      </c>
      <c r="G879" s="4">
        <v>483</v>
      </c>
      <c r="H879" s="2" t="s">
        <v>5</v>
      </c>
      <c r="I879" s="2" t="s">
        <v>25</v>
      </c>
      <c r="J879" s="2" t="s">
        <v>13</v>
      </c>
      <c r="K879" s="2" t="s">
        <v>8</v>
      </c>
      <c r="L879" s="132" t="s">
        <v>8555</v>
      </c>
    </row>
    <row r="880" spans="1:23" customFormat="1">
      <c r="A880" s="1" t="str">
        <f>CONCATENATE(Tableau4[[#This Row],[DPT2]]," - ",Tableau4[[#This Row],[COMMUNE]])</f>
        <v>19 - Combressol</v>
      </c>
      <c r="B880" s="5">
        <v>19</v>
      </c>
      <c r="C880" s="5" t="s">
        <v>1181</v>
      </c>
      <c r="D880" s="6" t="s">
        <v>1107</v>
      </c>
      <c r="E880" s="6" t="s">
        <v>1182</v>
      </c>
      <c r="F880" s="6" t="s">
        <v>8554</v>
      </c>
      <c r="G880" s="7">
        <v>341</v>
      </c>
      <c r="H880" s="5" t="s">
        <v>5</v>
      </c>
      <c r="I880" s="5" t="s">
        <v>12</v>
      </c>
      <c r="J880" s="2" t="s">
        <v>13</v>
      </c>
      <c r="K880" s="2" t="s">
        <v>8</v>
      </c>
      <c r="L880" s="132" t="s">
        <v>8555</v>
      </c>
    </row>
    <row r="881" spans="1:23" customFormat="1">
      <c r="A881" s="1" t="str">
        <f>CONCATENATE(Tableau4[[#This Row],[DPT2]]," - ",Tableau4[[#This Row],[COMMUNE]])</f>
        <v>19 - Concèze</v>
      </c>
      <c r="B881" s="5">
        <v>19</v>
      </c>
      <c r="C881" s="5" t="s">
        <v>1183</v>
      </c>
      <c r="D881" s="6" t="s">
        <v>1131</v>
      </c>
      <c r="E881" s="6" t="s">
        <v>1184</v>
      </c>
      <c r="F881" s="6" t="s">
        <v>8554</v>
      </c>
      <c r="G881" s="7">
        <v>392</v>
      </c>
      <c r="H881" s="5" t="s">
        <v>5</v>
      </c>
      <c r="I881" s="5" t="s">
        <v>12</v>
      </c>
      <c r="J881" s="2" t="s">
        <v>13</v>
      </c>
      <c r="K881" s="2" t="s">
        <v>8</v>
      </c>
      <c r="L881" s="132" t="s">
        <v>8555</v>
      </c>
    </row>
    <row r="882" spans="1:23" customFormat="1">
      <c r="A882" s="1" t="str">
        <f>CONCATENATE(Tableau4[[#This Row],[DPT2]]," - ",Tableau4[[#This Row],[COMMUNE]])</f>
        <v>19 - Condat-sur-Ganaveix</v>
      </c>
      <c r="B882" s="5">
        <v>19</v>
      </c>
      <c r="C882" s="5" t="s">
        <v>1185</v>
      </c>
      <c r="D882" s="6" t="s">
        <v>1186</v>
      </c>
      <c r="E882" s="6" t="s">
        <v>1187</v>
      </c>
      <c r="F882" s="6" t="s">
        <v>8554</v>
      </c>
      <c r="G882" s="7">
        <v>688</v>
      </c>
      <c r="H882" s="5" t="s">
        <v>5</v>
      </c>
      <c r="I882" s="5" t="s">
        <v>12</v>
      </c>
      <c r="J882" s="2" t="s">
        <v>13</v>
      </c>
      <c r="K882" s="2" t="s">
        <v>8</v>
      </c>
      <c r="L882" s="132" t="s">
        <v>8555</v>
      </c>
      <c r="M882" s="87"/>
      <c r="N882" s="87"/>
      <c r="O882" s="87"/>
      <c r="P882" s="87"/>
      <c r="Q882" s="87"/>
      <c r="R882" s="87"/>
      <c r="S882" s="87"/>
      <c r="T882" s="87"/>
      <c r="U882" s="87"/>
      <c r="V882" s="87"/>
      <c r="W882" s="87"/>
    </row>
    <row r="883" spans="1:23" s="87" customFormat="1">
      <c r="A883" s="1" t="str">
        <f>CONCATENATE(Tableau4[[#This Row],[DPT2]]," - ",Tableau4[[#This Row],[COMMUNE]])</f>
        <v>19 - Confolent-Port-Dieu</v>
      </c>
      <c r="B883" s="5">
        <v>19</v>
      </c>
      <c r="C883" s="5" t="s">
        <v>1188</v>
      </c>
      <c r="D883" s="6" t="s">
        <v>1107</v>
      </c>
      <c r="E883" s="6" t="s">
        <v>1189</v>
      </c>
      <c r="F883" s="6" t="s">
        <v>8554</v>
      </c>
      <c r="G883" s="7">
        <v>43</v>
      </c>
      <c r="H883" s="5" t="s">
        <v>5</v>
      </c>
      <c r="I883" s="5" t="s">
        <v>12</v>
      </c>
      <c r="J883" s="2" t="s">
        <v>13</v>
      </c>
      <c r="K883" s="2" t="s">
        <v>8</v>
      </c>
      <c r="L883" s="132" t="s">
        <v>8555</v>
      </c>
      <c r="M883"/>
      <c r="N883"/>
      <c r="O883"/>
      <c r="P883"/>
      <c r="Q883"/>
      <c r="R883"/>
      <c r="S883"/>
      <c r="T883"/>
      <c r="U883"/>
      <c r="V883"/>
      <c r="W883"/>
    </row>
    <row r="884" spans="1:23" customFormat="1">
      <c r="A884" s="1" t="str">
        <f>CONCATENATE(Tableau4[[#This Row],[DPT2]]," - ",Tableau4[[#This Row],[COMMUNE]])</f>
        <v>19 - Cornil</v>
      </c>
      <c r="B884" s="5">
        <v>19</v>
      </c>
      <c r="C884" s="2" t="s">
        <v>6238</v>
      </c>
      <c r="D884" s="3" t="s">
        <v>1120</v>
      </c>
      <c r="E884" s="3" t="s">
        <v>6239</v>
      </c>
      <c r="F884" s="6" t="s">
        <v>8554</v>
      </c>
      <c r="G884" s="4">
        <v>1308</v>
      </c>
      <c r="H884" s="2" t="s">
        <v>5</v>
      </c>
      <c r="I884" s="2" t="s">
        <v>25</v>
      </c>
      <c r="J884" s="2" t="s">
        <v>7</v>
      </c>
      <c r="K884" s="2" t="s">
        <v>5671</v>
      </c>
      <c r="L884" s="132" t="s">
        <v>8555</v>
      </c>
    </row>
    <row r="885" spans="1:23" s="87" customFormat="1">
      <c r="A885" s="1" t="str">
        <f>CONCATENATE(Tableau4[[#This Row],[DPT2]]," - ",Tableau4[[#This Row],[COMMUNE]])</f>
        <v>19 - Corrèze</v>
      </c>
      <c r="B885" s="5">
        <v>19</v>
      </c>
      <c r="C885" s="2" t="s">
        <v>6240</v>
      </c>
      <c r="D885" s="3" t="s">
        <v>1120</v>
      </c>
      <c r="E885" s="3" t="s">
        <v>6241</v>
      </c>
      <c r="F885" s="6" t="s">
        <v>8554</v>
      </c>
      <c r="G885" s="4">
        <v>1140</v>
      </c>
      <c r="H885" s="2" t="s">
        <v>5</v>
      </c>
      <c r="I885" s="2" t="s">
        <v>25</v>
      </c>
      <c r="J885" s="2" t="s">
        <v>7</v>
      </c>
      <c r="K885" s="2" t="s">
        <v>5671</v>
      </c>
      <c r="L885" s="132" t="s">
        <v>8555</v>
      </c>
      <c r="M885"/>
      <c r="N885"/>
      <c r="O885"/>
      <c r="P885"/>
      <c r="Q885"/>
      <c r="R885"/>
      <c r="S885"/>
      <c r="T885"/>
      <c r="U885"/>
      <c r="V885"/>
      <c r="W885"/>
    </row>
    <row r="886" spans="1:23" s="87" customFormat="1">
      <c r="A886" s="1" t="str">
        <f>CONCATENATE(Tableau4[[#This Row],[DPT2]]," - ",Tableau4[[#This Row],[COMMUNE]])</f>
        <v>19 - Cosnac</v>
      </c>
      <c r="B886" s="5">
        <v>19</v>
      </c>
      <c r="C886" s="2" t="s">
        <v>6242</v>
      </c>
      <c r="D886" s="3" t="s">
        <v>1144</v>
      </c>
      <c r="E886" s="3" t="s">
        <v>6243</v>
      </c>
      <c r="F886" s="6" t="s">
        <v>8554</v>
      </c>
      <c r="G886" s="4">
        <v>2974</v>
      </c>
      <c r="H886" s="2" t="s">
        <v>5</v>
      </c>
      <c r="I886" s="2" t="s">
        <v>25</v>
      </c>
      <c r="J886" s="2" t="s">
        <v>13</v>
      </c>
      <c r="K886" s="2" t="s">
        <v>5671</v>
      </c>
      <c r="L886" s="132" t="s">
        <v>8555</v>
      </c>
    </row>
    <row r="887" spans="1:23" customFormat="1">
      <c r="A887" s="1" t="str">
        <f>CONCATENATE(Tableau4[[#This Row],[DPT2]]," - ",Tableau4[[#This Row],[COMMUNE]])</f>
        <v>19 - Couffy-sur-Sarsonne</v>
      </c>
      <c r="B887" s="5">
        <v>19</v>
      </c>
      <c r="C887" s="5" t="s">
        <v>1190</v>
      </c>
      <c r="D887" s="6" t="s">
        <v>1107</v>
      </c>
      <c r="E887" s="6" t="s">
        <v>1191</v>
      </c>
      <c r="F887" s="6" t="s">
        <v>8554</v>
      </c>
      <c r="G887" s="7">
        <v>72</v>
      </c>
      <c r="H887" s="5" t="s">
        <v>5</v>
      </c>
      <c r="I887" s="5" t="s">
        <v>12</v>
      </c>
      <c r="J887" s="2" t="s">
        <v>13</v>
      </c>
      <c r="K887" s="2" t="s">
        <v>8</v>
      </c>
      <c r="L887" s="132" t="s">
        <v>8555</v>
      </c>
      <c r="M887" s="87"/>
      <c r="N887" s="87"/>
      <c r="O887" s="87"/>
      <c r="P887" s="87"/>
      <c r="Q887" s="87"/>
      <c r="R887" s="87"/>
      <c r="S887" s="87"/>
      <c r="T887" s="87"/>
      <c r="U887" s="87"/>
      <c r="V887" s="87"/>
      <c r="W887" s="87"/>
    </row>
    <row r="888" spans="1:23" s="87" customFormat="1">
      <c r="A888" s="1" t="str">
        <f>CONCATENATE(Tableau4[[#This Row],[DPT2]]," - ",Tableau4[[#This Row],[COMMUNE]])</f>
        <v>19 - Courteix</v>
      </c>
      <c r="B888" s="5">
        <v>19</v>
      </c>
      <c r="C888" s="5" t="s">
        <v>1192</v>
      </c>
      <c r="D888" s="6" t="s">
        <v>1107</v>
      </c>
      <c r="E888" s="6" t="s">
        <v>1193</v>
      </c>
      <c r="F888" s="6" t="s">
        <v>8554</v>
      </c>
      <c r="G888" s="7">
        <v>71</v>
      </c>
      <c r="H888" s="5" t="s">
        <v>5</v>
      </c>
      <c r="I888" s="5" t="s">
        <v>12</v>
      </c>
      <c r="J888" s="2" t="s">
        <v>13</v>
      </c>
      <c r="K888" s="2" t="s">
        <v>8</v>
      </c>
      <c r="L888" s="132" t="s">
        <v>8555</v>
      </c>
    </row>
    <row r="889" spans="1:23" customFormat="1">
      <c r="A889" s="1" t="str">
        <f>CONCATENATE(Tableau4[[#This Row],[DPT2]]," - ",Tableau4[[#This Row],[COMMUNE]])</f>
        <v>19 - Cublac</v>
      </c>
      <c r="B889" s="5">
        <v>19</v>
      </c>
      <c r="C889" s="2" t="s">
        <v>6244</v>
      </c>
      <c r="D889" s="3" t="s">
        <v>1144</v>
      </c>
      <c r="E889" s="3" t="s">
        <v>6245</v>
      </c>
      <c r="F889" s="6" t="s">
        <v>8554</v>
      </c>
      <c r="G889" s="4">
        <v>1736</v>
      </c>
      <c r="H889" s="2" t="s">
        <v>5</v>
      </c>
      <c r="I889" s="2" t="s">
        <v>25</v>
      </c>
      <c r="J889" s="2" t="s">
        <v>13</v>
      </c>
      <c r="K889" s="2" t="s">
        <v>5671</v>
      </c>
      <c r="L889" s="132" t="s">
        <v>8555</v>
      </c>
    </row>
    <row r="890" spans="1:23" customFormat="1">
      <c r="A890" s="1" t="str">
        <f>CONCATENATE(Tableau4[[#This Row],[DPT2]]," - ",Tableau4[[#This Row],[COMMUNE]])</f>
        <v>19 - Curemonte</v>
      </c>
      <c r="B890" s="5">
        <v>19</v>
      </c>
      <c r="C890" s="2" t="s">
        <v>1194</v>
      </c>
      <c r="D890" s="3" t="s">
        <v>1110</v>
      </c>
      <c r="E890" s="3" t="s">
        <v>1195</v>
      </c>
      <c r="F890" s="6" t="s">
        <v>8554</v>
      </c>
      <c r="G890" s="4">
        <v>208</v>
      </c>
      <c r="H890" s="2" t="s">
        <v>5</v>
      </c>
      <c r="I890" s="2" t="s">
        <v>25</v>
      </c>
      <c r="J890" s="2" t="s">
        <v>13</v>
      </c>
      <c r="K890" s="2" t="s">
        <v>8</v>
      </c>
      <c r="L890" s="132" t="s">
        <v>8555</v>
      </c>
      <c r="M890" s="87"/>
      <c r="N890" s="87"/>
      <c r="O890" s="87"/>
      <c r="P890" s="87"/>
      <c r="Q890" s="87"/>
      <c r="R890" s="87"/>
      <c r="S890" s="87"/>
      <c r="T890" s="87"/>
      <c r="U890" s="87"/>
      <c r="V890" s="87"/>
      <c r="W890" s="87"/>
    </row>
    <row r="891" spans="1:23" customFormat="1">
      <c r="A891" s="1" t="str">
        <f>CONCATENATE(Tableau4[[#This Row],[DPT2]]," - ",Tableau4[[#This Row],[COMMUNE]])</f>
        <v>19 - Dampniat</v>
      </c>
      <c r="B891" s="5">
        <v>19</v>
      </c>
      <c r="C891" s="2" t="s">
        <v>1196</v>
      </c>
      <c r="D891" s="3" t="s">
        <v>1144</v>
      </c>
      <c r="E891" s="3" t="s">
        <v>1197</v>
      </c>
      <c r="F891" s="6" t="s">
        <v>8554</v>
      </c>
      <c r="G891" s="4">
        <v>710</v>
      </c>
      <c r="H891" s="2" t="s">
        <v>5</v>
      </c>
      <c r="I891" s="2" t="s">
        <v>25</v>
      </c>
      <c r="J891" s="2" t="s">
        <v>13</v>
      </c>
      <c r="K891" s="2" t="s">
        <v>8</v>
      </c>
      <c r="L891" s="132" t="s">
        <v>8555</v>
      </c>
    </row>
    <row r="892" spans="1:23" s="87" customFormat="1">
      <c r="A892" s="1" t="str">
        <f>CONCATENATE(Tableau4[[#This Row],[DPT2]]," - ",Tableau4[[#This Row],[COMMUNE]])</f>
        <v>19 - Darazac</v>
      </c>
      <c r="B892" s="5">
        <v>19</v>
      </c>
      <c r="C892" s="5" t="s">
        <v>1198</v>
      </c>
      <c r="D892" s="6" t="s">
        <v>1118</v>
      </c>
      <c r="E892" s="6" t="s">
        <v>1199</v>
      </c>
      <c r="F892" s="6" t="s">
        <v>8554</v>
      </c>
      <c r="G892" s="7">
        <v>140</v>
      </c>
      <c r="H892" s="5" t="s">
        <v>5</v>
      </c>
      <c r="I892" s="5" t="s">
        <v>12</v>
      </c>
      <c r="J892" s="2" t="s">
        <v>13</v>
      </c>
      <c r="K892" s="2" t="s">
        <v>8</v>
      </c>
      <c r="L892" s="132" t="s">
        <v>8555</v>
      </c>
      <c r="M892"/>
      <c r="N892"/>
      <c r="O892"/>
      <c r="P892"/>
      <c r="Q892"/>
      <c r="R892"/>
      <c r="S892"/>
      <c r="T892"/>
      <c r="U892"/>
      <c r="V892"/>
      <c r="W892"/>
    </row>
    <row r="893" spans="1:23" s="87" customFormat="1">
      <c r="A893" s="1" t="str">
        <f>CONCATENATE(Tableau4[[#This Row],[DPT2]]," - ",Tableau4[[#This Row],[COMMUNE]])</f>
        <v>19 - Darnets</v>
      </c>
      <c r="B893" s="5">
        <v>19</v>
      </c>
      <c r="C893" s="5" t="s">
        <v>1200</v>
      </c>
      <c r="D893" s="6" t="s">
        <v>1151</v>
      </c>
      <c r="E893" s="6" t="s">
        <v>1201</v>
      </c>
      <c r="F893" s="6" t="s">
        <v>8554</v>
      </c>
      <c r="G893" s="7">
        <v>336</v>
      </c>
      <c r="H893" s="5" t="s">
        <v>5</v>
      </c>
      <c r="I893" s="5" t="s">
        <v>12</v>
      </c>
      <c r="J893" s="2" t="s">
        <v>13</v>
      </c>
      <c r="K893" s="2" t="s">
        <v>8</v>
      </c>
      <c r="L893" s="132" t="s">
        <v>8555</v>
      </c>
    </row>
    <row r="894" spans="1:23" s="87" customFormat="1">
      <c r="A894" s="1" t="str">
        <f>CONCATENATE(Tableau4[[#This Row],[DPT2]]," - ",Tableau4[[#This Row],[COMMUNE]])</f>
        <v>19 - Davignac</v>
      </c>
      <c r="B894" s="5">
        <v>19</v>
      </c>
      <c r="C894" s="5" t="s">
        <v>1202</v>
      </c>
      <c r="D894" s="6" t="s">
        <v>1107</v>
      </c>
      <c r="E894" s="6" t="s">
        <v>1203</v>
      </c>
      <c r="F894" s="6" t="s">
        <v>8554</v>
      </c>
      <c r="G894" s="7">
        <v>200</v>
      </c>
      <c r="H894" s="5" t="s">
        <v>5</v>
      </c>
      <c r="I894" s="5" t="s">
        <v>12</v>
      </c>
      <c r="J894" s="2" t="s">
        <v>13</v>
      </c>
      <c r="K894" s="2" t="s">
        <v>8</v>
      </c>
      <c r="L894" s="132" t="s">
        <v>8555</v>
      </c>
    </row>
    <row r="895" spans="1:23" customFormat="1">
      <c r="A895" s="1" t="str">
        <f>CONCATENATE(Tableau4[[#This Row],[DPT2]]," - ",Tableau4[[#This Row],[COMMUNE]])</f>
        <v>19 - Donzenac</v>
      </c>
      <c r="B895" s="5">
        <v>19</v>
      </c>
      <c r="C895" s="2" t="s">
        <v>6246</v>
      </c>
      <c r="D895" s="3" t="s">
        <v>1144</v>
      </c>
      <c r="E895" s="3" t="s">
        <v>6247</v>
      </c>
      <c r="F895" s="6" t="s">
        <v>8554</v>
      </c>
      <c r="G895" s="4">
        <v>2678</v>
      </c>
      <c r="H895" s="2" t="s">
        <v>5</v>
      </c>
      <c r="I895" s="2" t="s">
        <v>25</v>
      </c>
      <c r="J895" s="2" t="s">
        <v>13</v>
      </c>
      <c r="K895" s="2" t="s">
        <v>5671</v>
      </c>
      <c r="L895" s="132" t="s">
        <v>8555</v>
      </c>
      <c r="M895" s="87"/>
      <c r="N895" s="87"/>
      <c r="O895" s="87"/>
      <c r="P895" s="87"/>
      <c r="Q895" s="87"/>
      <c r="R895" s="87"/>
      <c r="S895" s="87"/>
      <c r="T895" s="87"/>
      <c r="U895" s="87"/>
      <c r="V895" s="87"/>
      <c r="W895" s="87"/>
    </row>
    <row r="896" spans="1:23" customFormat="1">
      <c r="A896" s="1" t="str">
        <f>CONCATENATE(Tableau4[[#This Row],[DPT2]]," - ",Tableau4[[#This Row],[COMMUNE]])</f>
        <v>19 - Égletons</v>
      </c>
      <c r="B896" s="5">
        <v>19</v>
      </c>
      <c r="C896" s="5" t="s">
        <v>7825</v>
      </c>
      <c r="D896" s="6" t="s">
        <v>1151</v>
      </c>
      <c r="E896" s="6" t="s">
        <v>7826</v>
      </c>
      <c r="F896" s="6" t="s">
        <v>8554</v>
      </c>
      <c r="G896" s="7">
        <v>4295</v>
      </c>
      <c r="H896" s="5" t="s">
        <v>5</v>
      </c>
      <c r="I896" s="5" t="s">
        <v>12</v>
      </c>
      <c r="J896" s="2" t="s">
        <v>13</v>
      </c>
      <c r="K896" s="5" t="s">
        <v>5664</v>
      </c>
      <c r="L896" s="132" t="s">
        <v>8555</v>
      </c>
      <c r="M896" s="87"/>
      <c r="N896" s="87"/>
      <c r="O896" s="87"/>
      <c r="P896" s="87"/>
      <c r="Q896" s="87"/>
      <c r="R896" s="87"/>
      <c r="S896" s="87"/>
      <c r="T896" s="87"/>
      <c r="U896" s="87"/>
      <c r="V896" s="87"/>
      <c r="W896" s="87"/>
    </row>
    <row r="897" spans="1:23" customFormat="1">
      <c r="A897" s="1" t="str">
        <f>CONCATENATE(Tableau4[[#This Row],[DPT2]]," - ",Tableau4[[#This Row],[COMMUNE]])</f>
        <v>19 - Espagnac</v>
      </c>
      <c r="B897" s="5">
        <v>19</v>
      </c>
      <c r="C897" s="2" t="s">
        <v>1204</v>
      </c>
      <c r="D897" s="3" t="s">
        <v>1120</v>
      </c>
      <c r="E897" s="3" t="s">
        <v>1205</v>
      </c>
      <c r="F897" s="6" t="s">
        <v>8554</v>
      </c>
      <c r="G897" s="4">
        <v>381</v>
      </c>
      <c r="H897" s="2" t="s">
        <v>5</v>
      </c>
      <c r="I897" s="2" t="s">
        <v>25</v>
      </c>
      <c r="J897" s="2" t="s">
        <v>7</v>
      </c>
      <c r="K897" s="2" t="s">
        <v>8</v>
      </c>
      <c r="L897" s="132" t="s">
        <v>8555</v>
      </c>
    </row>
    <row r="898" spans="1:23" customFormat="1">
      <c r="A898" s="1" t="str">
        <f>CONCATENATE(Tableau4[[#This Row],[DPT2]]," - ",Tableau4[[#This Row],[COMMUNE]])</f>
        <v>19 - Espartignac</v>
      </c>
      <c r="B898" s="5">
        <v>19</v>
      </c>
      <c r="C898" s="5" t="s">
        <v>1206</v>
      </c>
      <c r="D898" s="6" t="s">
        <v>1186</v>
      </c>
      <c r="E898" s="6" t="s">
        <v>1207</v>
      </c>
      <c r="F898" s="6" t="s">
        <v>8554</v>
      </c>
      <c r="G898" s="7">
        <v>420</v>
      </c>
      <c r="H898" s="5" t="s">
        <v>5</v>
      </c>
      <c r="I898" s="5" t="s">
        <v>12</v>
      </c>
      <c r="J898" s="2" t="s">
        <v>13</v>
      </c>
      <c r="K898" s="2" t="s">
        <v>8</v>
      </c>
      <c r="L898" s="132" t="s">
        <v>8555</v>
      </c>
    </row>
    <row r="899" spans="1:23" customFormat="1">
      <c r="A899" s="1" t="str">
        <f>CONCATENATE(Tableau4[[#This Row],[DPT2]]," - ",Tableau4[[#This Row],[COMMUNE]])</f>
        <v>19 - Estivals</v>
      </c>
      <c r="B899" s="5">
        <v>19</v>
      </c>
      <c r="C899" s="2" t="s">
        <v>1208</v>
      </c>
      <c r="D899" s="3" t="s">
        <v>1144</v>
      </c>
      <c r="E899" s="3" t="s">
        <v>1209</v>
      </c>
      <c r="F899" s="6" t="s">
        <v>8554</v>
      </c>
      <c r="G899" s="4">
        <v>130</v>
      </c>
      <c r="H899" s="2" t="s">
        <v>5</v>
      </c>
      <c r="I899" s="2" t="s">
        <v>25</v>
      </c>
      <c r="J899" s="2" t="s">
        <v>13</v>
      </c>
      <c r="K899" s="2" t="s">
        <v>8</v>
      </c>
      <c r="L899" s="132" t="s">
        <v>8555</v>
      </c>
    </row>
    <row r="900" spans="1:23" customFormat="1">
      <c r="A900" s="1" t="str">
        <f>CONCATENATE(Tableau4[[#This Row],[DPT2]]," - ",Tableau4[[#This Row],[COMMUNE]])</f>
        <v>19 - Estivaux</v>
      </c>
      <c r="B900" s="5">
        <v>19</v>
      </c>
      <c r="C900" s="2" t="s">
        <v>1210</v>
      </c>
      <c r="D900" s="3" t="s">
        <v>1144</v>
      </c>
      <c r="E900" s="3" t="s">
        <v>1211</v>
      </c>
      <c r="F900" s="6" t="s">
        <v>8554</v>
      </c>
      <c r="G900" s="4">
        <v>419</v>
      </c>
      <c r="H900" s="2" t="s">
        <v>5</v>
      </c>
      <c r="I900" s="2" t="s">
        <v>25</v>
      </c>
      <c r="J900" s="2" t="s">
        <v>13</v>
      </c>
      <c r="K900" s="2" t="s">
        <v>8</v>
      </c>
      <c r="L900" s="132" t="s">
        <v>8555</v>
      </c>
      <c r="M900" s="87"/>
      <c r="N900" s="87"/>
      <c r="O900" s="87"/>
      <c r="P900" s="87"/>
      <c r="Q900" s="87"/>
      <c r="R900" s="87"/>
      <c r="S900" s="87"/>
      <c r="T900" s="87"/>
      <c r="U900" s="87"/>
      <c r="V900" s="87"/>
      <c r="W900" s="87"/>
    </row>
    <row r="901" spans="1:23" customFormat="1">
      <c r="A901" s="1" t="str">
        <f>CONCATENATE(Tableau4[[#This Row],[DPT2]]," - ",Tableau4[[#This Row],[COMMUNE]])</f>
        <v>19 - Eyburie</v>
      </c>
      <c r="B901" s="5">
        <v>19</v>
      </c>
      <c r="C901" s="5" t="s">
        <v>1212</v>
      </c>
      <c r="D901" s="6" t="s">
        <v>1186</v>
      </c>
      <c r="E901" s="6" t="s">
        <v>1213</v>
      </c>
      <c r="F901" s="6" t="s">
        <v>8554</v>
      </c>
      <c r="G901" s="7">
        <v>493</v>
      </c>
      <c r="H901" s="5" t="s">
        <v>5</v>
      </c>
      <c r="I901" s="5" t="s">
        <v>12</v>
      </c>
      <c r="J901" s="2" t="s">
        <v>13</v>
      </c>
      <c r="K901" s="2" t="s">
        <v>8</v>
      </c>
      <c r="L901" s="132" t="s">
        <v>8555</v>
      </c>
      <c r="M901" s="87"/>
      <c r="N901" s="87"/>
      <c r="O901" s="87"/>
      <c r="P901" s="87"/>
      <c r="Q901" s="87"/>
      <c r="R901" s="87"/>
      <c r="S901" s="87"/>
      <c r="T901" s="87"/>
      <c r="U901" s="87"/>
      <c r="V901" s="87"/>
      <c r="W901" s="87"/>
    </row>
    <row r="902" spans="1:23" customFormat="1">
      <c r="A902" s="1" t="str">
        <f>CONCATENATE(Tableau4[[#This Row],[DPT2]]," - ",Tableau4[[#This Row],[COMMUNE]])</f>
        <v>19 - Eygurande</v>
      </c>
      <c r="B902" s="5">
        <v>19</v>
      </c>
      <c r="C902" s="5" t="s">
        <v>6248</v>
      </c>
      <c r="D902" s="6" t="s">
        <v>1107</v>
      </c>
      <c r="E902" s="6" t="s">
        <v>6249</v>
      </c>
      <c r="F902" s="6" t="s">
        <v>8554</v>
      </c>
      <c r="G902" s="7">
        <v>688</v>
      </c>
      <c r="H902" s="5" t="s">
        <v>5</v>
      </c>
      <c r="I902" s="5" t="s">
        <v>12</v>
      </c>
      <c r="J902" s="2" t="s">
        <v>13</v>
      </c>
      <c r="K902" s="2" t="s">
        <v>5671</v>
      </c>
      <c r="L902" s="132" t="s">
        <v>8555</v>
      </c>
    </row>
    <row r="903" spans="1:23" customFormat="1">
      <c r="A903" s="1" t="str">
        <f>CONCATENATE(Tableau4[[#This Row],[DPT2]]," - ",Tableau4[[#This Row],[COMMUNE]])</f>
        <v>19 - Eyrein</v>
      </c>
      <c r="B903" s="5">
        <v>19</v>
      </c>
      <c r="C903" s="2" t="s">
        <v>1214</v>
      </c>
      <c r="D903" s="3" t="s">
        <v>1120</v>
      </c>
      <c r="E903" s="3" t="s">
        <v>1215</v>
      </c>
      <c r="F903" s="6" t="s">
        <v>8554</v>
      </c>
      <c r="G903" s="4">
        <v>506</v>
      </c>
      <c r="H903" s="2" t="s">
        <v>5</v>
      </c>
      <c r="I903" s="2" t="s">
        <v>25</v>
      </c>
      <c r="J903" s="2" t="s">
        <v>7</v>
      </c>
      <c r="K903" s="2" t="s">
        <v>8</v>
      </c>
      <c r="L903" s="132" t="s">
        <v>8555</v>
      </c>
    </row>
    <row r="904" spans="1:23" customFormat="1">
      <c r="A904" s="1" t="str">
        <f>CONCATENATE(Tableau4[[#This Row],[DPT2]]," - ",Tableau4[[#This Row],[COMMUNE]])</f>
        <v>19 - Favars</v>
      </c>
      <c r="B904" s="5">
        <v>19</v>
      </c>
      <c r="C904" s="2" t="s">
        <v>6250</v>
      </c>
      <c r="D904" s="3" t="s">
        <v>1120</v>
      </c>
      <c r="E904" s="3" t="s">
        <v>6251</v>
      </c>
      <c r="F904" s="6" t="s">
        <v>8554</v>
      </c>
      <c r="G904" s="4">
        <v>1097</v>
      </c>
      <c r="H904" s="2" t="s">
        <v>5</v>
      </c>
      <c r="I904" s="2" t="s">
        <v>25</v>
      </c>
      <c r="J904" s="2" t="s">
        <v>7</v>
      </c>
      <c r="K904" s="2" t="s">
        <v>5671</v>
      </c>
      <c r="L904" s="132" t="s">
        <v>8555</v>
      </c>
    </row>
    <row r="905" spans="1:23" customFormat="1">
      <c r="A905" s="1" t="str">
        <f>CONCATENATE(Tableau4[[#This Row],[DPT2]]," - ",Tableau4[[#This Row],[COMMUNE]])</f>
        <v>19 - Feyt</v>
      </c>
      <c r="B905" s="5">
        <v>19</v>
      </c>
      <c r="C905" s="5" t="s">
        <v>1216</v>
      </c>
      <c r="D905" s="6" t="s">
        <v>1107</v>
      </c>
      <c r="E905" s="6" t="s">
        <v>1217</v>
      </c>
      <c r="F905" s="6" t="s">
        <v>8554</v>
      </c>
      <c r="G905" s="7">
        <v>134</v>
      </c>
      <c r="H905" s="5" t="s">
        <v>5</v>
      </c>
      <c r="I905" s="5" t="s">
        <v>12</v>
      </c>
      <c r="J905" s="2" t="s">
        <v>13</v>
      </c>
      <c r="K905" s="2" t="s">
        <v>8</v>
      </c>
      <c r="L905" s="132" t="s">
        <v>8555</v>
      </c>
      <c r="M905" s="87"/>
      <c r="N905" s="87"/>
      <c r="O905" s="87"/>
      <c r="P905" s="87"/>
      <c r="Q905" s="87"/>
      <c r="R905" s="87"/>
      <c r="S905" s="87"/>
      <c r="T905" s="87"/>
      <c r="U905" s="87"/>
      <c r="V905" s="87"/>
      <c r="W905" s="87"/>
    </row>
    <row r="906" spans="1:23" customFormat="1">
      <c r="A906" s="1" t="str">
        <f>CONCATENATE(Tableau4[[#This Row],[DPT2]]," - ",Tableau4[[#This Row],[COMMUNE]])</f>
        <v>19 - Forgès</v>
      </c>
      <c r="B906" s="5">
        <v>19</v>
      </c>
      <c r="C906" s="5" t="s">
        <v>1218</v>
      </c>
      <c r="D906" s="6" t="s">
        <v>1118</v>
      </c>
      <c r="E906" s="6" t="s">
        <v>1219</v>
      </c>
      <c r="F906" s="6" t="s">
        <v>8554</v>
      </c>
      <c r="G906" s="7">
        <v>265</v>
      </c>
      <c r="H906" s="5" t="s">
        <v>5</v>
      </c>
      <c r="I906" s="5" t="s">
        <v>12</v>
      </c>
      <c r="J906" s="2" t="s">
        <v>13</v>
      </c>
      <c r="K906" s="2" t="s">
        <v>8</v>
      </c>
      <c r="L906" s="132" t="s">
        <v>8555</v>
      </c>
      <c r="M906" s="87"/>
      <c r="N906" s="87"/>
      <c r="O906" s="87"/>
      <c r="P906" s="87"/>
      <c r="Q906" s="87"/>
      <c r="R906" s="87"/>
      <c r="S906" s="87"/>
      <c r="T906" s="87"/>
      <c r="U906" s="87"/>
      <c r="V906" s="87"/>
      <c r="W906" s="87"/>
    </row>
    <row r="907" spans="1:23" customFormat="1">
      <c r="A907" s="1" t="str">
        <f>CONCATENATE(Tableau4[[#This Row],[DPT2]]," - ",Tableau4[[#This Row],[COMMUNE]])</f>
        <v>19 - Gimel-les-Cascades</v>
      </c>
      <c r="B907" s="5">
        <v>19</v>
      </c>
      <c r="C907" s="2" t="s">
        <v>1220</v>
      </c>
      <c r="D907" s="3" t="s">
        <v>1120</v>
      </c>
      <c r="E907" s="3" t="s">
        <v>1221</v>
      </c>
      <c r="F907" s="6" t="s">
        <v>8554</v>
      </c>
      <c r="G907" s="4">
        <v>789</v>
      </c>
      <c r="H907" s="2" t="s">
        <v>5</v>
      </c>
      <c r="I907" s="2" t="s">
        <v>25</v>
      </c>
      <c r="J907" s="2" t="s">
        <v>7</v>
      </c>
      <c r="K907" s="2" t="s">
        <v>8</v>
      </c>
      <c r="L907" s="132" t="s">
        <v>8555</v>
      </c>
      <c r="M907" s="87"/>
      <c r="N907" s="87"/>
      <c r="O907" s="87"/>
      <c r="P907" s="87"/>
      <c r="Q907" s="87"/>
      <c r="R907" s="87"/>
      <c r="S907" s="87"/>
      <c r="T907" s="87"/>
      <c r="U907" s="87"/>
      <c r="V907" s="87"/>
      <c r="W907" s="87"/>
    </row>
    <row r="908" spans="1:23" customFormat="1">
      <c r="A908" s="1" t="str">
        <f>CONCATENATE(Tableau4[[#This Row],[DPT2]]," - ",Tableau4[[#This Row],[COMMUNE]])</f>
        <v>19 - Goulles</v>
      </c>
      <c r="B908" s="5">
        <v>19</v>
      </c>
      <c r="C908" s="5" t="s">
        <v>1222</v>
      </c>
      <c r="D908" s="6" t="s">
        <v>1118</v>
      </c>
      <c r="E908" s="6" t="s">
        <v>1223</v>
      </c>
      <c r="F908" s="6" t="s">
        <v>8554</v>
      </c>
      <c r="G908" s="7">
        <v>333</v>
      </c>
      <c r="H908" s="5" t="s">
        <v>5</v>
      </c>
      <c r="I908" s="5" t="s">
        <v>12</v>
      </c>
      <c r="J908" s="2" t="s">
        <v>13</v>
      </c>
      <c r="K908" s="2" t="s">
        <v>8</v>
      </c>
      <c r="L908" s="132" t="s">
        <v>8555</v>
      </c>
    </row>
    <row r="909" spans="1:23" customFormat="1">
      <c r="A909" s="1" t="str">
        <f>CONCATENATE(Tableau4[[#This Row],[DPT2]]," - ",Tableau4[[#This Row],[COMMUNE]])</f>
        <v>19 - Gourdon-Murat</v>
      </c>
      <c r="B909" s="5">
        <v>19</v>
      </c>
      <c r="C909" s="5" t="s">
        <v>1224</v>
      </c>
      <c r="D909" s="6" t="s">
        <v>1104</v>
      </c>
      <c r="E909" s="6" t="s">
        <v>1225</v>
      </c>
      <c r="F909" s="6" t="s">
        <v>8554</v>
      </c>
      <c r="G909" s="7">
        <v>94</v>
      </c>
      <c r="H909" s="5" t="s">
        <v>5</v>
      </c>
      <c r="I909" s="5" t="s">
        <v>12</v>
      </c>
      <c r="J909" s="2" t="s">
        <v>13</v>
      </c>
      <c r="K909" s="2" t="s">
        <v>8</v>
      </c>
      <c r="L909" s="132" t="s">
        <v>8555</v>
      </c>
      <c r="M909" s="87"/>
      <c r="N909" s="87"/>
      <c r="O909" s="87"/>
      <c r="P909" s="87"/>
      <c r="Q909" s="87"/>
      <c r="R909" s="87"/>
      <c r="S909" s="87"/>
      <c r="T909" s="87"/>
      <c r="U909" s="87"/>
      <c r="V909" s="87"/>
      <c r="W909" s="87"/>
    </row>
    <row r="910" spans="1:23" customFormat="1">
      <c r="A910" s="1" t="str">
        <f>CONCATENATE(Tableau4[[#This Row],[DPT2]]," - ",Tableau4[[#This Row],[COMMUNE]])</f>
        <v>19 - Grandsaigne</v>
      </c>
      <c r="B910" s="5">
        <v>19</v>
      </c>
      <c r="C910" s="5" t="s">
        <v>1226</v>
      </c>
      <c r="D910" s="6" t="s">
        <v>1104</v>
      </c>
      <c r="E910" s="6" t="s">
        <v>1227</v>
      </c>
      <c r="F910" s="6" t="s">
        <v>8554</v>
      </c>
      <c r="G910" s="7">
        <v>52</v>
      </c>
      <c r="H910" s="5" t="s">
        <v>5</v>
      </c>
      <c r="I910" s="5" t="s">
        <v>12</v>
      </c>
      <c r="J910" s="2" t="s">
        <v>13</v>
      </c>
      <c r="K910" s="2" t="s">
        <v>8</v>
      </c>
      <c r="L910" s="132" t="s">
        <v>8555</v>
      </c>
    </row>
    <row r="911" spans="1:23" customFormat="1">
      <c r="A911" s="1" t="str">
        <f>CONCATENATE(Tableau4[[#This Row],[DPT2]]," - ",Tableau4[[#This Row],[COMMUNE]])</f>
        <v>19 - Gros-Chastang</v>
      </c>
      <c r="B911" s="5">
        <v>19</v>
      </c>
      <c r="C911" s="2" t="s">
        <v>1228</v>
      </c>
      <c r="D911" s="3" t="s">
        <v>1120</v>
      </c>
      <c r="E911" s="3" t="s">
        <v>1229</v>
      </c>
      <c r="F911" s="6" t="s">
        <v>8554</v>
      </c>
      <c r="G911" s="4">
        <v>187</v>
      </c>
      <c r="H911" s="2" t="s">
        <v>5</v>
      </c>
      <c r="I911" s="2" t="s">
        <v>25</v>
      </c>
      <c r="J911" s="2" t="s">
        <v>7</v>
      </c>
      <c r="K911" s="2" t="s">
        <v>8</v>
      </c>
      <c r="L911" s="132" t="s">
        <v>8555</v>
      </c>
      <c r="M911" s="87"/>
      <c r="N911" s="87"/>
      <c r="O911" s="87"/>
      <c r="P911" s="87"/>
      <c r="Q911" s="87"/>
      <c r="R911" s="87"/>
      <c r="S911" s="87"/>
      <c r="T911" s="87"/>
      <c r="U911" s="87"/>
      <c r="V911" s="87"/>
      <c r="W911" s="87"/>
    </row>
    <row r="912" spans="1:23" customFormat="1">
      <c r="A912" s="1" t="str">
        <f>CONCATENATE(Tableau4[[#This Row],[DPT2]]," - ",Tableau4[[#This Row],[COMMUNE]])</f>
        <v>19 - Gumond</v>
      </c>
      <c r="B912" s="5">
        <v>19</v>
      </c>
      <c r="C912" s="2" t="s">
        <v>1230</v>
      </c>
      <c r="D912" s="3" t="s">
        <v>1120</v>
      </c>
      <c r="E912" s="3" t="s">
        <v>1231</v>
      </c>
      <c r="F912" s="6" t="s">
        <v>8554</v>
      </c>
      <c r="G912" s="4">
        <v>94</v>
      </c>
      <c r="H912" s="2" t="s">
        <v>5</v>
      </c>
      <c r="I912" s="2" t="s">
        <v>25</v>
      </c>
      <c r="J912" s="2" t="s">
        <v>7</v>
      </c>
      <c r="K912" s="2" t="s">
        <v>8</v>
      </c>
      <c r="L912" s="132" t="s">
        <v>8555</v>
      </c>
    </row>
    <row r="913" spans="1:23" customFormat="1">
      <c r="A913" s="1" t="str">
        <f>CONCATENATE(Tableau4[[#This Row],[DPT2]]," - ",Tableau4[[#This Row],[COMMUNE]])</f>
        <v>19 - Hautefage</v>
      </c>
      <c r="B913" s="5">
        <v>19</v>
      </c>
      <c r="C913" s="5" t="s">
        <v>1232</v>
      </c>
      <c r="D913" s="6" t="s">
        <v>1118</v>
      </c>
      <c r="E913" s="6" t="s">
        <v>1233</v>
      </c>
      <c r="F913" s="6" t="s">
        <v>8554</v>
      </c>
      <c r="G913" s="7">
        <v>317</v>
      </c>
      <c r="H913" s="5" t="s">
        <v>5</v>
      </c>
      <c r="I913" s="5" t="s">
        <v>12</v>
      </c>
      <c r="J913" s="2" t="s">
        <v>13</v>
      </c>
      <c r="K913" s="2" t="s">
        <v>8</v>
      </c>
      <c r="L913" s="132" t="s">
        <v>8555</v>
      </c>
    </row>
    <row r="914" spans="1:23" customFormat="1">
      <c r="A914" s="1" t="str">
        <f>CONCATENATE(Tableau4[[#This Row],[DPT2]]," - ",Tableau4[[#This Row],[COMMUNE]])</f>
        <v>19 - Jugeals-Nazareth</v>
      </c>
      <c r="B914" s="5">
        <v>19</v>
      </c>
      <c r="C914" s="2" t="s">
        <v>1234</v>
      </c>
      <c r="D914" s="3" t="s">
        <v>1144</v>
      </c>
      <c r="E914" s="3" t="s">
        <v>1235</v>
      </c>
      <c r="F914" s="6" t="s">
        <v>8554</v>
      </c>
      <c r="G914" s="4">
        <v>964</v>
      </c>
      <c r="H914" s="2" t="s">
        <v>5</v>
      </c>
      <c r="I914" s="2" t="s">
        <v>25</v>
      </c>
      <c r="J914" s="2" t="s">
        <v>13</v>
      </c>
      <c r="K914" s="2" t="s">
        <v>8</v>
      </c>
      <c r="L914" s="132" t="s">
        <v>8555</v>
      </c>
      <c r="M914" s="87"/>
      <c r="N914" s="87"/>
      <c r="O914" s="87"/>
      <c r="P914" s="87"/>
      <c r="Q914" s="87"/>
      <c r="R914" s="87"/>
      <c r="S914" s="87"/>
      <c r="T914" s="87"/>
      <c r="U914" s="87"/>
      <c r="V914" s="87"/>
      <c r="W914" s="87"/>
    </row>
    <row r="915" spans="1:23" customFormat="1">
      <c r="A915" s="1" t="str">
        <f>CONCATENATE(Tableau4[[#This Row],[DPT2]]," - ",Tableau4[[#This Row],[COMMUNE]])</f>
        <v>19 - Juillac</v>
      </c>
      <c r="B915" s="5">
        <v>19</v>
      </c>
      <c r="C915" s="2" t="s">
        <v>6252</v>
      </c>
      <c r="D915" s="3" t="s">
        <v>1144</v>
      </c>
      <c r="E915" s="3" t="s">
        <v>10804</v>
      </c>
      <c r="F915" s="6" t="s">
        <v>8554</v>
      </c>
      <c r="G915" s="4">
        <v>1114</v>
      </c>
      <c r="H915" s="2" t="s">
        <v>5</v>
      </c>
      <c r="I915" s="2" t="s">
        <v>25</v>
      </c>
      <c r="J915" s="2" t="s">
        <v>13</v>
      </c>
      <c r="K915" s="2" t="s">
        <v>5671</v>
      </c>
      <c r="L915" s="132" t="s">
        <v>8555</v>
      </c>
      <c r="M915" s="87"/>
      <c r="N915" s="87"/>
      <c r="O915" s="87"/>
      <c r="P915" s="87"/>
      <c r="Q915" s="87"/>
      <c r="R915" s="87"/>
      <c r="S915" s="87"/>
      <c r="T915" s="87"/>
      <c r="U915" s="87"/>
      <c r="V915" s="87"/>
      <c r="W915" s="87"/>
    </row>
    <row r="916" spans="1:23" customFormat="1">
      <c r="A916" s="1" t="str">
        <f>CONCATENATE(Tableau4[[#This Row],[DPT2]]," - ",Tableau4[[#This Row],[COMMUNE]])</f>
        <v>19 - La Chapelle-aux-Brocs</v>
      </c>
      <c r="B916" s="5">
        <v>19</v>
      </c>
      <c r="C916" s="2" t="s">
        <v>1236</v>
      </c>
      <c r="D916" s="3" t="s">
        <v>1144</v>
      </c>
      <c r="E916" s="3" t="s">
        <v>1237</v>
      </c>
      <c r="F916" s="6" t="s">
        <v>8554</v>
      </c>
      <c r="G916" s="4">
        <v>442</v>
      </c>
      <c r="H916" s="2" t="s">
        <v>5</v>
      </c>
      <c r="I916" s="2" t="s">
        <v>25</v>
      </c>
      <c r="J916" s="2" t="s">
        <v>13</v>
      </c>
      <c r="K916" s="2" t="s">
        <v>8</v>
      </c>
      <c r="L916" s="132" t="s">
        <v>8555</v>
      </c>
    </row>
    <row r="917" spans="1:23" customFormat="1">
      <c r="A917" s="1" t="str">
        <f>CONCATENATE(Tableau4[[#This Row],[DPT2]]," - ",Tableau4[[#This Row],[COMMUNE]])</f>
        <v>19 - La Chapelle-aux-Saints</v>
      </c>
      <c r="B917" s="5">
        <v>19</v>
      </c>
      <c r="C917" s="2" t="s">
        <v>1238</v>
      </c>
      <c r="D917" s="3" t="s">
        <v>1110</v>
      </c>
      <c r="E917" s="3" t="s">
        <v>1239</v>
      </c>
      <c r="F917" s="6" t="s">
        <v>8554</v>
      </c>
      <c r="G917" s="4">
        <v>279</v>
      </c>
      <c r="H917" s="2" t="s">
        <v>5</v>
      </c>
      <c r="I917" s="2" t="s">
        <v>25</v>
      </c>
      <c r="J917" s="2" t="s">
        <v>13</v>
      </c>
      <c r="K917" s="2" t="s">
        <v>8</v>
      </c>
      <c r="L917" s="132" t="s">
        <v>8555</v>
      </c>
    </row>
    <row r="918" spans="1:23" customFormat="1">
      <c r="A918" s="1" t="str">
        <f>CONCATENATE(Tableau4[[#This Row],[DPT2]]," - ",Tableau4[[#This Row],[COMMUNE]])</f>
        <v>19 - La Chapelle-Saint-Géraud</v>
      </c>
      <c r="B918" s="5">
        <v>19</v>
      </c>
      <c r="C918" s="5" t="s">
        <v>1240</v>
      </c>
      <c r="D918" s="6" t="s">
        <v>1118</v>
      </c>
      <c r="E918" s="6" t="s">
        <v>1241</v>
      </c>
      <c r="F918" s="6" t="s">
        <v>8554</v>
      </c>
      <c r="G918" s="7">
        <v>197</v>
      </c>
      <c r="H918" s="5" t="s">
        <v>5</v>
      </c>
      <c r="I918" s="5" t="s">
        <v>12</v>
      </c>
      <c r="J918" s="2" t="s">
        <v>13</v>
      </c>
      <c r="K918" s="2" t="s">
        <v>8</v>
      </c>
      <c r="L918" s="132" t="s">
        <v>8555</v>
      </c>
      <c r="M918" s="87"/>
      <c r="N918" s="87"/>
      <c r="O918" s="87"/>
      <c r="P918" s="87"/>
      <c r="Q918" s="87"/>
      <c r="R918" s="87"/>
      <c r="S918" s="87"/>
      <c r="T918" s="87"/>
      <c r="U918" s="87"/>
      <c r="V918" s="87"/>
      <c r="W918" s="87"/>
    </row>
    <row r="919" spans="1:23" s="87" customFormat="1">
      <c r="A919" s="1" t="str">
        <f>CONCATENATE(Tableau4[[#This Row],[DPT2]]," - ",Tableau4[[#This Row],[COMMUNE]])</f>
        <v>19 - La Roche-Canillac</v>
      </c>
      <c r="B919" s="5">
        <v>19</v>
      </c>
      <c r="C919" s="2" t="s">
        <v>1242</v>
      </c>
      <c r="D919" s="3" t="s">
        <v>1120</v>
      </c>
      <c r="E919" s="3" t="s">
        <v>1243</v>
      </c>
      <c r="F919" s="6" t="s">
        <v>8554</v>
      </c>
      <c r="G919" s="4">
        <v>131</v>
      </c>
      <c r="H919" s="2" t="s">
        <v>5</v>
      </c>
      <c r="I919" s="2" t="s">
        <v>25</v>
      </c>
      <c r="J919" s="2" t="s">
        <v>7</v>
      </c>
      <c r="K919" s="2" t="s">
        <v>8</v>
      </c>
      <c r="L919" s="132" t="s">
        <v>8555</v>
      </c>
    </row>
    <row r="920" spans="1:23" customFormat="1">
      <c r="A920" s="1" t="str">
        <f>CONCATENATE(Tableau4[[#This Row],[DPT2]]," - ",Tableau4[[#This Row],[COMMUNE]])</f>
        <v>19 - Lacelle</v>
      </c>
      <c r="B920" s="5">
        <v>19</v>
      </c>
      <c r="C920" s="5" t="s">
        <v>1244</v>
      </c>
      <c r="D920" s="6" t="s">
        <v>1104</v>
      </c>
      <c r="E920" s="6" t="s">
        <v>1245</v>
      </c>
      <c r="F920" s="6" t="s">
        <v>8554</v>
      </c>
      <c r="G920" s="7">
        <v>136</v>
      </c>
      <c r="H920" s="5" t="s">
        <v>5</v>
      </c>
      <c r="I920" s="5" t="s">
        <v>12</v>
      </c>
      <c r="J920" s="2" t="s">
        <v>13</v>
      </c>
      <c r="K920" s="2" t="s">
        <v>8</v>
      </c>
      <c r="L920" s="132" t="s">
        <v>8555</v>
      </c>
    </row>
    <row r="921" spans="1:23" customFormat="1">
      <c r="A921" s="1" t="str">
        <f>CONCATENATE(Tableau4[[#This Row],[DPT2]]," - ",Tableau4[[#This Row],[COMMUNE]])</f>
        <v>19 - Ladignac-sur-Rondelles</v>
      </c>
      <c r="B921" s="5">
        <v>19</v>
      </c>
      <c r="C921" s="2" t="s">
        <v>1246</v>
      </c>
      <c r="D921" s="3" t="s">
        <v>1120</v>
      </c>
      <c r="E921" s="3" t="s">
        <v>1247</v>
      </c>
      <c r="F921" s="6" t="s">
        <v>8554</v>
      </c>
      <c r="G921" s="4">
        <v>408</v>
      </c>
      <c r="H921" s="2" t="s">
        <v>5</v>
      </c>
      <c r="I921" s="2" t="s">
        <v>25</v>
      </c>
      <c r="J921" s="2" t="s">
        <v>7</v>
      </c>
      <c r="K921" s="2" t="s">
        <v>8</v>
      </c>
      <c r="L921" s="132" t="s">
        <v>8555</v>
      </c>
      <c r="M921" s="87"/>
      <c r="N921" s="87"/>
      <c r="O921" s="87"/>
      <c r="P921" s="87"/>
      <c r="Q921" s="87"/>
      <c r="R921" s="87"/>
      <c r="S921" s="87"/>
      <c r="T921" s="87"/>
      <c r="U921" s="87"/>
      <c r="V921" s="87"/>
      <c r="W921" s="87"/>
    </row>
    <row r="922" spans="1:23" customFormat="1">
      <c r="A922" s="1" t="str">
        <f>CONCATENATE(Tableau4[[#This Row],[DPT2]]," - ",Tableau4[[#This Row],[COMMUNE]])</f>
        <v>19 - Lafage-sur-Sombre</v>
      </c>
      <c r="B922" s="5">
        <v>19</v>
      </c>
      <c r="C922" s="5" t="s">
        <v>1248</v>
      </c>
      <c r="D922" s="6" t="s">
        <v>1151</v>
      </c>
      <c r="E922" s="6" t="s">
        <v>1249</v>
      </c>
      <c r="F922" s="6" t="s">
        <v>8554</v>
      </c>
      <c r="G922" s="7">
        <v>134</v>
      </c>
      <c r="H922" s="5" t="s">
        <v>5</v>
      </c>
      <c r="I922" s="5" t="s">
        <v>12</v>
      </c>
      <c r="J922" s="2" t="s">
        <v>13</v>
      </c>
      <c r="K922" s="2" t="s">
        <v>8</v>
      </c>
      <c r="L922" s="132" t="s">
        <v>8555</v>
      </c>
      <c r="M922" s="87"/>
      <c r="N922" s="87"/>
      <c r="O922" s="87"/>
      <c r="P922" s="87"/>
      <c r="Q922" s="87"/>
      <c r="R922" s="87"/>
      <c r="S922" s="87"/>
      <c r="T922" s="87"/>
      <c r="U922" s="87"/>
      <c r="V922" s="87"/>
      <c r="W922" s="87"/>
    </row>
    <row r="923" spans="1:23" customFormat="1">
      <c r="A923" s="1" t="str">
        <f>CONCATENATE(Tableau4[[#This Row],[DPT2]]," - ",Tableau4[[#This Row],[COMMUNE]])</f>
        <v>19 - Lagarde-Marc-la-Tour</v>
      </c>
      <c r="B923" s="5">
        <v>19</v>
      </c>
      <c r="C923" s="2" t="s">
        <v>6253</v>
      </c>
      <c r="D923" s="3" t="s">
        <v>1120</v>
      </c>
      <c r="E923" s="3" t="s">
        <v>6254</v>
      </c>
      <c r="F923" s="6" t="s">
        <v>8554</v>
      </c>
      <c r="G923" s="4">
        <v>971</v>
      </c>
      <c r="H923" s="2" t="s">
        <v>5</v>
      </c>
      <c r="I923" s="2" t="s">
        <v>25</v>
      </c>
      <c r="J923" s="2" t="s">
        <v>7</v>
      </c>
      <c r="K923" s="2" t="s">
        <v>5671</v>
      </c>
      <c r="L923" s="132" t="s">
        <v>8555</v>
      </c>
      <c r="M923" s="87"/>
      <c r="N923" s="87"/>
      <c r="O923" s="87"/>
      <c r="P923" s="87"/>
      <c r="Q923" s="87"/>
      <c r="R923" s="87"/>
      <c r="S923" s="87"/>
      <c r="T923" s="87"/>
      <c r="U923" s="87"/>
      <c r="V923" s="87"/>
      <c r="W923" s="87"/>
    </row>
    <row r="924" spans="1:23" customFormat="1">
      <c r="A924" s="1" t="str">
        <f>CONCATENATE(Tableau4[[#This Row],[DPT2]]," - ",Tableau4[[#This Row],[COMMUNE]])</f>
        <v>19 - Lagleygeolle</v>
      </c>
      <c r="B924" s="5">
        <v>19</v>
      </c>
      <c r="C924" s="2" t="s">
        <v>1250</v>
      </c>
      <c r="D924" s="3" t="s">
        <v>1110</v>
      </c>
      <c r="E924" s="3" t="s">
        <v>1251</v>
      </c>
      <c r="F924" s="6" t="s">
        <v>8554</v>
      </c>
      <c r="G924" s="4">
        <v>220</v>
      </c>
      <c r="H924" s="2" t="s">
        <v>5</v>
      </c>
      <c r="I924" s="2" t="s">
        <v>25</v>
      </c>
      <c r="J924" s="2" t="s">
        <v>13</v>
      </c>
      <c r="K924" s="2" t="s">
        <v>8</v>
      </c>
      <c r="L924" s="132" t="s">
        <v>8555</v>
      </c>
    </row>
    <row r="925" spans="1:23" customFormat="1">
      <c r="A925" s="1" t="str">
        <f>CONCATENATE(Tableau4[[#This Row],[DPT2]]," - ",Tableau4[[#This Row],[COMMUNE]])</f>
        <v>19 - Lagraulière</v>
      </c>
      <c r="B925" s="5">
        <v>19</v>
      </c>
      <c r="C925" s="2" t="s">
        <v>6255</v>
      </c>
      <c r="D925" s="3" t="s">
        <v>1120</v>
      </c>
      <c r="E925" s="3" t="s">
        <v>6256</v>
      </c>
      <c r="F925" s="6" t="s">
        <v>8554</v>
      </c>
      <c r="G925" s="4">
        <v>1097</v>
      </c>
      <c r="H925" s="2" t="s">
        <v>5</v>
      </c>
      <c r="I925" s="2" t="s">
        <v>25</v>
      </c>
      <c r="J925" s="2" t="s">
        <v>7</v>
      </c>
      <c r="K925" s="2" t="s">
        <v>5671</v>
      </c>
      <c r="L925" s="132" t="s">
        <v>8555</v>
      </c>
    </row>
    <row r="926" spans="1:23" customFormat="1">
      <c r="A926" s="1" t="str">
        <f>CONCATENATE(Tableau4[[#This Row],[DPT2]]," - ",Tableau4[[#This Row],[COMMUNE]])</f>
        <v>19 - Laguenne-sur-Avalouze</v>
      </c>
      <c r="B926" s="5">
        <v>19</v>
      </c>
      <c r="C926" s="2" t="s">
        <v>6257</v>
      </c>
      <c r="D926" s="3" t="s">
        <v>1120</v>
      </c>
      <c r="E926" s="103" t="s">
        <v>6258</v>
      </c>
      <c r="F926" s="6" t="s">
        <v>8554</v>
      </c>
      <c r="G926" s="4">
        <v>1542</v>
      </c>
      <c r="H926" s="2" t="s">
        <v>859</v>
      </c>
      <c r="I926" s="2" t="s">
        <v>25</v>
      </c>
      <c r="J926" s="2" t="s">
        <v>7</v>
      </c>
      <c r="K926" s="2" t="s">
        <v>5671</v>
      </c>
      <c r="L926" s="132" t="s">
        <v>8555</v>
      </c>
      <c r="M926" s="87"/>
      <c r="N926" s="87"/>
      <c r="O926" s="87"/>
      <c r="P926" s="87"/>
      <c r="Q926" s="87"/>
      <c r="R926" s="87"/>
      <c r="S926" s="87"/>
      <c r="T926" s="87"/>
      <c r="U926" s="87"/>
      <c r="V926" s="87"/>
      <c r="W926" s="87"/>
    </row>
    <row r="927" spans="1:23" customFormat="1">
      <c r="A927" s="1" t="str">
        <f>CONCATENATE(Tableau4[[#This Row],[DPT2]]," - ",Tableau4[[#This Row],[COMMUNE]])</f>
        <v>19 - Lamazière-Basse</v>
      </c>
      <c r="B927" s="5">
        <v>19</v>
      </c>
      <c r="C927" s="5" t="s">
        <v>1252</v>
      </c>
      <c r="D927" s="6" t="s">
        <v>1107</v>
      </c>
      <c r="E927" s="6" t="s">
        <v>1253</v>
      </c>
      <c r="F927" s="6" t="s">
        <v>8554</v>
      </c>
      <c r="G927" s="7">
        <v>297</v>
      </c>
      <c r="H927" s="5" t="s">
        <v>5</v>
      </c>
      <c r="I927" s="5" t="s">
        <v>12</v>
      </c>
      <c r="J927" s="2" t="s">
        <v>13</v>
      </c>
      <c r="K927" s="2" t="s">
        <v>8</v>
      </c>
      <c r="L927" s="132" t="s">
        <v>8555</v>
      </c>
    </row>
    <row r="928" spans="1:23" customFormat="1">
      <c r="A928" s="1" t="str">
        <f>CONCATENATE(Tableau4[[#This Row],[DPT2]]," - ",Tableau4[[#This Row],[COMMUNE]])</f>
        <v>19 - Lamazière-Haute</v>
      </c>
      <c r="B928" s="5">
        <v>19</v>
      </c>
      <c r="C928" s="5" t="s">
        <v>1254</v>
      </c>
      <c r="D928" s="6" t="s">
        <v>1107</v>
      </c>
      <c r="E928" s="6" t="s">
        <v>1255</v>
      </c>
      <c r="F928" s="6" t="s">
        <v>8554</v>
      </c>
      <c r="G928" s="7">
        <v>67</v>
      </c>
      <c r="H928" s="5" t="s">
        <v>5</v>
      </c>
      <c r="I928" s="5" t="s">
        <v>12</v>
      </c>
      <c r="J928" s="2" t="s">
        <v>13</v>
      </c>
      <c r="K928" s="2" t="s">
        <v>8</v>
      </c>
      <c r="L928" s="132" t="s">
        <v>8555</v>
      </c>
    </row>
    <row r="929" spans="1:23" s="87" customFormat="1">
      <c r="A929" s="1" t="str">
        <f>CONCATENATE(Tableau4[[#This Row],[DPT2]]," - ",Tableau4[[#This Row],[COMMUNE]])</f>
        <v>19 - Lamongerie</v>
      </c>
      <c r="B929" s="5">
        <v>19</v>
      </c>
      <c r="C929" s="5" t="s">
        <v>1256</v>
      </c>
      <c r="D929" s="6" t="s">
        <v>1186</v>
      </c>
      <c r="E929" s="6" t="s">
        <v>1257</v>
      </c>
      <c r="F929" s="6" t="s">
        <v>8554</v>
      </c>
      <c r="G929" s="7">
        <v>115</v>
      </c>
      <c r="H929" s="5" t="s">
        <v>5</v>
      </c>
      <c r="I929" s="5" t="s">
        <v>12</v>
      </c>
      <c r="J929" s="2" t="s">
        <v>13</v>
      </c>
      <c r="K929" s="2" t="s">
        <v>8</v>
      </c>
      <c r="L929" s="132" t="s">
        <v>8555</v>
      </c>
      <c r="M929"/>
      <c r="N929"/>
      <c r="O929"/>
      <c r="P929"/>
      <c r="Q929"/>
      <c r="R929"/>
      <c r="S929"/>
      <c r="T929"/>
      <c r="U929"/>
      <c r="V929"/>
      <c r="W929"/>
    </row>
    <row r="930" spans="1:23" customFormat="1">
      <c r="A930" s="1" t="str">
        <f>CONCATENATE(Tableau4[[#This Row],[DPT2]]," - ",Tableau4[[#This Row],[COMMUNE]])</f>
        <v>19 - Lanteuil</v>
      </c>
      <c r="B930" s="5">
        <v>19</v>
      </c>
      <c r="C930" s="2" t="s">
        <v>1258</v>
      </c>
      <c r="D930" s="3" t="s">
        <v>1110</v>
      </c>
      <c r="E930" s="3" t="s">
        <v>1259</v>
      </c>
      <c r="F930" s="6" t="s">
        <v>8554</v>
      </c>
      <c r="G930" s="4">
        <v>487</v>
      </c>
      <c r="H930" s="2" t="s">
        <v>5</v>
      </c>
      <c r="I930" s="2" t="s">
        <v>25</v>
      </c>
      <c r="J930" s="2" t="s">
        <v>13</v>
      </c>
      <c r="K930" s="2" t="s">
        <v>8</v>
      </c>
      <c r="L930" s="132" t="s">
        <v>8555</v>
      </c>
    </row>
    <row r="931" spans="1:23" customFormat="1">
      <c r="A931" s="1" t="str">
        <f>CONCATENATE(Tableau4[[#This Row],[DPT2]]," - ",Tableau4[[#This Row],[COMMUNE]])</f>
        <v>19 - Lapleau</v>
      </c>
      <c r="B931" s="5">
        <v>19</v>
      </c>
      <c r="C931" s="5" t="s">
        <v>6259</v>
      </c>
      <c r="D931" s="6" t="s">
        <v>1151</v>
      </c>
      <c r="E931" s="6" t="s">
        <v>6260</v>
      </c>
      <c r="F931" s="6" t="s">
        <v>8554</v>
      </c>
      <c r="G931" s="7">
        <v>373</v>
      </c>
      <c r="H931" s="5" t="s">
        <v>5</v>
      </c>
      <c r="I931" s="5" t="s">
        <v>12</v>
      </c>
      <c r="J931" s="2" t="s">
        <v>13</v>
      </c>
      <c r="K931" s="2" t="s">
        <v>5671</v>
      </c>
      <c r="L931" s="132" t="s">
        <v>8555</v>
      </c>
      <c r="M931" s="87"/>
      <c r="N931" s="87"/>
      <c r="O931" s="87"/>
      <c r="P931" s="87"/>
      <c r="Q931" s="87"/>
      <c r="R931" s="87"/>
      <c r="S931" s="87"/>
      <c r="T931" s="87"/>
      <c r="U931" s="87"/>
      <c r="V931" s="87"/>
      <c r="W931" s="87"/>
    </row>
    <row r="932" spans="1:23" customFormat="1">
      <c r="A932" s="1" t="str">
        <f>CONCATENATE(Tableau4[[#This Row],[DPT2]]," - ",Tableau4[[#This Row],[COMMUNE]])</f>
        <v>19 - Larche</v>
      </c>
      <c r="B932" s="5">
        <v>19</v>
      </c>
      <c r="C932" s="2" t="s">
        <v>6261</v>
      </c>
      <c r="D932" s="3" t="s">
        <v>1144</v>
      </c>
      <c r="E932" s="3" t="s">
        <v>6262</v>
      </c>
      <c r="F932" s="6" t="s">
        <v>8554</v>
      </c>
      <c r="G932" s="4">
        <v>1617</v>
      </c>
      <c r="H932" s="2" t="s">
        <v>5</v>
      </c>
      <c r="I932" s="2" t="s">
        <v>25</v>
      </c>
      <c r="J932" s="2" t="s">
        <v>13</v>
      </c>
      <c r="K932" s="2" t="s">
        <v>5671</v>
      </c>
      <c r="L932" s="132" t="s">
        <v>8555</v>
      </c>
    </row>
    <row r="933" spans="1:23" customFormat="1">
      <c r="A933" s="1" t="str">
        <f>CONCATENATE(Tableau4[[#This Row],[DPT2]]," - ",Tableau4[[#This Row],[COMMUNE]])</f>
        <v>19 - Laroche-près-Feyt</v>
      </c>
      <c r="B933" s="5">
        <v>19</v>
      </c>
      <c r="C933" s="5" t="s">
        <v>1260</v>
      </c>
      <c r="D933" s="6" t="s">
        <v>1107</v>
      </c>
      <c r="E933" s="6" t="s">
        <v>1261</v>
      </c>
      <c r="F933" s="6" t="s">
        <v>8554</v>
      </c>
      <c r="G933" s="7">
        <v>60</v>
      </c>
      <c r="H933" s="5" t="s">
        <v>5</v>
      </c>
      <c r="I933" s="5" t="s">
        <v>12</v>
      </c>
      <c r="J933" s="2" t="s">
        <v>13</v>
      </c>
      <c r="K933" s="2" t="s">
        <v>8</v>
      </c>
      <c r="L933" s="132" t="s">
        <v>8555</v>
      </c>
      <c r="M933" s="87"/>
      <c r="N933" s="87"/>
      <c r="O933" s="87"/>
      <c r="P933" s="87"/>
      <c r="Q933" s="87"/>
      <c r="R933" s="87"/>
      <c r="S933" s="87"/>
      <c r="T933" s="87"/>
      <c r="U933" s="87"/>
      <c r="V933" s="87"/>
      <c r="W933" s="87"/>
    </row>
    <row r="934" spans="1:23" s="87" customFormat="1">
      <c r="A934" s="1" t="str">
        <f>CONCATENATE(Tableau4[[#This Row],[DPT2]]," - ",Tableau4[[#This Row],[COMMUNE]])</f>
        <v>19 - Lascaux</v>
      </c>
      <c r="B934" s="5">
        <v>19</v>
      </c>
      <c r="C934" s="2" t="s">
        <v>1262</v>
      </c>
      <c r="D934" s="3" t="s">
        <v>1144</v>
      </c>
      <c r="E934" s="3" t="s">
        <v>1263</v>
      </c>
      <c r="F934" s="6" t="s">
        <v>8554</v>
      </c>
      <c r="G934" s="4">
        <v>222</v>
      </c>
      <c r="H934" s="2" t="s">
        <v>5</v>
      </c>
      <c r="I934" s="2" t="s">
        <v>25</v>
      </c>
      <c r="J934" s="2" t="s">
        <v>13</v>
      </c>
      <c r="K934" s="2" t="s">
        <v>8</v>
      </c>
      <c r="L934" s="132" t="s">
        <v>8555</v>
      </c>
      <c r="M934"/>
      <c r="N934"/>
      <c r="O934"/>
      <c r="P934"/>
      <c r="Q934"/>
      <c r="R934"/>
      <c r="S934"/>
      <c r="T934"/>
      <c r="U934"/>
      <c r="V934"/>
      <c r="W934"/>
    </row>
    <row r="935" spans="1:23" customFormat="1">
      <c r="A935" s="1" t="str">
        <f>CONCATENATE(Tableau4[[#This Row],[DPT2]]," - ",Tableau4[[#This Row],[COMMUNE]])</f>
        <v>19 - Latronche</v>
      </c>
      <c r="B935" s="5">
        <v>19</v>
      </c>
      <c r="C935" s="5" t="s">
        <v>1264</v>
      </c>
      <c r="D935" s="6" t="s">
        <v>1107</v>
      </c>
      <c r="E935" s="6" t="s">
        <v>1265</v>
      </c>
      <c r="F935" s="6" t="s">
        <v>8554</v>
      </c>
      <c r="G935" s="7">
        <v>132</v>
      </c>
      <c r="H935" s="5" t="s">
        <v>5</v>
      </c>
      <c r="I935" s="5" t="s">
        <v>12</v>
      </c>
      <c r="J935" s="2" t="s">
        <v>13</v>
      </c>
      <c r="K935" s="2" t="s">
        <v>8</v>
      </c>
      <c r="L935" s="132" t="s">
        <v>8555</v>
      </c>
      <c r="M935" s="87"/>
      <c r="N935" s="87"/>
      <c r="O935" s="87"/>
      <c r="P935" s="87"/>
      <c r="Q935" s="87"/>
      <c r="R935" s="87"/>
      <c r="S935" s="87"/>
      <c r="T935" s="87"/>
      <c r="U935" s="87"/>
      <c r="V935" s="87"/>
      <c r="W935" s="87"/>
    </row>
    <row r="936" spans="1:23" s="87" customFormat="1">
      <c r="A936" s="1" t="str">
        <f>CONCATENATE(Tableau4[[#This Row],[DPT2]]," - ",Tableau4[[#This Row],[COMMUNE]])</f>
        <v>19 - Laval-sur-Luzège</v>
      </c>
      <c r="B936" s="5">
        <v>19</v>
      </c>
      <c r="C936" s="5" t="s">
        <v>1266</v>
      </c>
      <c r="D936" s="6" t="s">
        <v>1151</v>
      </c>
      <c r="E936" s="6" t="s">
        <v>1267</v>
      </c>
      <c r="F936" s="6" t="s">
        <v>8554</v>
      </c>
      <c r="G936" s="7">
        <v>99</v>
      </c>
      <c r="H936" s="5" t="s">
        <v>5</v>
      </c>
      <c r="I936" s="5" t="s">
        <v>12</v>
      </c>
      <c r="J936" s="2" t="s">
        <v>13</v>
      </c>
      <c r="K936" s="2" t="s">
        <v>8</v>
      </c>
      <c r="L936" s="132" t="s">
        <v>8555</v>
      </c>
      <c r="M936"/>
      <c r="N936"/>
      <c r="O936"/>
      <c r="P936"/>
      <c r="Q936"/>
      <c r="R936"/>
      <c r="S936"/>
      <c r="T936"/>
      <c r="U936"/>
      <c r="V936"/>
      <c r="W936"/>
    </row>
    <row r="937" spans="1:23" s="87" customFormat="1">
      <c r="A937" s="1" t="str">
        <f>CONCATENATE(Tableau4[[#This Row],[DPT2]]," - ",Tableau4[[#This Row],[COMMUNE]])</f>
        <v>19 - Le Chastang</v>
      </c>
      <c r="B937" s="5">
        <v>19</v>
      </c>
      <c r="C937" s="2" t="s">
        <v>1268</v>
      </c>
      <c r="D937" s="3" t="s">
        <v>1120</v>
      </c>
      <c r="E937" s="3" t="s">
        <v>1269</v>
      </c>
      <c r="F937" s="6" t="s">
        <v>8554</v>
      </c>
      <c r="G937" s="4">
        <v>356</v>
      </c>
      <c r="H937" s="2" t="s">
        <v>5</v>
      </c>
      <c r="I937" s="2" t="s">
        <v>25</v>
      </c>
      <c r="J937" s="2" t="s">
        <v>7</v>
      </c>
      <c r="K937" s="2" t="s">
        <v>8</v>
      </c>
      <c r="L937" s="132" t="s">
        <v>8555</v>
      </c>
      <c r="M937"/>
      <c r="N937"/>
      <c r="O937"/>
      <c r="P937"/>
      <c r="Q937"/>
      <c r="R937"/>
      <c r="S937"/>
      <c r="T937"/>
      <c r="U937"/>
      <c r="V937"/>
      <c r="W937"/>
    </row>
    <row r="938" spans="1:23" s="87" customFormat="1">
      <c r="A938" s="1" t="str">
        <f>CONCATENATE(Tableau4[[#This Row],[DPT2]]," - ",Tableau4[[#This Row],[COMMUNE]])</f>
        <v>19 - Le Lonzac</v>
      </c>
      <c r="B938" s="5">
        <v>19</v>
      </c>
      <c r="C938" s="2" t="s">
        <v>6263</v>
      </c>
      <c r="D938" s="3" t="s">
        <v>1120</v>
      </c>
      <c r="E938" s="3" t="s">
        <v>6264</v>
      </c>
      <c r="F938" s="6" t="s">
        <v>8554</v>
      </c>
      <c r="G938" s="4">
        <v>810</v>
      </c>
      <c r="H938" s="2" t="s">
        <v>5</v>
      </c>
      <c r="I938" s="2" t="s">
        <v>25</v>
      </c>
      <c r="J938" s="2" t="s">
        <v>7</v>
      </c>
      <c r="K938" s="2" t="s">
        <v>5671</v>
      </c>
      <c r="L938" s="132" t="s">
        <v>8555</v>
      </c>
      <c r="M938"/>
      <c r="N938"/>
      <c r="O938"/>
      <c r="P938"/>
      <c r="Q938"/>
      <c r="R938"/>
      <c r="S938"/>
      <c r="T938"/>
      <c r="U938"/>
      <c r="V938"/>
      <c r="W938"/>
    </row>
    <row r="939" spans="1:23" customFormat="1">
      <c r="A939" s="1" t="str">
        <f>CONCATENATE(Tableau4[[#This Row],[DPT2]]," - ",Tableau4[[#This Row],[COMMUNE]])</f>
        <v>19 - Le Pescher</v>
      </c>
      <c r="B939" s="5">
        <v>19</v>
      </c>
      <c r="C939" s="2" t="s">
        <v>1270</v>
      </c>
      <c r="D939" s="3" t="s">
        <v>1110</v>
      </c>
      <c r="E939" s="3" t="s">
        <v>1271</v>
      </c>
      <c r="F939" s="6" t="s">
        <v>8554</v>
      </c>
      <c r="G939" s="4">
        <v>292</v>
      </c>
      <c r="H939" s="2" t="s">
        <v>5</v>
      </c>
      <c r="I939" s="2" t="s">
        <v>25</v>
      </c>
      <c r="J939" s="2" t="s">
        <v>13</v>
      </c>
      <c r="K939" s="2" t="s">
        <v>8</v>
      </c>
      <c r="L939" s="132" t="s">
        <v>8555</v>
      </c>
    </row>
    <row r="940" spans="1:23" customFormat="1">
      <c r="A940" s="1" t="str">
        <f>CONCATENATE(Tableau4[[#This Row],[DPT2]]," - ",Tableau4[[#This Row],[COMMUNE]])</f>
        <v>19 - L'Église-aux-Bois</v>
      </c>
      <c r="B940" s="5">
        <v>19</v>
      </c>
      <c r="C940" s="5" t="s">
        <v>1272</v>
      </c>
      <c r="D940" s="6" t="s">
        <v>1104</v>
      </c>
      <c r="E940" s="6" t="s">
        <v>1273</v>
      </c>
      <c r="F940" s="6" t="s">
        <v>8554</v>
      </c>
      <c r="G940" s="7">
        <v>54</v>
      </c>
      <c r="H940" s="5" t="s">
        <v>5</v>
      </c>
      <c r="I940" s="5" t="s">
        <v>12</v>
      </c>
      <c r="J940" s="2" t="s">
        <v>13</v>
      </c>
      <c r="K940" s="2" t="s">
        <v>8</v>
      </c>
      <c r="L940" s="132" t="s">
        <v>8555</v>
      </c>
      <c r="M940" s="87"/>
      <c r="N940" s="87"/>
      <c r="O940" s="87"/>
      <c r="P940" s="87"/>
      <c r="Q940" s="87"/>
      <c r="R940" s="87"/>
      <c r="S940" s="87"/>
      <c r="T940" s="87"/>
      <c r="U940" s="87"/>
      <c r="V940" s="87"/>
      <c r="W940" s="87"/>
    </row>
    <row r="941" spans="1:23" customFormat="1">
      <c r="A941" s="1" t="str">
        <f>CONCATENATE(Tableau4[[#This Row],[DPT2]]," - ",Tableau4[[#This Row],[COMMUNE]])</f>
        <v>19 - Les Angles-sur-Corrèze</v>
      </c>
      <c r="B941" s="5">
        <v>19</v>
      </c>
      <c r="C941" s="2" t="s">
        <v>1274</v>
      </c>
      <c r="D941" s="3" t="s">
        <v>1120</v>
      </c>
      <c r="E941" s="3" t="s">
        <v>1275</v>
      </c>
      <c r="F941" s="6" t="s">
        <v>8554</v>
      </c>
      <c r="G941" s="4">
        <v>122</v>
      </c>
      <c r="H941" s="2" t="s">
        <v>5</v>
      </c>
      <c r="I941" s="2" t="s">
        <v>25</v>
      </c>
      <c r="J941" s="2" t="s">
        <v>7</v>
      </c>
      <c r="K941" s="2" t="s">
        <v>8</v>
      </c>
      <c r="L941" s="132" t="s">
        <v>8555</v>
      </c>
      <c r="M941" s="87"/>
      <c r="N941" s="87"/>
      <c r="O941" s="87"/>
      <c r="P941" s="87"/>
      <c r="Q941" s="87"/>
      <c r="R941" s="87"/>
      <c r="S941" s="87"/>
      <c r="T941" s="87"/>
      <c r="U941" s="87"/>
      <c r="V941" s="87"/>
      <c r="W941" s="87"/>
    </row>
    <row r="942" spans="1:23" s="87" customFormat="1">
      <c r="A942" s="1" t="str">
        <f>CONCATENATE(Tableau4[[#This Row],[DPT2]]," - ",Tableau4[[#This Row],[COMMUNE]])</f>
        <v>19 - Lestards</v>
      </c>
      <c r="B942" s="5">
        <v>19</v>
      </c>
      <c r="C942" s="5" t="s">
        <v>1276</v>
      </c>
      <c r="D942" s="6" t="s">
        <v>1104</v>
      </c>
      <c r="E942" s="6" t="s">
        <v>1277</v>
      </c>
      <c r="F942" s="6" t="s">
        <v>8554</v>
      </c>
      <c r="G942" s="7">
        <v>109</v>
      </c>
      <c r="H942" s="5" t="s">
        <v>5</v>
      </c>
      <c r="I942" s="5" t="s">
        <v>12</v>
      </c>
      <c r="J942" s="2" t="s">
        <v>13</v>
      </c>
      <c r="K942" s="2" t="s">
        <v>8</v>
      </c>
      <c r="L942" s="132" t="s">
        <v>8555</v>
      </c>
    </row>
    <row r="943" spans="1:23" customFormat="1">
      <c r="A943" s="1" t="str">
        <f>CONCATENATE(Tableau4[[#This Row],[DPT2]]," - ",Tableau4[[#This Row],[COMMUNE]])</f>
        <v>19 - Liginiac</v>
      </c>
      <c r="B943" s="5">
        <v>19</v>
      </c>
      <c r="C943" s="5" t="s">
        <v>6265</v>
      </c>
      <c r="D943" s="6" t="s">
        <v>1107</v>
      </c>
      <c r="E943" s="6" t="s">
        <v>6266</v>
      </c>
      <c r="F943" s="6" t="s">
        <v>8554</v>
      </c>
      <c r="G943" s="7">
        <v>644</v>
      </c>
      <c r="H943" s="5" t="s">
        <v>5</v>
      </c>
      <c r="I943" s="5" t="s">
        <v>12</v>
      </c>
      <c r="J943" s="2" t="s">
        <v>13</v>
      </c>
      <c r="K943" s="2" t="s">
        <v>5671</v>
      </c>
      <c r="L943" s="132" t="s">
        <v>8555</v>
      </c>
    </row>
    <row r="944" spans="1:23" s="87" customFormat="1">
      <c r="A944" s="1" t="str">
        <f>CONCATENATE(Tableau4[[#This Row],[DPT2]]," - ",Tableau4[[#This Row],[COMMUNE]])</f>
        <v>19 - Lignareix</v>
      </c>
      <c r="B944" s="5">
        <v>19</v>
      </c>
      <c r="C944" s="5" t="s">
        <v>1278</v>
      </c>
      <c r="D944" s="6" t="s">
        <v>1107</v>
      </c>
      <c r="E944" s="6" t="s">
        <v>1279</v>
      </c>
      <c r="F944" s="6" t="s">
        <v>8554</v>
      </c>
      <c r="G944" s="7">
        <v>164</v>
      </c>
      <c r="H944" s="5" t="s">
        <v>5</v>
      </c>
      <c r="I944" s="5" t="s">
        <v>12</v>
      </c>
      <c r="J944" s="2" t="s">
        <v>13</v>
      </c>
      <c r="K944" s="2" t="s">
        <v>8</v>
      </c>
      <c r="L944" s="132" t="s">
        <v>8555</v>
      </c>
    </row>
    <row r="945" spans="1:23" customFormat="1">
      <c r="A945" s="1" t="str">
        <f>CONCATENATE(Tableau4[[#This Row],[DPT2]]," - ",Tableau4[[#This Row],[COMMUNE]])</f>
        <v>19 - Ligneyrac</v>
      </c>
      <c r="B945" s="5">
        <v>19</v>
      </c>
      <c r="C945" s="2" t="s">
        <v>1280</v>
      </c>
      <c r="D945" s="3" t="s">
        <v>1110</v>
      </c>
      <c r="E945" s="3" t="s">
        <v>1281</v>
      </c>
      <c r="F945" s="6" t="s">
        <v>8554</v>
      </c>
      <c r="G945" s="4">
        <v>301</v>
      </c>
      <c r="H945" s="2" t="s">
        <v>5</v>
      </c>
      <c r="I945" s="2" t="s">
        <v>25</v>
      </c>
      <c r="J945" s="2" t="s">
        <v>13</v>
      </c>
      <c r="K945" s="2" t="s">
        <v>8</v>
      </c>
      <c r="L945" s="132" t="s">
        <v>8555</v>
      </c>
    </row>
    <row r="946" spans="1:23" s="87" customFormat="1">
      <c r="A946" s="1" t="str">
        <f>CONCATENATE(Tableau4[[#This Row],[DPT2]]," - ",Tableau4[[#This Row],[COMMUNE]])</f>
        <v>19 - Liourdres</v>
      </c>
      <c r="B946" s="5">
        <v>19</v>
      </c>
      <c r="C946" s="2" t="s">
        <v>1282</v>
      </c>
      <c r="D946" s="3" t="s">
        <v>1110</v>
      </c>
      <c r="E946" s="3" t="s">
        <v>1283</v>
      </c>
      <c r="F946" s="6" t="s">
        <v>8554</v>
      </c>
      <c r="G946" s="4">
        <v>253</v>
      </c>
      <c r="H946" s="2" t="s">
        <v>5</v>
      </c>
      <c r="I946" s="2" t="s">
        <v>25</v>
      </c>
      <c r="J946" s="2" t="s">
        <v>13</v>
      </c>
      <c r="K946" s="2" t="s">
        <v>8</v>
      </c>
      <c r="L946" s="132" t="s">
        <v>8555</v>
      </c>
    </row>
    <row r="947" spans="1:23" customFormat="1">
      <c r="A947" s="1" t="str">
        <f>CONCATENATE(Tableau4[[#This Row],[DPT2]]," - ",Tableau4[[#This Row],[COMMUNE]])</f>
        <v>19 - Lissac-sur-Couze</v>
      </c>
      <c r="B947" s="5">
        <v>19</v>
      </c>
      <c r="C947" s="2" t="s">
        <v>1284</v>
      </c>
      <c r="D947" s="3" t="s">
        <v>1144</v>
      </c>
      <c r="E947" s="3" t="s">
        <v>1285</v>
      </c>
      <c r="F947" s="6" t="s">
        <v>8554</v>
      </c>
      <c r="G947" s="4">
        <v>698</v>
      </c>
      <c r="H947" s="2" t="s">
        <v>5</v>
      </c>
      <c r="I947" s="2" t="s">
        <v>25</v>
      </c>
      <c r="J947" s="2" t="s">
        <v>13</v>
      </c>
      <c r="K947" s="2" t="s">
        <v>8</v>
      </c>
      <c r="L947" s="132" t="s">
        <v>8555</v>
      </c>
    </row>
    <row r="948" spans="1:23" customFormat="1">
      <c r="A948" s="1" t="str">
        <f>CONCATENATE(Tableau4[[#This Row],[DPT2]]," - ",Tableau4[[#This Row],[COMMUNE]])</f>
        <v>19 - Lostanges</v>
      </c>
      <c r="B948" s="5">
        <v>19</v>
      </c>
      <c r="C948" s="2" t="s">
        <v>1286</v>
      </c>
      <c r="D948" s="3" t="s">
        <v>1110</v>
      </c>
      <c r="E948" s="3" t="s">
        <v>1287</v>
      </c>
      <c r="F948" s="6" t="s">
        <v>8554</v>
      </c>
      <c r="G948" s="4">
        <v>147</v>
      </c>
      <c r="H948" s="2" t="s">
        <v>5</v>
      </c>
      <c r="I948" s="2" t="s">
        <v>25</v>
      </c>
      <c r="J948" s="2" t="s">
        <v>13</v>
      </c>
      <c r="K948" s="2" t="s">
        <v>8</v>
      </c>
      <c r="L948" s="132" t="s">
        <v>8555</v>
      </c>
      <c r="M948" s="87"/>
      <c r="N948" s="87"/>
      <c r="O948" s="87"/>
      <c r="P948" s="87"/>
      <c r="Q948" s="87"/>
      <c r="R948" s="87"/>
      <c r="S948" s="87"/>
      <c r="T948" s="87"/>
      <c r="U948" s="87"/>
      <c r="V948" s="87"/>
      <c r="W948" s="87"/>
    </row>
    <row r="949" spans="1:23" customFormat="1">
      <c r="A949" s="1" t="str">
        <f>CONCATENATE(Tableau4[[#This Row],[DPT2]]," - ",Tableau4[[#This Row],[COMMUNE]])</f>
        <v>19 - Louignac</v>
      </c>
      <c r="B949" s="5">
        <v>19</v>
      </c>
      <c r="C949" s="2" t="s">
        <v>1288</v>
      </c>
      <c r="D949" s="3" t="s">
        <v>1144</v>
      </c>
      <c r="E949" s="3" t="s">
        <v>1289</v>
      </c>
      <c r="F949" s="6" t="s">
        <v>8554</v>
      </c>
      <c r="G949" s="4">
        <v>239</v>
      </c>
      <c r="H949" s="2" t="s">
        <v>5</v>
      </c>
      <c r="I949" s="2" t="s">
        <v>25</v>
      </c>
      <c r="J949" s="2" t="s">
        <v>13</v>
      </c>
      <c r="K949" s="2" t="s">
        <v>8</v>
      </c>
      <c r="L949" s="132" t="s">
        <v>8555</v>
      </c>
      <c r="M949" s="87"/>
      <c r="N949" s="87"/>
      <c r="O949" s="87"/>
      <c r="P949" s="87"/>
      <c r="Q949" s="87"/>
      <c r="R949" s="87"/>
      <c r="S949" s="87"/>
      <c r="T949" s="87"/>
      <c r="U949" s="87"/>
      <c r="V949" s="87"/>
      <c r="W949" s="87"/>
    </row>
    <row r="950" spans="1:23" customFormat="1">
      <c r="A950" s="1" t="str">
        <f>CONCATENATE(Tableau4[[#This Row],[DPT2]]," - ",Tableau4[[#This Row],[COMMUNE]])</f>
        <v>19 - Lubersac</v>
      </c>
      <c r="B950" s="5">
        <v>19</v>
      </c>
      <c r="C950" s="5" t="s">
        <v>7827</v>
      </c>
      <c r="D950" s="6" t="s">
        <v>1131</v>
      </c>
      <c r="E950" s="6" t="s">
        <v>7828</v>
      </c>
      <c r="F950" s="6" t="s">
        <v>8554</v>
      </c>
      <c r="G950" s="7">
        <v>2236</v>
      </c>
      <c r="H950" s="5" t="s">
        <v>5</v>
      </c>
      <c r="I950" s="5" t="s">
        <v>12</v>
      </c>
      <c r="J950" s="2" t="s">
        <v>13</v>
      </c>
      <c r="K950" s="5" t="s">
        <v>5664</v>
      </c>
      <c r="L950" s="132" t="s">
        <v>8555</v>
      </c>
    </row>
    <row r="951" spans="1:23" s="87" customFormat="1">
      <c r="A951" s="1" t="str">
        <f>CONCATENATE(Tableau4[[#This Row],[DPT2]]," - ",Tableau4[[#This Row],[COMMUNE]])</f>
        <v>19 - Madranges</v>
      </c>
      <c r="B951" s="5">
        <v>19</v>
      </c>
      <c r="C951" s="5" t="s">
        <v>1290</v>
      </c>
      <c r="D951" s="6" t="s">
        <v>1104</v>
      </c>
      <c r="E951" s="6" t="s">
        <v>1291</v>
      </c>
      <c r="F951" s="6" t="s">
        <v>8554</v>
      </c>
      <c r="G951" s="7">
        <v>192</v>
      </c>
      <c r="H951" s="5" t="s">
        <v>5</v>
      </c>
      <c r="I951" s="5" t="s">
        <v>12</v>
      </c>
      <c r="J951" s="2" t="s">
        <v>13</v>
      </c>
      <c r="K951" s="2" t="s">
        <v>8</v>
      </c>
      <c r="L951" s="132" t="s">
        <v>8555</v>
      </c>
      <c r="M951"/>
      <c r="N951"/>
      <c r="O951"/>
      <c r="P951"/>
      <c r="Q951"/>
      <c r="R951"/>
      <c r="S951"/>
      <c r="T951"/>
      <c r="U951"/>
      <c r="V951"/>
      <c r="W951"/>
    </row>
    <row r="952" spans="1:23" customFormat="1">
      <c r="A952" s="1" t="str">
        <f>CONCATENATE(Tableau4[[#This Row],[DPT2]]," - ",Tableau4[[#This Row],[COMMUNE]])</f>
        <v>19 - Malemort</v>
      </c>
      <c r="B952" s="99">
        <v>19</v>
      </c>
      <c r="C952" s="2" t="s">
        <v>7829</v>
      </c>
      <c r="D952" s="95" t="s">
        <v>1144</v>
      </c>
      <c r="E952" s="96" t="s">
        <v>7830</v>
      </c>
      <c r="F952" s="96" t="s">
        <v>8555</v>
      </c>
      <c r="G952" s="97">
        <v>7984</v>
      </c>
      <c r="H952" s="94" t="s">
        <v>859</v>
      </c>
      <c r="I952" s="94" t="s">
        <v>25</v>
      </c>
      <c r="J952" s="94" t="s">
        <v>13</v>
      </c>
      <c r="K952" s="5" t="s">
        <v>5664</v>
      </c>
      <c r="L952" s="132" t="s">
        <v>8555</v>
      </c>
    </row>
    <row r="953" spans="1:23" customFormat="1">
      <c r="A953" s="1" t="str">
        <f>CONCATENATE(Tableau4[[#This Row],[DPT2]]," - ",Tableau4[[#This Row],[COMMUNE]])</f>
        <v>19 - Mansac</v>
      </c>
      <c r="B953" s="5">
        <v>19</v>
      </c>
      <c r="C953" s="2" t="s">
        <v>6267</v>
      </c>
      <c r="D953" s="3" t="s">
        <v>1144</v>
      </c>
      <c r="E953" s="3" t="s">
        <v>6268</v>
      </c>
      <c r="F953" s="6" t="s">
        <v>8554</v>
      </c>
      <c r="G953" s="4">
        <v>1449</v>
      </c>
      <c r="H953" s="2" t="s">
        <v>5</v>
      </c>
      <c r="I953" s="2" t="s">
        <v>25</v>
      </c>
      <c r="J953" s="2" t="s">
        <v>13</v>
      </c>
      <c r="K953" s="2" t="s">
        <v>5671</v>
      </c>
      <c r="L953" s="132" t="s">
        <v>8555</v>
      </c>
      <c r="M953" s="87"/>
      <c r="N953" s="87"/>
      <c r="O953" s="87"/>
      <c r="P953" s="87"/>
      <c r="Q953" s="87"/>
      <c r="R953" s="87"/>
      <c r="S953" s="87"/>
      <c r="T953" s="87"/>
      <c r="U953" s="87"/>
      <c r="V953" s="87"/>
      <c r="W953" s="87"/>
    </row>
    <row r="954" spans="1:23" customFormat="1">
      <c r="A954" s="1" t="str">
        <f>CONCATENATE(Tableau4[[#This Row],[DPT2]]," - ",Tableau4[[#This Row],[COMMUNE]])</f>
        <v>19 - Marcillac-la-Croisille</v>
      </c>
      <c r="B954" s="5">
        <v>19</v>
      </c>
      <c r="C954" s="5" t="s">
        <v>6269</v>
      </c>
      <c r="D954" s="6" t="s">
        <v>1151</v>
      </c>
      <c r="E954" s="6" t="s">
        <v>6270</v>
      </c>
      <c r="F954" s="6" t="s">
        <v>8554</v>
      </c>
      <c r="G954" s="7">
        <v>784</v>
      </c>
      <c r="H954" s="5" t="s">
        <v>5</v>
      </c>
      <c r="I954" s="5" t="s">
        <v>12</v>
      </c>
      <c r="J954" s="2" t="s">
        <v>13</v>
      </c>
      <c r="K954" s="2" t="s">
        <v>5671</v>
      </c>
      <c r="L954" s="132" t="s">
        <v>8555</v>
      </c>
    </row>
    <row r="955" spans="1:23" s="87" customFormat="1">
      <c r="A955" s="1" t="str">
        <f>CONCATENATE(Tableau4[[#This Row],[DPT2]]," - ",Tableau4[[#This Row],[COMMUNE]])</f>
        <v>19 - Marcillac-la-Croze</v>
      </c>
      <c r="B955" s="5">
        <v>19</v>
      </c>
      <c r="C955" s="2" t="s">
        <v>1292</v>
      </c>
      <c r="D955" s="3" t="s">
        <v>1110</v>
      </c>
      <c r="E955" s="3" t="s">
        <v>1293</v>
      </c>
      <c r="F955" s="6" t="s">
        <v>8554</v>
      </c>
      <c r="G955" s="4">
        <v>172</v>
      </c>
      <c r="H955" s="2" t="s">
        <v>5</v>
      </c>
      <c r="I955" s="2" t="s">
        <v>25</v>
      </c>
      <c r="J955" s="2" t="s">
        <v>13</v>
      </c>
      <c r="K955" s="2" t="s">
        <v>8</v>
      </c>
      <c r="L955" s="132" t="s">
        <v>8555</v>
      </c>
    </row>
    <row r="956" spans="1:23" customFormat="1">
      <c r="A956" s="1" t="str">
        <f>CONCATENATE(Tableau4[[#This Row],[DPT2]]," - ",Tableau4[[#This Row],[COMMUNE]])</f>
        <v>19 - Margerides</v>
      </c>
      <c r="B956" s="5">
        <v>19</v>
      </c>
      <c r="C956" s="5" t="s">
        <v>1294</v>
      </c>
      <c r="D956" s="6" t="s">
        <v>1107</v>
      </c>
      <c r="E956" s="6" t="s">
        <v>1295</v>
      </c>
      <c r="F956" s="6" t="s">
        <v>8554</v>
      </c>
      <c r="G956" s="7">
        <v>307</v>
      </c>
      <c r="H956" s="5" t="s">
        <v>5</v>
      </c>
      <c r="I956" s="5" t="s">
        <v>12</v>
      </c>
      <c r="J956" s="2" t="s">
        <v>13</v>
      </c>
      <c r="K956" s="2" t="s">
        <v>8</v>
      </c>
      <c r="L956" s="132" t="s">
        <v>8555</v>
      </c>
      <c r="M956" s="87"/>
      <c r="N956" s="87"/>
      <c r="O956" s="87"/>
      <c r="P956" s="87"/>
      <c r="Q956" s="87"/>
      <c r="R956" s="87"/>
      <c r="S956" s="87"/>
      <c r="T956" s="87"/>
      <c r="U956" s="87"/>
      <c r="V956" s="87"/>
      <c r="W956" s="87"/>
    </row>
    <row r="957" spans="1:23" customFormat="1">
      <c r="A957" s="1" t="str">
        <f>CONCATENATE(Tableau4[[#This Row],[DPT2]]," - ",Tableau4[[#This Row],[COMMUNE]])</f>
        <v>19 - Masseret</v>
      </c>
      <c r="B957" s="5">
        <v>19</v>
      </c>
      <c r="C957" s="5" t="s">
        <v>6271</v>
      </c>
      <c r="D957" s="6" t="s">
        <v>1186</v>
      </c>
      <c r="E957" s="6" t="s">
        <v>6272</v>
      </c>
      <c r="F957" s="6" t="s">
        <v>8554</v>
      </c>
      <c r="G957" s="7">
        <v>664</v>
      </c>
      <c r="H957" s="5" t="s">
        <v>5</v>
      </c>
      <c r="I957" s="5" t="s">
        <v>12</v>
      </c>
      <c r="J957" s="2" t="s">
        <v>13</v>
      </c>
      <c r="K957" s="2" t="s">
        <v>5671</v>
      </c>
      <c r="L957" s="132" t="s">
        <v>8555</v>
      </c>
      <c r="M957" s="87"/>
      <c r="N957" s="87"/>
      <c r="O957" s="87"/>
      <c r="P957" s="87"/>
      <c r="Q957" s="87"/>
      <c r="R957" s="87"/>
      <c r="S957" s="87"/>
      <c r="T957" s="87"/>
      <c r="U957" s="87"/>
      <c r="V957" s="87"/>
      <c r="W957" s="87"/>
    </row>
    <row r="958" spans="1:23" customFormat="1">
      <c r="A958" s="1" t="str">
        <f>CONCATENATE(Tableau4[[#This Row],[DPT2]]," - ",Tableau4[[#This Row],[COMMUNE]])</f>
        <v>19 - Maussac</v>
      </c>
      <c r="B958" s="5">
        <v>19</v>
      </c>
      <c r="C958" s="5" t="s">
        <v>1296</v>
      </c>
      <c r="D958" s="6" t="s">
        <v>1107</v>
      </c>
      <c r="E958" s="6" t="s">
        <v>1297</v>
      </c>
      <c r="F958" s="6" t="s">
        <v>8554</v>
      </c>
      <c r="G958" s="7">
        <v>442</v>
      </c>
      <c r="H958" s="5" t="s">
        <v>5</v>
      </c>
      <c r="I958" s="5" t="s">
        <v>12</v>
      </c>
      <c r="J958" s="2" t="s">
        <v>13</v>
      </c>
      <c r="K958" s="2" t="s">
        <v>8</v>
      </c>
      <c r="L958" s="132" t="s">
        <v>8555</v>
      </c>
    </row>
    <row r="959" spans="1:23" customFormat="1">
      <c r="A959" s="1" t="str">
        <f>CONCATENATE(Tableau4[[#This Row],[DPT2]]," - ",Tableau4[[#This Row],[COMMUNE]])</f>
        <v>19 - Meilhards</v>
      </c>
      <c r="B959" s="5">
        <v>19</v>
      </c>
      <c r="C959" s="5" t="s">
        <v>1298</v>
      </c>
      <c r="D959" s="6" t="s">
        <v>1186</v>
      </c>
      <c r="E959" s="6" t="s">
        <v>1299</v>
      </c>
      <c r="F959" s="6" t="s">
        <v>8554</v>
      </c>
      <c r="G959" s="7">
        <v>538</v>
      </c>
      <c r="H959" s="5" t="s">
        <v>5</v>
      </c>
      <c r="I959" s="5" t="s">
        <v>12</v>
      </c>
      <c r="J959" s="2" t="s">
        <v>13</v>
      </c>
      <c r="K959" s="2" t="s">
        <v>8</v>
      </c>
      <c r="L959" s="132" t="s">
        <v>8555</v>
      </c>
    </row>
    <row r="960" spans="1:23" customFormat="1">
      <c r="A960" s="1" t="str">
        <f>CONCATENATE(Tableau4[[#This Row],[DPT2]]," - ",Tableau4[[#This Row],[COMMUNE]])</f>
        <v>19 - Ménoire</v>
      </c>
      <c r="B960" s="5">
        <v>19</v>
      </c>
      <c r="C960" s="2" t="s">
        <v>1300</v>
      </c>
      <c r="D960" s="3" t="s">
        <v>1110</v>
      </c>
      <c r="E960" s="3" t="s">
        <v>1301</v>
      </c>
      <c r="F960" s="6" t="s">
        <v>8554</v>
      </c>
      <c r="G960" s="4">
        <v>130</v>
      </c>
      <c r="H960" s="2" t="s">
        <v>5</v>
      </c>
      <c r="I960" s="2" t="s">
        <v>25</v>
      </c>
      <c r="J960" s="2" t="s">
        <v>13</v>
      </c>
      <c r="K960" s="2" t="s">
        <v>8</v>
      </c>
      <c r="L960" s="132" t="s">
        <v>8555</v>
      </c>
    </row>
    <row r="961" spans="1:23" s="87" customFormat="1">
      <c r="A961" s="1" t="str">
        <f>CONCATENATE(Tableau4[[#This Row],[DPT2]]," - ",Tableau4[[#This Row],[COMMUNE]])</f>
        <v>19 - Mercœur</v>
      </c>
      <c r="B961" s="5">
        <v>19</v>
      </c>
      <c r="C961" s="5" t="s">
        <v>1302</v>
      </c>
      <c r="D961" s="6" t="s">
        <v>1118</v>
      </c>
      <c r="E961" s="6" t="s">
        <v>1303</v>
      </c>
      <c r="F961" s="6" t="s">
        <v>8554</v>
      </c>
      <c r="G961" s="7">
        <v>242</v>
      </c>
      <c r="H961" s="5" t="s">
        <v>5</v>
      </c>
      <c r="I961" s="5" t="s">
        <v>12</v>
      </c>
      <c r="J961" s="2" t="s">
        <v>13</v>
      </c>
      <c r="K961" s="2" t="s">
        <v>8</v>
      </c>
      <c r="L961" s="132" t="s">
        <v>8555</v>
      </c>
      <c r="M961"/>
      <c r="N961"/>
      <c r="O961"/>
      <c r="P961"/>
      <c r="Q961"/>
      <c r="R961"/>
      <c r="S961"/>
      <c r="T961"/>
      <c r="U961"/>
      <c r="V961"/>
      <c r="W961"/>
    </row>
    <row r="962" spans="1:23" s="87" customFormat="1">
      <c r="A962" s="1" t="str">
        <f>CONCATENATE(Tableau4[[#This Row],[DPT2]]," - ",Tableau4[[#This Row],[COMMUNE]])</f>
        <v>19 - Merlines</v>
      </c>
      <c r="B962" s="5">
        <v>19</v>
      </c>
      <c r="C962" s="5" t="s">
        <v>6273</v>
      </c>
      <c r="D962" s="6" t="s">
        <v>1107</v>
      </c>
      <c r="E962" s="6" t="s">
        <v>6274</v>
      </c>
      <c r="F962" s="6" t="s">
        <v>8554</v>
      </c>
      <c r="G962" s="7">
        <v>705</v>
      </c>
      <c r="H962" s="5" t="s">
        <v>5</v>
      </c>
      <c r="I962" s="5" t="s">
        <v>12</v>
      </c>
      <c r="J962" s="2" t="s">
        <v>13</v>
      </c>
      <c r="K962" s="2" t="s">
        <v>5671</v>
      </c>
      <c r="L962" s="132" t="s">
        <v>8555</v>
      </c>
      <c r="M962"/>
      <c r="N962"/>
      <c r="O962"/>
      <c r="P962"/>
      <c r="Q962"/>
      <c r="R962"/>
      <c r="S962"/>
      <c r="T962"/>
      <c r="U962"/>
      <c r="V962"/>
      <c r="W962"/>
    </row>
    <row r="963" spans="1:23" s="87" customFormat="1">
      <c r="A963" s="1" t="str">
        <f>CONCATENATE(Tableau4[[#This Row],[DPT2]]," - ",Tableau4[[#This Row],[COMMUNE]])</f>
        <v>19 - Mestes</v>
      </c>
      <c r="B963" s="5">
        <v>19</v>
      </c>
      <c r="C963" s="5" t="s">
        <v>1304</v>
      </c>
      <c r="D963" s="6" t="s">
        <v>1107</v>
      </c>
      <c r="E963" s="6" t="s">
        <v>1305</v>
      </c>
      <c r="F963" s="6" t="s">
        <v>8554</v>
      </c>
      <c r="G963" s="7">
        <v>348</v>
      </c>
      <c r="H963" s="5" t="s">
        <v>5</v>
      </c>
      <c r="I963" s="5" t="s">
        <v>12</v>
      </c>
      <c r="J963" s="2" t="s">
        <v>13</v>
      </c>
      <c r="K963" s="2" t="s">
        <v>8</v>
      </c>
      <c r="L963" s="132" t="s">
        <v>8555</v>
      </c>
    </row>
    <row r="964" spans="1:23" customFormat="1">
      <c r="A964" s="1" t="str">
        <f>CONCATENATE(Tableau4[[#This Row],[DPT2]]," - ",Tableau4[[#This Row],[COMMUNE]])</f>
        <v>19 - Meymac</v>
      </c>
      <c r="B964" s="5">
        <v>19</v>
      </c>
      <c r="C964" s="5" t="s">
        <v>7831</v>
      </c>
      <c r="D964" s="6" t="s">
        <v>1107</v>
      </c>
      <c r="E964" s="6" t="s">
        <v>7832</v>
      </c>
      <c r="F964" s="6" t="s">
        <v>8554</v>
      </c>
      <c r="G964" s="7">
        <v>2308</v>
      </c>
      <c r="H964" s="5" t="s">
        <v>5</v>
      </c>
      <c r="I964" s="5" t="s">
        <v>12</v>
      </c>
      <c r="J964" s="2" t="s">
        <v>13</v>
      </c>
      <c r="K964" s="5" t="s">
        <v>5664</v>
      </c>
      <c r="L964" s="132" t="s">
        <v>8555</v>
      </c>
      <c r="M964" s="87"/>
      <c r="N964" s="87"/>
      <c r="O964" s="87"/>
      <c r="P964" s="87"/>
      <c r="Q964" s="87"/>
      <c r="R964" s="87"/>
      <c r="S964" s="87"/>
      <c r="T964" s="87"/>
      <c r="U964" s="87"/>
      <c r="V964" s="87"/>
      <c r="W964" s="87"/>
    </row>
    <row r="965" spans="1:23" s="87" customFormat="1">
      <c r="A965" s="1" t="str">
        <f>CONCATENATE(Tableau4[[#This Row],[DPT2]]," - ",Tableau4[[#This Row],[COMMUNE]])</f>
        <v>19 - Meyrignac-l'Église</v>
      </c>
      <c r="B965" s="5">
        <v>19</v>
      </c>
      <c r="C965" s="5" t="s">
        <v>1306</v>
      </c>
      <c r="D965" s="6" t="s">
        <v>1151</v>
      </c>
      <c r="E965" s="6" t="s">
        <v>1307</v>
      </c>
      <c r="F965" s="6" t="s">
        <v>8554</v>
      </c>
      <c r="G965" s="7">
        <v>63</v>
      </c>
      <c r="H965" s="5" t="s">
        <v>5</v>
      </c>
      <c r="I965" s="5" t="s">
        <v>12</v>
      </c>
      <c r="J965" s="2" t="s">
        <v>13</v>
      </c>
      <c r="K965" s="2" t="s">
        <v>8</v>
      </c>
      <c r="L965" s="132" t="s">
        <v>8555</v>
      </c>
      <c r="M965"/>
      <c r="N965"/>
      <c r="O965"/>
      <c r="P965"/>
      <c r="Q965"/>
      <c r="R965"/>
      <c r="S965"/>
      <c r="T965"/>
      <c r="U965"/>
      <c r="V965"/>
      <c r="W965"/>
    </row>
    <row r="966" spans="1:23" customFormat="1">
      <c r="A966" s="1" t="str">
        <f>CONCATENATE(Tableau4[[#This Row],[DPT2]]," - ",Tableau4[[#This Row],[COMMUNE]])</f>
        <v>19 - Meyssac</v>
      </c>
      <c r="B966" s="5">
        <v>19</v>
      </c>
      <c r="C966" s="2" t="s">
        <v>7833</v>
      </c>
      <c r="D966" s="3" t="s">
        <v>1110</v>
      </c>
      <c r="E966" s="3" t="s">
        <v>7834</v>
      </c>
      <c r="F966" s="6" t="s">
        <v>8554</v>
      </c>
      <c r="G966" s="4">
        <v>1264</v>
      </c>
      <c r="H966" s="2" t="s">
        <v>5</v>
      </c>
      <c r="I966" s="2" t="s">
        <v>25</v>
      </c>
      <c r="J966" s="2" t="s">
        <v>13</v>
      </c>
      <c r="K966" s="5" t="s">
        <v>5664</v>
      </c>
      <c r="L966" s="132" t="s">
        <v>8555</v>
      </c>
    </row>
    <row r="967" spans="1:23" customFormat="1">
      <c r="A967" s="1" t="str">
        <f>CONCATENATE(Tableau4[[#This Row],[DPT2]]," - ",Tableau4[[#This Row],[COMMUNE]])</f>
        <v>19 - Millevaches</v>
      </c>
      <c r="B967" s="5">
        <v>19</v>
      </c>
      <c r="C967" s="5" t="s">
        <v>1308</v>
      </c>
      <c r="D967" s="6" t="s">
        <v>1107</v>
      </c>
      <c r="E967" s="6" t="s">
        <v>1309</v>
      </c>
      <c r="F967" s="6" t="s">
        <v>8554</v>
      </c>
      <c r="G967" s="7">
        <v>76</v>
      </c>
      <c r="H967" s="5" t="s">
        <v>5</v>
      </c>
      <c r="I967" s="5" t="s">
        <v>12</v>
      </c>
      <c r="J967" s="2" t="s">
        <v>13</v>
      </c>
      <c r="K967" s="2" t="s">
        <v>8</v>
      </c>
      <c r="L967" s="132" t="s">
        <v>8555</v>
      </c>
      <c r="M967" s="87"/>
      <c r="N967" s="87"/>
      <c r="O967" s="87"/>
      <c r="P967" s="87"/>
      <c r="Q967" s="87"/>
      <c r="R967" s="87"/>
      <c r="S967" s="87"/>
      <c r="T967" s="87"/>
      <c r="U967" s="87"/>
      <c r="V967" s="87"/>
      <c r="W967" s="87"/>
    </row>
    <row r="968" spans="1:23" s="87" customFormat="1">
      <c r="A968" s="1" t="str">
        <f>CONCATENATE(Tableau4[[#This Row],[DPT2]]," - ",Tableau4[[#This Row],[COMMUNE]])</f>
        <v>19 - Monceaux-sur-Dordogne</v>
      </c>
      <c r="B968" s="5">
        <v>19</v>
      </c>
      <c r="C968" s="5" t="s">
        <v>1310</v>
      </c>
      <c r="D968" s="6" t="s">
        <v>1118</v>
      </c>
      <c r="E968" s="6" t="s">
        <v>1311</v>
      </c>
      <c r="F968" s="6" t="s">
        <v>8554</v>
      </c>
      <c r="G968" s="7">
        <v>635</v>
      </c>
      <c r="H968" s="5" t="s">
        <v>5</v>
      </c>
      <c r="I968" s="5" t="s">
        <v>12</v>
      </c>
      <c r="J968" s="2" t="s">
        <v>13</v>
      </c>
      <c r="K968" s="2" t="s">
        <v>8</v>
      </c>
      <c r="L968" s="132" t="s">
        <v>8555</v>
      </c>
      <c r="M968"/>
      <c r="N968"/>
      <c r="O968"/>
      <c r="P968"/>
      <c r="Q968"/>
      <c r="R968"/>
      <c r="S968"/>
      <c r="T968"/>
      <c r="U968"/>
      <c r="V968"/>
      <c r="W968"/>
    </row>
    <row r="969" spans="1:23" customFormat="1">
      <c r="A969" s="1" t="str">
        <f>CONCATENATE(Tableau4[[#This Row],[DPT2]]," - ",Tableau4[[#This Row],[COMMUNE]])</f>
        <v>19 - Monestier-Merlines</v>
      </c>
      <c r="B969" s="5">
        <v>19</v>
      </c>
      <c r="C969" s="5" t="s">
        <v>1312</v>
      </c>
      <c r="D969" s="6" t="s">
        <v>1107</v>
      </c>
      <c r="E969" s="6" t="s">
        <v>1313</v>
      </c>
      <c r="F969" s="6" t="s">
        <v>8554</v>
      </c>
      <c r="G969" s="7">
        <v>284</v>
      </c>
      <c r="H969" s="5" t="s">
        <v>5</v>
      </c>
      <c r="I969" s="5" t="s">
        <v>12</v>
      </c>
      <c r="J969" s="2" t="s">
        <v>13</v>
      </c>
      <c r="K969" s="2" t="s">
        <v>8</v>
      </c>
      <c r="L969" s="132" t="s">
        <v>8555</v>
      </c>
      <c r="M969" s="87"/>
      <c r="N969" s="87"/>
      <c r="O969" s="87"/>
      <c r="P969" s="87"/>
      <c r="Q969" s="87"/>
      <c r="R969" s="87"/>
      <c r="S969" s="87"/>
      <c r="T969" s="87"/>
      <c r="U969" s="87"/>
      <c r="V969" s="87"/>
      <c r="W969" s="87"/>
    </row>
    <row r="970" spans="1:23" customFormat="1">
      <c r="A970" s="1" t="str">
        <f>CONCATENATE(Tableau4[[#This Row],[DPT2]]," - ",Tableau4[[#This Row],[COMMUNE]])</f>
        <v>19 - Monestier-Port-Dieu</v>
      </c>
      <c r="B970" s="5">
        <v>19</v>
      </c>
      <c r="C970" s="5" t="s">
        <v>1314</v>
      </c>
      <c r="D970" s="6" t="s">
        <v>1107</v>
      </c>
      <c r="E970" s="6" t="s">
        <v>1315</v>
      </c>
      <c r="F970" s="6" t="s">
        <v>8554</v>
      </c>
      <c r="G970" s="7">
        <v>98</v>
      </c>
      <c r="H970" s="5" t="s">
        <v>5</v>
      </c>
      <c r="I970" s="5" t="s">
        <v>12</v>
      </c>
      <c r="J970" s="2" t="s">
        <v>13</v>
      </c>
      <c r="K970" s="2" t="s">
        <v>8</v>
      </c>
      <c r="L970" s="132" t="s">
        <v>8555</v>
      </c>
      <c r="M970" s="87"/>
      <c r="N970" s="87"/>
      <c r="O970" s="87"/>
      <c r="P970" s="87"/>
      <c r="Q970" s="87"/>
      <c r="R970" s="87"/>
      <c r="S970" s="87"/>
      <c r="T970" s="87"/>
      <c r="U970" s="87"/>
      <c r="V970" s="87"/>
      <c r="W970" s="87"/>
    </row>
    <row r="971" spans="1:23" customFormat="1">
      <c r="A971" s="1" t="str">
        <f>CONCATENATE(Tableau4[[#This Row],[DPT2]]," - ",Tableau4[[#This Row],[COMMUNE]])</f>
        <v>19 - Montaignac-sur-Doustre</v>
      </c>
      <c r="B971" s="5">
        <v>19</v>
      </c>
      <c r="C971" s="5" t="s">
        <v>6275</v>
      </c>
      <c r="D971" s="6" t="s">
        <v>1151</v>
      </c>
      <c r="E971" s="6" t="s">
        <v>6276</v>
      </c>
      <c r="F971" s="6" t="s">
        <v>8554</v>
      </c>
      <c r="G971" s="7">
        <v>674</v>
      </c>
      <c r="H971" s="5" t="s">
        <v>5</v>
      </c>
      <c r="I971" s="5" t="s">
        <v>12</v>
      </c>
      <c r="J971" s="2" t="s">
        <v>13</v>
      </c>
      <c r="K971" s="2" t="s">
        <v>5671</v>
      </c>
      <c r="L971" s="132" t="s">
        <v>8555</v>
      </c>
      <c r="M971" s="87"/>
      <c r="N971" s="87"/>
      <c r="O971" s="87"/>
      <c r="P971" s="87"/>
      <c r="Q971" s="87"/>
      <c r="R971" s="87"/>
      <c r="S971" s="87"/>
      <c r="T971" s="87"/>
      <c r="U971" s="87"/>
      <c r="V971" s="87"/>
      <c r="W971" s="87"/>
    </row>
    <row r="972" spans="1:23" customFormat="1">
      <c r="A972" s="1" t="str">
        <f>CONCATENATE(Tableau4[[#This Row],[DPT2]]," - ",Tableau4[[#This Row],[COMMUNE]])</f>
        <v>19 - Montgibaud</v>
      </c>
      <c r="B972" s="5">
        <v>19</v>
      </c>
      <c r="C972" s="5" t="s">
        <v>1316</v>
      </c>
      <c r="D972" s="6" t="s">
        <v>1131</v>
      </c>
      <c r="E972" s="6" t="s">
        <v>1317</v>
      </c>
      <c r="F972" s="6" t="s">
        <v>8554</v>
      </c>
      <c r="G972" s="7">
        <v>235</v>
      </c>
      <c r="H972" s="5" t="s">
        <v>5</v>
      </c>
      <c r="I972" s="5" t="s">
        <v>12</v>
      </c>
      <c r="J972" s="2" t="s">
        <v>13</v>
      </c>
      <c r="K972" s="2" t="s">
        <v>8</v>
      </c>
      <c r="L972" s="132" t="s">
        <v>8555</v>
      </c>
      <c r="M972" s="87"/>
      <c r="N972" s="87"/>
      <c r="O972" s="87"/>
      <c r="P972" s="87"/>
      <c r="Q972" s="87"/>
      <c r="R972" s="87"/>
      <c r="S972" s="87"/>
      <c r="T972" s="87"/>
      <c r="U972" s="87"/>
      <c r="V972" s="87"/>
      <c r="W972" s="87"/>
    </row>
    <row r="973" spans="1:23" customFormat="1">
      <c r="A973" s="1" t="str">
        <f>CONCATENATE(Tableau4[[#This Row],[DPT2]]," - ",Tableau4[[#This Row],[COMMUNE]])</f>
        <v>19 - Moustier-Ventadour</v>
      </c>
      <c r="B973" s="5">
        <v>19</v>
      </c>
      <c r="C973" s="5" t="s">
        <v>1318</v>
      </c>
      <c r="D973" s="6" t="s">
        <v>1151</v>
      </c>
      <c r="E973" s="6" t="s">
        <v>1319</v>
      </c>
      <c r="F973" s="6" t="s">
        <v>8554</v>
      </c>
      <c r="G973" s="7">
        <v>445</v>
      </c>
      <c r="H973" s="5" t="s">
        <v>5</v>
      </c>
      <c r="I973" s="5" t="s">
        <v>12</v>
      </c>
      <c r="J973" s="2" t="s">
        <v>13</v>
      </c>
      <c r="K973" s="2" t="s">
        <v>8</v>
      </c>
      <c r="L973" s="132" t="s">
        <v>8555</v>
      </c>
    </row>
    <row r="974" spans="1:23" customFormat="1">
      <c r="A974" s="1" t="str">
        <f>CONCATENATE(Tableau4[[#This Row],[DPT2]]," - ",Tableau4[[#This Row],[COMMUNE]])</f>
        <v>19 - Naves</v>
      </c>
      <c r="B974" s="5">
        <v>19</v>
      </c>
      <c r="C974" s="2" t="s">
        <v>6277</v>
      </c>
      <c r="D974" s="3" t="s">
        <v>1120</v>
      </c>
      <c r="E974" s="3" t="s">
        <v>6278</v>
      </c>
      <c r="F974" s="6" t="s">
        <v>8554</v>
      </c>
      <c r="G974" s="4">
        <v>2336</v>
      </c>
      <c r="H974" s="2" t="s">
        <v>5</v>
      </c>
      <c r="I974" s="2" t="s">
        <v>25</v>
      </c>
      <c r="J974" s="2" t="s">
        <v>7</v>
      </c>
      <c r="K974" s="2" t="s">
        <v>5671</v>
      </c>
      <c r="L974" s="132" t="s">
        <v>8555</v>
      </c>
      <c r="M974" s="87"/>
      <c r="N974" s="87"/>
      <c r="O974" s="87"/>
      <c r="P974" s="87"/>
      <c r="Q974" s="87"/>
      <c r="R974" s="87"/>
      <c r="S974" s="87"/>
      <c r="T974" s="87"/>
      <c r="U974" s="87"/>
      <c r="V974" s="87"/>
      <c r="W974" s="87"/>
    </row>
    <row r="975" spans="1:23" s="87" customFormat="1">
      <c r="A975" s="1" t="str">
        <f>CONCATENATE(Tableau4[[#This Row],[DPT2]]," - ",Tableau4[[#This Row],[COMMUNE]])</f>
        <v>19 - Nespouls</v>
      </c>
      <c r="B975" s="5">
        <v>19</v>
      </c>
      <c r="C975" s="2" t="s">
        <v>6279</v>
      </c>
      <c r="D975" s="3" t="s">
        <v>1144</v>
      </c>
      <c r="E975" s="3" t="s">
        <v>6280</v>
      </c>
      <c r="F975" s="6" t="s">
        <v>8554</v>
      </c>
      <c r="G975" s="4">
        <v>635</v>
      </c>
      <c r="H975" s="2" t="s">
        <v>5</v>
      </c>
      <c r="I975" s="2" t="s">
        <v>25</v>
      </c>
      <c r="J975" s="2" t="s">
        <v>13</v>
      </c>
      <c r="K975" s="2" t="s">
        <v>5671</v>
      </c>
      <c r="L975" s="132" t="s">
        <v>8555</v>
      </c>
    </row>
    <row r="976" spans="1:23" s="87" customFormat="1">
      <c r="A976" s="1" t="str">
        <f>CONCATENATE(Tableau4[[#This Row],[DPT2]]," - ",Tableau4[[#This Row],[COMMUNE]])</f>
        <v>19 - Neuvic</v>
      </c>
      <c r="B976" s="5">
        <v>19</v>
      </c>
      <c r="C976" s="5" t="s">
        <v>7835</v>
      </c>
      <c r="D976" s="6" t="s">
        <v>1107</v>
      </c>
      <c r="E976" s="6" t="s">
        <v>10739</v>
      </c>
      <c r="F976" s="6" t="s">
        <v>8554</v>
      </c>
      <c r="G976" s="7">
        <v>1659</v>
      </c>
      <c r="H976" s="5" t="s">
        <v>5</v>
      </c>
      <c r="I976" s="5" t="s">
        <v>12</v>
      </c>
      <c r="J976" s="2" t="s">
        <v>13</v>
      </c>
      <c r="K976" s="5" t="s">
        <v>5664</v>
      </c>
      <c r="L976" s="132" t="s">
        <v>8555</v>
      </c>
    </row>
    <row r="977" spans="1:23" customFormat="1">
      <c r="A977" s="1" t="str">
        <f>CONCATENATE(Tableau4[[#This Row],[DPT2]]," - ",Tableau4[[#This Row],[COMMUNE]])</f>
        <v>19 - Neuville</v>
      </c>
      <c r="B977" s="5">
        <v>19</v>
      </c>
      <c r="C977" s="5" t="s">
        <v>1320</v>
      </c>
      <c r="D977" s="6" t="s">
        <v>1118</v>
      </c>
      <c r="E977" s="6" t="s">
        <v>1321</v>
      </c>
      <c r="F977" s="6" t="s">
        <v>8554</v>
      </c>
      <c r="G977" s="7">
        <v>200</v>
      </c>
      <c r="H977" s="5" t="s">
        <v>5</v>
      </c>
      <c r="I977" s="5" t="s">
        <v>12</v>
      </c>
      <c r="J977" s="2" t="s">
        <v>13</v>
      </c>
      <c r="K977" s="2" t="s">
        <v>8</v>
      </c>
      <c r="L977" s="132" t="s">
        <v>8555</v>
      </c>
      <c r="M977" s="87"/>
      <c r="N977" s="87"/>
      <c r="O977" s="87"/>
      <c r="P977" s="87"/>
      <c r="Q977" s="87"/>
      <c r="R977" s="87"/>
      <c r="S977" s="87"/>
      <c r="T977" s="87"/>
      <c r="U977" s="87"/>
      <c r="V977" s="87"/>
      <c r="W977" s="87"/>
    </row>
    <row r="978" spans="1:23" customFormat="1">
      <c r="A978" s="1" t="str">
        <f>CONCATENATE(Tableau4[[#This Row],[DPT2]]," - ",Tableau4[[#This Row],[COMMUNE]])</f>
        <v>19 - Noailhac</v>
      </c>
      <c r="B978" s="5">
        <v>19</v>
      </c>
      <c r="C978" s="2" t="s">
        <v>1322</v>
      </c>
      <c r="D978" s="3" t="s">
        <v>1110</v>
      </c>
      <c r="E978" s="3" t="s">
        <v>1323</v>
      </c>
      <c r="F978" s="6" t="s">
        <v>8554</v>
      </c>
      <c r="G978" s="4">
        <v>363</v>
      </c>
      <c r="H978" s="2" t="s">
        <v>5</v>
      </c>
      <c r="I978" s="2" t="s">
        <v>25</v>
      </c>
      <c r="J978" s="2" t="s">
        <v>13</v>
      </c>
      <c r="K978" s="2" t="s">
        <v>8</v>
      </c>
      <c r="L978" s="132" t="s">
        <v>8555</v>
      </c>
      <c r="M978" s="87"/>
      <c r="N978" s="87"/>
      <c r="O978" s="87"/>
      <c r="P978" s="87"/>
      <c r="Q978" s="87"/>
      <c r="R978" s="87"/>
      <c r="S978" s="87"/>
      <c r="T978" s="87"/>
      <c r="U978" s="87"/>
      <c r="V978" s="87"/>
      <c r="W978" s="87"/>
    </row>
    <row r="979" spans="1:23" s="87" customFormat="1">
      <c r="A979" s="1" t="str">
        <f>CONCATENATE(Tableau4[[#This Row],[DPT2]]," - ",Tableau4[[#This Row],[COMMUNE]])</f>
        <v>19 - Noailles</v>
      </c>
      <c r="B979" s="5">
        <v>19</v>
      </c>
      <c r="C979" s="2" t="s">
        <v>1324</v>
      </c>
      <c r="D979" s="3" t="s">
        <v>1144</v>
      </c>
      <c r="E979" s="3" t="s">
        <v>1325</v>
      </c>
      <c r="F979" s="6" t="s">
        <v>8554</v>
      </c>
      <c r="G979" s="4">
        <v>935</v>
      </c>
      <c r="H979" s="2" t="s">
        <v>5</v>
      </c>
      <c r="I979" s="2" t="s">
        <v>25</v>
      </c>
      <c r="J979" s="2" t="s">
        <v>13</v>
      </c>
      <c r="K979" s="2" t="s">
        <v>8</v>
      </c>
      <c r="L979" s="132" t="s">
        <v>8555</v>
      </c>
      <c r="M979"/>
      <c r="N979"/>
      <c r="O979"/>
      <c r="P979"/>
      <c r="Q979"/>
      <c r="R979"/>
      <c r="S979"/>
      <c r="T979"/>
      <c r="U979"/>
      <c r="V979"/>
      <c r="W979"/>
    </row>
    <row r="980" spans="1:23" s="87" customFormat="1">
      <c r="A980" s="1" t="str">
        <f>CONCATENATE(Tableau4[[#This Row],[DPT2]]," - ",Tableau4[[#This Row],[COMMUNE]])</f>
        <v>19 - Nonards</v>
      </c>
      <c r="B980" s="5">
        <v>19</v>
      </c>
      <c r="C980" s="2" t="s">
        <v>1326</v>
      </c>
      <c r="D980" s="3" t="s">
        <v>1110</v>
      </c>
      <c r="E980" s="3" t="s">
        <v>1327</v>
      </c>
      <c r="F980" s="6" t="s">
        <v>8554</v>
      </c>
      <c r="G980" s="4">
        <v>436</v>
      </c>
      <c r="H980" s="2" t="s">
        <v>5</v>
      </c>
      <c r="I980" s="2" t="s">
        <v>25</v>
      </c>
      <c r="J980" s="2" t="s">
        <v>13</v>
      </c>
      <c r="K980" s="2" t="s">
        <v>8</v>
      </c>
      <c r="L980" s="132" t="s">
        <v>8555</v>
      </c>
    </row>
    <row r="981" spans="1:23" customFormat="1">
      <c r="A981" s="1" t="str">
        <f>CONCATENATE(Tableau4[[#This Row],[DPT2]]," - ",Tableau4[[#This Row],[COMMUNE]])</f>
        <v>19 - Objat</v>
      </c>
      <c r="B981" s="5">
        <v>19</v>
      </c>
      <c r="C981" s="2" t="s">
        <v>7836</v>
      </c>
      <c r="D981" s="3" t="s">
        <v>1144</v>
      </c>
      <c r="E981" s="3" t="s">
        <v>7837</v>
      </c>
      <c r="F981" s="6" t="s">
        <v>8554</v>
      </c>
      <c r="G981" s="4">
        <v>3624</v>
      </c>
      <c r="H981" s="2" t="s">
        <v>5</v>
      </c>
      <c r="I981" s="2" t="s">
        <v>25</v>
      </c>
      <c r="J981" s="2" t="s">
        <v>13</v>
      </c>
      <c r="K981" s="5" t="s">
        <v>5664</v>
      </c>
      <c r="L981" s="132" t="s">
        <v>8555</v>
      </c>
      <c r="M981" s="87"/>
      <c r="N981" s="87"/>
      <c r="O981" s="87"/>
      <c r="P981" s="87"/>
      <c r="Q981" s="87"/>
      <c r="R981" s="87"/>
      <c r="S981" s="87"/>
      <c r="T981" s="87"/>
      <c r="U981" s="87"/>
      <c r="V981" s="87"/>
      <c r="W981" s="87"/>
    </row>
    <row r="982" spans="1:23" customFormat="1">
      <c r="A982" s="1" t="str">
        <f>CONCATENATE(Tableau4[[#This Row],[DPT2]]," - ",Tableau4[[#This Row],[COMMUNE]])</f>
        <v>19 - Orgnac-sur-Vézère</v>
      </c>
      <c r="B982" s="5">
        <v>19</v>
      </c>
      <c r="C982" s="5" t="s">
        <v>1328</v>
      </c>
      <c r="D982" s="6" t="s">
        <v>1186</v>
      </c>
      <c r="E982" s="6" t="s">
        <v>1329</v>
      </c>
      <c r="F982" s="6" t="s">
        <v>8554</v>
      </c>
      <c r="G982" s="7">
        <v>318</v>
      </c>
      <c r="H982" s="5" t="s">
        <v>5</v>
      </c>
      <c r="I982" s="5" t="s">
        <v>12</v>
      </c>
      <c r="J982" s="2" t="s">
        <v>13</v>
      </c>
      <c r="K982" s="2" t="s">
        <v>8</v>
      </c>
      <c r="L982" s="132" t="s">
        <v>8555</v>
      </c>
      <c r="M982" s="87"/>
      <c r="N982" s="87"/>
      <c r="O982" s="87"/>
      <c r="P982" s="87"/>
      <c r="Q982" s="87"/>
      <c r="R982" s="87"/>
      <c r="S982" s="87"/>
      <c r="T982" s="87"/>
      <c r="U982" s="87"/>
      <c r="V982" s="87"/>
      <c r="W982" s="87"/>
    </row>
    <row r="983" spans="1:23" customFormat="1">
      <c r="A983" s="1" t="str">
        <f>CONCATENATE(Tableau4[[#This Row],[DPT2]]," - ",Tableau4[[#This Row],[COMMUNE]])</f>
        <v>19 - Orliac-de-Bar</v>
      </c>
      <c r="B983" s="5">
        <v>19</v>
      </c>
      <c r="C983" s="2" t="s">
        <v>1330</v>
      </c>
      <c r="D983" s="3" t="s">
        <v>1120</v>
      </c>
      <c r="E983" s="3" t="s">
        <v>1331</v>
      </c>
      <c r="F983" s="6" t="s">
        <v>8554</v>
      </c>
      <c r="G983" s="4">
        <v>264</v>
      </c>
      <c r="H983" s="2" t="s">
        <v>5</v>
      </c>
      <c r="I983" s="2" t="s">
        <v>25</v>
      </c>
      <c r="J983" s="2" t="s">
        <v>7</v>
      </c>
      <c r="K983" s="2" t="s">
        <v>8</v>
      </c>
      <c r="L983" s="132" t="s">
        <v>8555</v>
      </c>
      <c r="M983" s="87"/>
      <c r="N983" s="87"/>
      <c r="O983" s="87"/>
      <c r="P983" s="87"/>
      <c r="Q983" s="87"/>
      <c r="R983" s="87"/>
      <c r="S983" s="87"/>
      <c r="T983" s="87"/>
      <c r="U983" s="87"/>
      <c r="V983" s="87"/>
      <c r="W983" s="87"/>
    </row>
    <row r="984" spans="1:23" customFormat="1">
      <c r="A984" s="1" t="str">
        <f>CONCATENATE(Tableau4[[#This Row],[DPT2]]," - ",Tableau4[[#This Row],[COMMUNE]])</f>
        <v>19 - Palazinges</v>
      </c>
      <c r="B984" s="5">
        <v>19</v>
      </c>
      <c r="C984" s="2" t="s">
        <v>1332</v>
      </c>
      <c r="D984" s="3" t="s">
        <v>1110</v>
      </c>
      <c r="E984" s="3" t="s">
        <v>1333</v>
      </c>
      <c r="F984" s="6" t="s">
        <v>8554</v>
      </c>
      <c r="G984" s="4">
        <v>161</v>
      </c>
      <c r="H984" s="2" t="s">
        <v>5</v>
      </c>
      <c r="I984" s="2" t="s">
        <v>25</v>
      </c>
      <c r="J984" s="2" t="s">
        <v>13</v>
      </c>
      <c r="K984" s="2" t="s">
        <v>8</v>
      </c>
      <c r="L984" s="132" t="s">
        <v>8555</v>
      </c>
      <c r="M984" s="87"/>
      <c r="N984" s="87"/>
      <c r="O984" s="87"/>
      <c r="P984" s="87"/>
      <c r="Q984" s="87"/>
      <c r="R984" s="87"/>
      <c r="S984" s="87"/>
      <c r="T984" s="87"/>
      <c r="U984" s="87"/>
      <c r="V984" s="87"/>
      <c r="W984" s="87"/>
    </row>
    <row r="985" spans="1:23" s="87" customFormat="1">
      <c r="A985" s="1" t="str">
        <f>CONCATENATE(Tableau4[[#This Row],[DPT2]]," - ",Tableau4[[#This Row],[COMMUNE]])</f>
        <v>19 - Palisse</v>
      </c>
      <c r="B985" s="5">
        <v>19</v>
      </c>
      <c r="C985" s="5" t="s">
        <v>1334</v>
      </c>
      <c r="D985" s="6" t="s">
        <v>1107</v>
      </c>
      <c r="E985" s="6" t="s">
        <v>1335</v>
      </c>
      <c r="F985" s="6" t="s">
        <v>8554</v>
      </c>
      <c r="G985" s="7">
        <v>222</v>
      </c>
      <c r="H985" s="5" t="s">
        <v>5</v>
      </c>
      <c r="I985" s="5" t="s">
        <v>12</v>
      </c>
      <c r="J985" s="2" t="s">
        <v>13</v>
      </c>
      <c r="K985" s="2" t="s">
        <v>8</v>
      </c>
      <c r="L985" s="132" t="s">
        <v>8555</v>
      </c>
    </row>
    <row r="986" spans="1:23" customFormat="1">
      <c r="A986" s="1" t="str">
        <f>CONCATENATE(Tableau4[[#This Row],[DPT2]]," - ",Tableau4[[#This Row],[COMMUNE]])</f>
        <v>19 - Pandrignes</v>
      </c>
      <c r="B986" s="5">
        <v>19</v>
      </c>
      <c r="C986" s="2" t="s">
        <v>1336</v>
      </c>
      <c r="D986" s="3" t="s">
        <v>1120</v>
      </c>
      <c r="E986" s="3" t="s">
        <v>1337</v>
      </c>
      <c r="F986" s="6" t="s">
        <v>8554</v>
      </c>
      <c r="G986" s="4">
        <v>167</v>
      </c>
      <c r="H986" s="2" t="s">
        <v>5</v>
      </c>
      <c r="I986" s="2" t="s">
        <v>25</v>
      </c>
      <c r="J986" s="2" t="s">
        <v>7</v>
      </c>
      <c r="K986" s="2" t="s">
        <v>8</v>
      </c>
      <c r="L986" s="132" t="s">
        <v>8555</v>
      </c>
      <c r="M986" s="87"/>
      <c r="N986" s="87"/>
      <c r="O986" s="87"/>
      <c r="P986" s="87"/>
      <c r="Q986" s="87"/>
      <c r="R986" s="87"/>
      <c r="S986" s="87"/>
      <c r="T986" s="87"/>
      <c r="U986" s="87"/>
      <c r="V986" s="87"/>
      <c r="W986" s="87"/>
    </row>
    <row r="987" spans="1:23" customFormat="1">
      <c r="A987" s="1" t="str">
        <f>CONCATENATE(Tableau4[[#This Row],[DPT2]]," - ",Tableau4[[#This Row],[COMMUNE]])</f>
        <v>19 - Péret-Bel-Air</v>
      </c>
      <c r="B987" s="5">
        <v>19</v>
      </c>
      <c r="C987" s="5" t="s">
        <v>1338</v>
      </c>
      <c r="D987" s="6" t="s">
        <v>1151</v>
      </c>
      <c r="E987" s="6" t="s">
        <v>1339</v>
      </c>
      <c r="F987" s="6" t="s">
        <v>8554</v>
      </c>
      <c r="G987" s="7">
        <v>89</v>
      </c>
      <c r="H987" s="5" t="s">
        <v>5</v>
      </c>
      <c r="I987" s="5" t="s">
        <v>12</v>
      </c>
      <c r="J987" s="2" t="s">
        <v>13</v>
      </c>
      <c r="K987" s="2" t="s">
        <v>8</v>
      </c>
      <c r="L987" s="132" t="s">
        <v>8555</v>
      </c>
    </row>
    <row r="988" spans="1:23" customFormat="1">
      <c r="A988" s="1" t="str">
        <f>CONCATENATE(Tableau4[[#This Row],[DPT2]]," - ",Tableau4[[#This Row],[COMMUNE]])</f>
        <v>19 - Pérols-sur-Vézère</v>
      </c>
      <c r="B988" s="5">
        <v>19</v>
      </c>
      <c r="C988" s="5" t="s">
        <v>1340</v>
      </c>
      <c r="D988" s="6" t="s">
        <v>1107</v>
      </c>
      <c r="E988" s="6" t="s">
        <v>1341</v>
      </c>
      <c r="F988" s="6" t="s">
        <v>8554</v>
      </c>
      <c r="G988" s="7">
        <v>192</v>
      </c>
      <c r="H988" s="5" t="s">
        <v>5</v>
      </c>
      <c r="I988" s="5" t="s">
        <v>12</v>
      </c>
      <c r="J988" s="2" t="s">
        <v>13</v>
      </c>
      <c r="K988" s="2" t="s">
        <v>8</v>
      </c>
      <c r="L988" s="132" t="s">
        <v>8555</v>
      </c>
    </row>
    <row r="989" spans="1:23" customFormat="1">
      <c r="A989" s="1" t="str">
        <f>CONCATENATE(Tableau4[[#This Row],[DPT2]]," - ",Tableau4[[#This Row],[COMMUNE]])</f>
        <v>19 - Perpezac-le-Blanc</v>
      </c>
      <c r="B989" s="5">
        <v>19</v>
      </c>
      <c r="C989" s="2" t="s">
        <v>1342</v>
      </c>
      <c r="D989" s="3" t="s">
        <v>1144</v>
      </c>
      <c r="E989" s="3" t="s">
        <v>1343</v>
      </c>
      <c r="F989" s="6" t="s">
        <v>8554</v>
      </c>
      <c r="G989" s="4">
        <v>464</v>
      </c>
      <c r="H989" s="2" t="s">
        <v>5</v>
      </c>
      <c r="I989" s="2" t="s">
        <v>25</v>
      </c>
      <c r="J989" s="2" t="s">
        <v>13</v>
      </c>
      <c r="K989" s="2" t="s">
        <v>8</v>
      </c>
      <c r="L989" s="132" t="s">
        <v>8555</v>
      </c>
      <c r="M989" s="87"/>
      <c r="N989" s="87"/>
      <c r="O989" s="87"/>
      <c r="P989" s="87"/>
      <c r="Q989" s="87"/>
      <c r="R989" s="87"/>
      <c r="S989" s="87"/>
      <c r="T989" s="87"/>
      <c r="U989" s="87"/>
      <c r="V989" s="87"/>
      <c r="W989" s="87"/>
    </row>
    <row r="990" spans="1:23" s="87" customFormat="1">
      <c r="A990" s="1" t="str">
        <f>CONCATENATE(Tableau4[[#This Row],[DPT2]]," - ",Tableau4[[#This Row],[COMMUNE]])</f>
        <v>19 - Perpezac-le-Noir</v>
      </c>
      <c r="B990" s="5">
        <v>19</v>
      </c>
      <c r="C990" s="5" t="s">
        <v>6281</v>
      </c>
      <c r="D990" s="6" t="s">
        <v>1186</v>
      </c>
      <c r="E990" s="6" t="s">
        <v>6282</v>
      </c>
      <c r="F990" s="6" t="s">
        <v>8554</v>
      </c>
      <c r="G990" s="7">
        <v>1219</v>
      </c>
      <c r="H990" s="5" t="s">
        <v>5</v>
      </c>
      <c r="I990" s="5" t="s">
        <v>12</v>
      </c>
      <c r="J990" s="2" t="s">
        <v>13</v>
      </c>
      <c r="K990" s="2" t="s">
        <v>5671</v>
      </c>
      <c r="L990" s="132" t="s">
        <v>8555</v>
      </c>
    </row>
    <row r="991" spans="1:23" customFormat="1">
      <c r="A991" s="1" t="str">
        <f>CONCATENATE(Tableau4[[#This Row],[DPT2]]," - ",Tableau4[[#This Row],[COMMUNE]])</f>
        <v>19 - Peyrelevade</v>
      </c>
      <c r="B991" s="5">
        <v>19</v>
      </c>
      <c r="C991" s="5" t="s">
        <v>6283</v>
      </c>
      <c r="D991" s="6" t="s">
        <v>1107</v>
      </c>
      <c r="E991" s="6" t="s">
        <v>6284</v>
      </c>
      <c r="F991" s="6" t="s">
        <v>8554</v>
      </c>
      <c r="G991" s="7">
        <v>830</v>
      </c>
      <c r="H991" s="5" t="s">
        <v>5</v>
      </c>
      <c r="I991" s="5" t="s">
        <v>12</v>
      </c>
      <c r="J991" s="2" t="s">
        <v>13</v>
      </c>
      <c r="K991" s="2" t="s">
        <v>5671</v>
      </c>
      <c r="L991" s="132" t="s">
        <v>8555</v>
      </c>
    </row>
    <row r="992" spans="1:23" customFormat="1">
      <c r="A992" s="1" t="str">
        <f>CONCATENATE(Tableau4[[#This Row],[DPT2]]," - ",Tableau4[[#This Row],[COMMUNE]])</f>
        <v>19 - Peyrissac</v>
      </c>
      <c r="B992" s="5">
        <v>19</v>
      </c>
      <c r="C992" s="5" t="s">
        <v>1344</v>
      </c>
      <c r="D992" s="6" t="s">
        <v>1104</v>
      </c>
      <c r="E992" s="6" t="s">
        <v>1345</v>
      </c>
      <c r="F992" s="6" t="s">
        <v>8554</v>
      </c>
      <c r="G992" s="7">
        <v>122</v>
      </c>
      <c r="H992" s="5" t="s">
        <v>5</v>
      </c>
      <c r="I992" s="5" t="s">
        <v>12</v>
      </c>
      <c r="J992" s="2" t="s">
        <v>13</v>
      </c>
      <c r="K992" s="2" t="s">
        <v>8</v>
      </c>
      <c r="L992" s="132" t="s">
        <v>8555</v>
      </c>
    </row>
    <row r="993" spans="1:23" customFormat="1">
      <c r="A993" s="1" t="str">
        <f>CONCATENATE(Tableau4[[#This Row],[DPT2]]," - ",Tableau4[[#This Row],[COMMUNE]])</f>
        <v>19 - Pierrefitte</v>
      </c>
      <c r="B993" s="5">
        <v>19</v>
      </c>
      <c r="C993" s="2" t="s">
        <v>1346</v>
      </c>
      <c r="D993" s="3" t="s">
        <v>1120</v>
      </c>
      <c r="E993" s="3" t="s">
        <v>10805</v>
      </c>
      <c r="F993" s="6" t="s">
        <v>8554</v>
      </c>
      <c r="G993" s="4">
        <v>93</v>
      </c>
      <c r="H993" s="2" t="s">
        <v>5</v>
      </c>
      <c r="I993" s="2" t="s">
        <v>25</v>
      </c>
      <c r="J993" s="2" t="s">
        <v>7</v>
      </c>
      <c r="K993" s="2" t="s">
        <v>8</v>
      </c>
      <c r="L993" s="132" t="s">
        <v>8555</v>
      </c>
    </row>
    <row r="994" spans="1:23" customFormat="1">
      <c r="A994" s="1" t="str">
        <f>CONCATENATE(Tableau4[[#This Row],[DPT2]]," - ",Tableau4[[#This Row],[COMMUNE]])</f>
        <v>19 - Pradines</v>
      </c>
      <c r="B994" s="5">
        <v>19</v>
      </c>
      <c r="C994" s="5" t="s">
        <v>1347</v>
      </c>
      <c r="D994" s="6" t="s">
        <v>1104</v>
      </c>
      <c r="E994" s="6" t="s">
        <v>1348</v>
      </c>
      <c r="F994" s="6" t="s">
        <v>8554</v>
      </c>
      <c r="G994" s="7">
        <v>84</v>
      </c>
      <c r="H994" s="5" t="s">
        <v>5</v>
      </c>
      <c r="I994" s="5" t="s">
        <v>12</v>
      </c>
      <c r="J994" s="2" t="s">
        <v>13</v>
      </c>
      <c r="K994" s="2" t="s">
        <v>8</v>
      </c>
      <c r="L994" s="132" t="s">
        <v>8555</v>
      </c>
    </row>
    <row r="995" spans="1:23" customFormat="1">
      <c r="A995" s="1" t="str">
        <f>CONCATENATE(Tableau4[[#This Row],[DPT2]]," - ",Tableau4[[#This Row],[COMMUNE]])</f>
        <v>19 - Puy-d'Arnac</v>
      </c>
      <c r="B995" s="5">
        <v>19</v>
      </c>
      <c r="C995" s="2" t="s">
        <v>1349</v>
      </c>
      <c r="D995" s="3" t="s">
        <v>1110</v>
      </c>
      <c r="E995" s="3" t="s">
        <v>1350</v>
      </c>
      <c r="F995" s="6" t="s">
        <v>8554</v>
      </c>
      <c r="G995" s="4">
        <v>290</v>
      </c>
      <c r="H995" s="2" t="s">
        <v>5</v>
      </c>
      <c r="I995" s="2" t="s">
        <v>25</v>
      </c>
      <c r="J995" s="2" t="s">
        <v>13</v>
      </c>
      <c r="K995" s="2" t="s">
        <v>8</v>
      </c>
      <c r="L995" s="132" t="s">
        <v>8555</v>
      </c>
      <c r="M995" s="87"/>
      <c r="N995" s="87"/>
      <c r="O995" s="87"/>
      <c r="P995" s="87"/>
      <c r="Q995" s="87"/>
      <c r="R995" s="87"/>
      <c r="S995" s="87"/>
      <c r="T995" s="87"/>
      <c r="U995" s="87"/>
      <c r="V995" s="87"/>
      <c r="W995" s="87"/>
    </row>
    <row r="996" spans="1:23" customFormat="1">
      <c r="A996" s="1" t="str">
        <f>CONCATENATE(Tableau4[[#This Row],[DPT2]]," - ",Tableau4[[#This Row],[COMMUNE]])</f>
        <v>19 - Queyssac-les-Vignes</v>
      </c>
      <c r="B996" s="5">
        <v>19</v>
      </c>
      <c r="C996" s="2" t="s">
        <v>1351</v>
      </c>
      <c r="D996" s="3" t="s">
        <v>1110</v>
      </c>
      <c r="E996" s="3" t="s">
        <v>1352</v>
      </c>
      <c r="F996" s="6" t="s">
        <v>8554</v>
      </c>
      <c r="G996" s="4">
        <v>210</v>
      </c>
      <c r="H996" s="2" t="s">
        <v>5</v>
      </c>
      <c r="I996" s="2" t="s">
        <v>25</v>
      </c>
      <c r="J996" s="2" t="s">
        <v>13</v>
      </c>
      <c r="K996" s="2" t="s">
        <v>8</v>
      </c>
      <c r="L996" s="132" t="s">
        <v>8555</v>
      </c>
    </row>
    <row r="997" spans="1:23" customFormat="1">
      <c r="A997" s="1" t="str">
        <f>CONCATENATE(Tableau4[[#This Row],[DPT2]]," - ",Tableau4[[#This Row],[COMMUNE]])</f>
        <v>19 - Reygade</v>
      </c>
      <c r="B997" s="5">
        <v>19</v>
      </c>
      <c r="C997" s="5" t="s">
        <v>1353</v>
      </c>
      <c r="D997" s="6" t="s">
        <v>1118</v>
      </c>
      <c r="E997" s="6" t="s">
        <v>1354</v>
      </c>
      <c r="F997" s="6" t="s">
        <v>8554</v>
      </c>
      <c r="G997" s="7">
        <v>188</v>
      </c>
      <c r="H997" s="5" t="s">
        <v>5</v>
      </c>
      <c r="I997" s="5" t="s">
        <v>12</v>
      </c>
      <c r="J997" s="2" t="s">
        <v>13</v>
      </c>
      <c r="K997" s="2" t="s">
        <v>8</v>
      </c>
      <c r="L997" s="132" t="s">
        <v>8555</v>
      </c>
    </row>
    <row r="998" spans="1:23" s="87" customFormat="1">
      <c r="A998" s="1" t="str">
        <f>CONCATENATE(Tableau4[[#This Row],[DPT2]]," - ",Tableau4[[#This Row],[COMMUNE]])</f>
        <v>19 - Rilhac-Treignac</v>
      </c>
      <c r="B998" s="5">
        <v>19</v>
      </c>
      <c r="C998" s="5" t="s">
        <v>1355</v>
      </c>
      <c r="D998" s="6" t="s">
        <v>1104</v>
      </c>
      <c r="E998" s="6" t="s">
        <v>1356</v>
      </c>
      <c r="F998" s="6" t="s">
        <v>8554</v>
      </c>
      <c r="G998" s="7">
        <v>113</v>
      </c>
      <c r="H998" s="5" t="s">
        <v>5</v>
      </c>
      <c r="I998" s="5" t="s">
        <v>12</v>
      </c>
      <c r="J998" s="2" t="s">
        <v>13</v>
      </c>
      <c r="K998" s="2" t="s">
        <v>8</v>
      </c>
      <c r="L998" s="132" t="s">
        <v>8555</v>
      </c>
    </row>
    <row r="999" spans="1:23" customFormat="1">
      <c r="A999" s="1" t="str">
        <f>CONCATENATE(Tableau4[[#This Row],[DPT2]]," - ",Tableau4[[#This Row],[COMMUNE]])</f>
        <v>19 - Rilhac-Xaintrie</v>
      </c>
      <c r="B999" s="5">
        <v>19</v>
      </c>
      <c r="C999" s="5" t="s">
        <v>1357</v>
      </c>
      <c r="D999" s="6" t="s">
        <v>1118</v>
      </c>
      <c r="E999" s="6" t="s">
        <v>1358</v>
      </c>
      <c r="F999" s="6" t="s">
        <v>8554</v>
      </c>
      <c r="G999" s="7">
        <v>305</v>
      </c>
      <c r="H999" s="5" t="s">
        <v>5</v>
      </c>
      <c r="I999" s="5" t="s">
        <v>12</v>
      </c>
      <c r="J999" s="2" t="s">
        <v>13</v>
      </c>
      <c r="K999" s="2" t="s">
        <v>8</v>
      </c>
      <c r="L999" s="132" t="s">
        <v>8555</v>
      </c>
    </row>
    <row r="1000" spans="1:23" s="87" customFormat="1">
      <c r="A1000" s="1" t="str">
        <f>CONCATENATE(Tableau4[[#This Row],[DPT2]]," - ",Tableau4[[#This Row],[COMMUNE]])</f>
        <v>19 - Roche-le-Peyroux</v>
      </c>
      <c r="B1000" s="5">
        <v>19</v>
      </c>
      <c r="C1000" s="5" t="s">
        <v>1359</v>
      </c>
      <c r="D1000" s="6" t="s">
        <v>1107</v>
      </c>
      <c r="E1000" s="6" t="s">
        <v>1360</v>
      </c>
      <c r="F1000" s="6" t="s">
        <v>8554</v>
      </c>
      <c r="G1000" s="7">
        <v>94</v>
      </c>
      <c r="H1000" s="5" t="s">
        <v>5</v>
      </c>
      <c r="I1000" s="5" t="s">
        <v>12</v>
      </c>
      <c r="J1000" s="2" t="s">
        <v>13</v>
      </c>
      <c r="K1000" s="2" t="s">
        <v>8</v>
      </c>
      <c r="L1000" s="132" t="s">
        <v>8555</v>
      </c>
    </row>
    <row r="1001" spans="1:23" s="87" customFormat="1">
      <c r="A1001" s="1" t="str">
        <f>CONCATENATE(Tableau4[[#This Row],[DPT2]]," - ",Tableau4[[#This Row],[COMMUNE]])</f>
        <v>19 - Rosiers-d'Égletons</v>
      </c>
      <c r="B1001" s="5">
        <v>19</v>
      </c>
      <c r="C1001" s="5" t="s">
        <v>6285</v>
      </c>
      <c r="D1001" s="6" t="s">
        <v>1151</v>
      </c>
      <c r="E1001" s="6" t="s">
        <v>6286</v>
      </c>
      <c r="F1001" s="6" t="s">
        <v>8554</v>
      </c>
      <c r="G1001" s="7">
        <v>1086</v>
      </c>
      <c r="H1001" s="5" t="s">
        <v>5</v>
      </c>
      <c r="I1001" s="5" t="s">
        <v>12</v>
      </c>
      <c r="J1001" s="2" t="s">
        <v>13</v>
      </c>
      <c r="K1001" s="2" t="s">
        <v>5671</v>
      </c>
      <c r="L1001" s="132" t="s">
        <v>8555</v>
      </c>
    </row>
    <row r="1002" spans="1:23" customFormat="1">
      <c r="A1002" s="1" t="str">
        <f>CONCATENATE(Tableau4[[#This Row],[DPT2]]," - ",Tableau4[[#This Row],[COMMUNE]])</f>
        <v>19 - Rosiers-de-Juillac</v>
      </c>
      <c r="B1002" s="5">
        <v>19</v>
      </c>
      <c r="C1002" s="2" t="s">
        <v>1361</v>
      </c>
      <c r="D1002" s="3" t="s">
        <v>1144</v>
      </c>
      <c r="E1002" s="3" t="s">
        <v>1362</v>
      </c>
      <c r="F1002" s="6" t="s">
        <v>8554</v>
      </c>
      <c r="G1002" s="4">
        <v>176</v>
      </c>
      <c r="H1002" s="2" t="s">
        <v>5</v>
      </c>
      <c r="I1002" s="2" t="s">
        <v>25</v>
      </c>
      <c r="J1002" s="2" t="s">
        <v>13</v>
      </c>
      <c r="K1002" s="2" t="s">
        <v>8</v>
      </c>
      <c r="L1002" s="132" t="s">
        <v>8555</v>
      </c>
    </row>
    <row r="1003" spans="1:23" customFormat="1">
      <c r="A1003" s="1" t="str">
        <f>CONCATENATE(Tableau4[[#This Row],[DPT2]]," - ",Tableau4[[#This Row],[COMMUNE]])</f>
        <v>19 - Sadroc</v>
      </c>
      <c r="B1003" s="5">
        <v>19</v>
      </c>
      <c r="C1003" s="2" t="s">
        <v>6287</v>
      </c>
      <c r="D1003" s="3" t="s">
        <v>1144</v>
      </c>
      <c r="E1003" s="3" t="s">
        <v>6288</v>
      </c>
      <c r="F1003" s="6" t="s">
        <v>8554</v>
      </c>
      <c r="G1003" s="4">
        <v>966</v>
      </c>
      <c r="H1003" s="2" t="s">
        <v>5</v>
      </c>
      <c r="I1003" s="2" t="s">
        <v>25</v>
      </c>
      <c r="J1003" s="2" t="s">
        <v>13</v>
      </c>
      <c r="K1003" s="2" t="s">
        <v>5671</v>
      </c>
      <c r="L1003" s="132" t="s">
        <v>8555</v>
      </c>
      <c r="M1003" s="87"/>
      <c r="N1003" s="87"/>
      <c r="O1003" s="87"/>
      <c r="P1003" s="87"/>
      <c r="Q1003" s="87"/>
      <c r="R1003" s="87"/>
      <c r="S1003" s="87"/>
      <c r="T1003" s="87"/>
      <c r="U1003" s="87"/>
      <c r="V1003" s="87"/>
      <c r="W1003" s="87"/>
    </row>
    <row r="1004" spans="1:23" customFormat="1">
      <c r="A1004" s="1" t="str">
        <f>CONCATENATE(Tableau4[[#This Row],[DPT2]]," - ",Tableau4[[#This Row],[COMMUNE]])</f>
        <v>19 - Saillac</v>
      </c>
      <c r="B1004" s="5">
        <v>19</v>
      </c>
      <c r="C1004" s="2" t="s">
        <v>1363</v>
      </c>
      <c r="D1004" s="3" t="s">
        <v>1110</v>
      </c>
      <c r="E1004" s="3" t="s">
        <v>1364</v>
      </c>
      <c r="F1004" s="6" t="s">
        <v>8554</v>
      </c>
      <c r="G1004" s="4">
        <v>200</v>
      </c>
      <c r="H1004" s="2" t="s">
        <v>5</v>
      </c>
      <c r="I1004" s="2" t="s">
        <v>25</v>
      </c>
      <c r="J1004" s="2" t="s">
        <v>13</v>
      </c>
      <c r="K1004" s="2" t="s">
        <v>8</v>
      </c>
      <c r="L1004" s="132" t="s">
        <v>8555</v>
      </c>
      <c r="M1004" s="87"/>
      <c r="N1004" s="87"/>
      <c r="O1004" s="87"/>
      <c r="P1004" s="87"/>
      <c r="Q1004" s="87"/>
      <c r="R1004" s="87"/>
      <c r="S1004" s="87"/>
      <c r="T1004" s="87"/>
      <c r="U1004" s="87"/>
      <c r="V1004" s="87"/>
      <c r="W1004" s="87"/>
    </row>
    <row r="1005" spans="1:23" s="87" customFormat="1">
      <c r="A1005" s="1" t="str">
        <f>CONCATENATE(Tableau4[[#This Row],[DPT2]]," - ",Tableau4[[#This Row],[COMMUNE]])</f>
        <v>19 - Saint-Angel</v>
      </c>
      <c r="B1005" s="5">
        <v>19</v>
      </c>
      <c r="C1005" s="5" t="s">
        <v>6289</v>
      </c>
      <c r="D1005" s="6" t="s">
        <v>1107</v>
      </c>
      <c r="E1005" s="6" t="s">
        <v>6290</v>
      </c>
      <c r="F1005" s="6" t="s">
        <v>8554</v>
      </c>
      <c r="G1005" s="7">
        <v>704</v>
      </c>
      <c r="H1005" s="5" t="s">
        <v>5</v>
      </c>
      <c r="I1005" s="5" t="s">
        <v>12</v>
      </c>
      <c r="J1005" s="2" t="s">
        <v>13</v>
      </c>
      <c r="K1005" s="2" t="s">
        <v>5671</v>
      </c>
      <c r="L1005" s="132" t="s">
        <v>8555</v>
      </c>
    </row>
    <row r="1006" spans="1:23" customFormat="1">
      <c r="A1006" s="1" t="str">
        <f>CONCATENATE(Tableau4[[#This Row],[DPT2]]," - ",Tableau4[[#This Row],[COMMUNE]])</f>
        <v>19 - Saint-Augustin</v>
      </c>
      <c r="B1006" s="5">
        <v>19</v>
      </c>
      <c r="C1006" s="2" t="s">
        <v>1365</v>
      </c>
      <c r="D1006" s="3" t="s">
        <v>1120</v>
      </c>
      <c r="E1006" s="3" t="s">
        <v>10790</v>
      </c>
      <c r="F1006" s="6" t="s">
        <v>8554</v>
      </c>
      <c r="G1006" s="4">
        <v>420</v>
      </c>
      <c r="H1006" s="2" t="s">
        <v>5</v>
      </c>
      <c r="I1006" s="2" t="s">
        <v>25</v>
      </c>
      <c r="J1006" s="2" t="s">
        <v>7</v>
      </c>
      <c r="K1006" s="2" t="s">
        <v>8</v>
      </c>
      <c r="L1006" s="132" t="s">
        <v>8555</v>
      </c>
    </row>
    <row r="1007" spans="1:23" customFormat="1">
      <c r="A1007" s="1" t="str">
        <f>CONCATENATE(Tableau4[[#This Row],[DPT2]]," - ",Tableau4[[#This Row],[COMMUNE]])</f>
        <v>19 - Saint-Aulaire</v>
      </c>
      <c r="B1007" s="5">
        <v>19</v>
      </c>
      <c r="C1007" s="2" t="s">
        <v>6291</v>
      </c>
      <c r="D1007" s="3" t="s">
        <v>1144</v>
      </c>
      <c r="E1007" s="3" t="s">
        <v>6292</v>
      </c>
      <c r="F1007" s="6" t="s">
        <v>8554</v>
      </c>
      <c r="G1007" s="4">
        <v>763</v>
      </c>
      <c r="H1007" s="2" t="s">
        <v>5</v>
      </c>
      <c r="I1007" s="2" t="s">
        <v>25</v>
      </c>
      <c r="J1007" s="2" t="s">
        <v>13</v>
      </c>
      <c r="K1007" s="2" t="s">
        <v>5671</v>
      </c>
      <c r="L1007" s="132" t="s">
        <v>8555</v>
      </c>
      <c r="M1007" s="87"/>
      <c r="N1007" s="87"/>
      <c r="O1007" s="87"/>
      <c r="P1007" s="87"/>
      <c r="Q1007" s="87"/>
      <c r="R1007" s="87"/>
      <c r="S1007" s="87"/>
      <c r="T1007" s="87"/>
      <c r="U1007" s="87"/>
      <c r="V1007" s="87"/>
      <c r="W1007" s="87"/>
    </row>
    <row r="1008" spans="1:23" customFormat="1">
      <c r="A1008" s="1" t="str">
        <f>CONCATENATE(Tableau4[[#This Row],[DPT2]]," - ",Tableau4[[#This Row],[COMMUNE]])</f>
        <v>19 - Saint-Bazile-de-Meyssac</v>
      </c>
      <c r="B1008" s="5">
        <v>19</v>
      </c>
      <c r="C1008" s="2" t="s">
        <v>1366</v>
      </c>
      <c r="D1008" s="3" t="s">
        <v>1110</v>
      </c>
      <c r="E1008" s="3" t="s">
        <v>1367</v>
      </c>
      <c r="F1008" s="6" t="s">
        <v>8554</v>
      </c>
      <c r="G1008" s="4">
        <v>128</v>
      </c>
      <c r="H1008" s="2" t="s">
        <v>5</v>
      </c>
      <c r="I1008" s="2" t="s">
        <v>25</v>
      </c>
      <c r="J1008" s="2" t="s">
        <v>13</v>
      </c>
      <c r="K1008" s="2" t="s">
        <v>8</v>
      </c>
      <c r="L1008" s="132" t="s">
        <v>8555</v>
      </c>
    </row>
    <row r="1009" spans="1:23" customFormat="1">
      <c r="A1009" s="1" t="str">
        <f>CONCATENATE(Tableau4[[#This Row],[DPT2]]," - ",Tableau4[[#This Row],[COMMUNE]])</f>
        <v>19 - Saint-Bonnet-Elvert</v>
      </c>
      <c r="B1009" s="5">
        <v>19</v>
      </c>
      <c r="C1009" s="5" t="s">
        <v>1368</v>
      </c>
      <c r="D1009" s="6" t="s">
        <v>1118</v>
      </c>
      <c r="E1009" s="6" t="s">
        <v>1369</v>
      </c>
      <c r="F1009" s="6" t="s">
        <v>8554</v>
      </c>
      <c r="G1009" s="7">
        <v>213</v>
      </c>
      <c r="H1009" s="5" t="s">
        <v>5</v>
      </c>
      <c r="I1009" s="5" t="s">
        <v>12</v>
      </c>
      <c r="J1009" s="2" t="s">
        <v>13</v>
      </c>
      <c r="K1009" s="2" t="s">
        <v>8</v>
      </c>
      <c r="L1009" s="132" t="s">
        <v>8555</v>
      </c>
    </row>
    <row r="1010" spans="1:23" customFormat="1">
      <c r="A1010" s="1" t="str">
        <f>CONCATENATE(Tableau4[[#This Row],[DPT2]]," - ",Tableau4[[#This Row],[COMMUNE]])</f>
        <v>19 - Saint-Bonnet-la-Rivière</v>
      </c>
      <c r="B1010" s="5">
        <v>19</v>
      </c>
      <c r="C1010" s="2" t="s">
        <v>1370</v>
      </c>
      <c r="D1010" s="3" t="s">
        <v>1144</v>
      </c>
      <c r="E1010" s="3" t="s">
        <v>1371</v>
      </c>
      <c r="F1010" s="6" t="s">
        <v>8554</v>
      </c>
      <c r="G1010" s="4">
        <v>402</v>
      </c>
      <c r="H1010" s="2" t="s">
        <v>5</v>
      </c>
      <c r="I1010" s="2" t="s">
        <v>25</v>
      </c>
      <c r="J1010" s="2" t="s">
        <v>13</v>
      </c>
      <c r="K1010" s="2" t="s">
        <v>8</v>
      </c>
      <c r="L1010" s="132" t="s">
        <v>8555</v>
      </c>
      <c r="M1010" s="87"/>
      <c r="N1010" s="87"/>
      <c r="O1010" s="87"/>
      <c r="P1010" s="87"/>
      <c r="Q1010" s="87"/>
      <c r="R1010" s="87"/>
      <c r="S1010" s="87"/>
      <c r="T1010" s="87"/>
      <c r="U1010" s="87"/>
      <c r="V1010" s="87"/>
      <c r="W1010" s="87"/>
    </row>
    <row r="1011" spans="1:23" s="87" customFormat="1">
      <c r="A1011" s="1" t="str">
        <f>CONCATENATE(Tableau4[[#This Row],[DPT2]]," - ",Tableau4[[#This Row],[COMMUNE]])</f>
        <v>19 - Saint-Bonnet-l'Enfantier</v>
      </c>
      <c r="B1011" s="5">
        <v>19</v>
      </c>
      <c r="C1011" s="2" t="s">
        <v>1372</v>
      </c>
      <c r="D1011" s="3" t="s">
        <v>1144</v>
      </c>
      <c r="E1011" s="3" t="s">
        <v>1373</v>
      </c>
      <c r="F1011" s="6" t="s">
        <v>8554</v>
      </c>
      <c r="G1011" s="4">
        <v>413</v>
      </c>
      <c r="H1011" s="2" t="s">
        <v>5</v>
      </c>
      <c r="I1011" s="2" t="s">
        <v>25</v>
      </c>
      <c r="J1011" s="2" t="s">
        <v>13</v>
      </c>
      <c r="K1011" s="2" t="s">
        <v>8</v>
      </c>
      <c r="L1011" s="132" t="s">
        <v>8555</v>
      </c>
    </row>
    <row r="1012" spans="1:23" s="87" customFormat="1">
      <c r="A1012" s="1" t="str">
        <f>CONCATENATE(Tableau4[[#This Row],[DPT2]]," - ",Tableau4[[#This Row],[COMMUNE]])</f>
        <v>19 - Saint-Bonnet-les-Tours-de-Merle</v>
      </c>
      <c r="B1012" s="5">
        <v>19</v>
      </c>
      <c r="C1012" s="5" t="s">
        <v>1374</v>
      </c>
      <c r="D1012" s="6" t="s">
        <v>1118</v>
      </c>
      <c r="E1012" s="6" t="s">
        <v>1375</v>
      </c>
      <c r="F1012" s="6" t="s">
        <v>8554</v>
      </c>
      <c r="G1012" s="7">
        <v>43</v>
      </c>
      <c r="H1012" s="5" t="s">
        <v>5</v>
      </c>
      <c r="I1012" s="5" t="s">
        <v>12</v>
      </c>
      <c r="J1012" s="2" t="s">
        <v>13</v>
      </c>
      <c r="K1012" s="2" t="s">
        <v>8</v>
      </c>
      <c r="L1012" s="132" t="s">
        <v>8555</v>
      </c>
    </row>
    <row r="1013" spans="1:23" customFormat="1">
      <c r="A1013" s="1" t="str">
        <f>CONCATENATE(Tableau4[[#This Row],[DPT2]]," - ",Tableau4[[#This Row],[COMMUNE]])</f>
        <v>19 - Saint-Bonnet-près-Bort</v>
      </c>
      <c r="B1013" s="5">
        <v>19</v>
      </c>
      <c r="C1013" s="5" t="s">
        <v>1376</v>
      </c>
      <c r="D1013" s="6" t="s">
        <v>1107</v>
      </c>
      <c r="E1013" s="6" t="s">
        <v>1377</v>
      </c>
      <c r="F1013" s="6" t="s">
        <v>8554</v>
      </c>
      <c r="G1013" s="7">
        <v>190</v>
      </c>
      <c r="H1013" s="5" t="s">
        <v>5</v>
      </c>
      <c r="I1013" s="5" t="s">
        <v>12</v>
      </c>
      <c r="J1013" s="2" t="s">
        <v>13</v>
      </c>
      <c r="K1013" s="2" t="s">
        <v>8</v>
      </c>
      <c r="L1013" s="132" t="s">
        <v>8555</v>
      </c>
      <c r="M1013" s="87"/>
      <c r="N1013" s="87"/>
      <c r="O1013" s="87"/>
      <c r="P1013" s="87"/>
      <c r="Q1013" s="87"/>
      <c r="R1013" s="87"/>
      <c r="S1013" s="87"/>
      <c r="T1013" s="87"/>
      <c r="U1013" s="87"/>
      <c r="V1013" s="87"/>
      <c r="W1013" s="87"/>
    </row>
    <row r="1014" spans="1:23" customFormat="1">
      <c r="A1014" s="1" t="str">
        <f>CONCATENATE(Tableau4[[#This Row],[DPT2]]," - ",Tableau4[[#This Row],[COMMUNE]])</f>
        <v>19 - Saint-Cernin-de-Larche</v>
      </c>
      <c r="B1014" s="5">
        <v>19</v>
      </c>
      <c r="C1014" s="2" t="s">
        <v>1378</v>
      </c>
      <c r="D1014" s="3" t="s">
        <v>1144</v>
      </c>
      <c r="E1014" s="3" t="s">
        <v>1379</v>
      </c>
      <c r="F1014" s="6" t="s">
        <v>8554</v>
      </c>
      <c r="G1014" s="4">
        <v>646</v>
      </c>
      <c r="H1014" s="2" t="s">
        <v>5</v>
      </c>
      <c r="I1014" s="2" t="s">
        <v>25</v>
      </c>
      <c r="J1014" s="2" t="s">
        <v>13</v>
      </c>
      <c r="K1014" s="2" t="s">
        <v>8</v>
      </c>
      <c r="L1014" s="132" t="s">
        <v>8555</v>
      </c>
      <c r="M1014" s="87"/>
      <c r="N1014" s="87"/>
      <c r="O1014" s="87"/>
      <c r="P1014" s="87"/>
      <c r="Q1014" s="87"/>
      <c r="R1014" s="87"/>
      <c r="S1014" s="87"/>
      <c r="T1014" s="87"/>
      <c r="U1014" s="87"/>
      <c r="V1014" s="87"/>
      <c r="W1014" s="87"/>
    </row>
    <row r="1015" spans="1:23" customFormat="1">
      <c r="A1015" s="1" t="str">
        <f>CONCATENATE(Tableau4[[#This Row],[DPT2]]," - ",Tableau4[[#This Row],[COMMUNE]])</f>
        <v>19 - Saint-Chamant</v>
      </c>
      <c r="B1015" s="5">
        <v>19</v>
      </c>
      <c r="C1015" s="5" t="s">
        <v>1380</v>
      </c>
      <c r="D1015" s="6" t="s">
        <v>1118</v>
      </c>
      <c r="E1015" s="6" t="s">
        <v>1381</v>
      </c>
      <c r="F1015" s="6" t="s">
        <v>8554</v>
      </c>
      <c r="G1015" s="7">
        <v>499</v>
      </c>
      <c r="H1015" s="5" t="s">
        <v>5</v>
      </c>
      <c r="I1015" s="5" t="s">
        <v>12</v>
      </c>
      <c r="J1015" s="2" t="s">
        <v>13</v>
      </c>
      <c r="K1015" s="2" t="s">
        <v>8</v>
      </c>
      <c r="L1015" s="132" t="s">
        <v>8555</v>
      </c>
    </row>
    <row r="1016" spans="1:23" s="87" customFormat="1">
      <c r="A1016" s="1" t="str">
        <f>CONCATENATE(Tableau4[[#This Row],[DPT2]]," - ",Tableau4[[#This Row],[COMMUNE]])</f>
        <v>19 - Saint-Cirgues-la-Loutre</v>
      </c>
      <c r="B1016" s="5">
        <v>19</v>
      </c>
      <c r="C1016" s="5" t="s">
        <v>1382</v>
      </c>
      <c r="D1016" s="6" t="s">
        <v>1118</v>
      </c>
      <c r="E1016" s="6" t="s">
        <v>1383</v>
      </c>
      <c r="F1016" s="6" t="s">
        <v>8554</v>
      </c>
      <c r="G1016" s="7">
        <v>174</v>
      </c>
      <c r="H1016" s="5" t="s">
        <v>5</v>
      </c>
      <c r="I1016" s="5" t="s">
        <v>12</v>
      </c>
      <c r="J1016" s="2" t="s">
        <v>13</v>
      </c>
      <c r="K1016" s="2" t="s">
        <v>8</v>
      </c>
      <c r="L1016" s="132" t="s">
        <v>8555</v>
      </c>
      <c r="M1016"/>
      <c r="N1016"/>
      <c r="O1016"/>
      <c r="P1016"/>
      <c r="Q1016"/>
      <c r="R1016"/>
      <c r="S1016"/>
      <c r="T1016"/>
      <c r="U1016"/>
      <c r="V1016"/>
      <c r="W1016"/>
    </row>
    <row r="1017" spans="1:23" customFormat="1">
      <c r="A1017" s="1" t="str">
        <f>CONCATENATE(Tableau4[[#This Row],[DPT2]]," - ",Tableau4[[#This Row],[COMMUNE]])</f>
        <v>19 - Saint-Clément</v>
      </c>
      <c r="B1017" s="5">
        <v>19</v>
      </c>
      <c r="C1017" s="2" t="s">
        <v>6293</v>
      </c>
      <c r="D1017" s="3" t="s">
        <v>1120</v>
      </c>
      <c r="E1017" s="3" t="s">
        <v>6294</v>
      </c>
      <c r="F1017" s="6" t="s">
        <v>8554</v>
      </c>
      <c r="G1017" s="4">
        <v>1322</v>
      </c>
      <c r="H1017" s="2" t="s">
        <v>5</v>
      </c>
      <c r="I1017" s="2" t="s">
        <v>25</v>
      </c>
      <c r="J1017" s="2" t="s">
        <v>7</v>
      </c>
      <c r="K1017" s="2" t="s">
        <v>5671</v>
      </c>
      <c r="L1017" s="132" t="s">
        <v>8555</v>
      </c>
    </row>
    <row r="1018" spans="1:23" s="87" customFormat="1">
      <c r="A1018" s="1" t="str">
        <f>CONCATENATE(Tableau4[[#This Row],[DPT2]]," - ",Tableau4[[#This Row],[COMMUNE]])</f>
        <v>19 - Saint-Cyprien</v>
      </c>
      <c r="B1018" s="5">
        <v>19</v>
      </c>
      <c r="C1018" s="2" t="s">
        <v>1384</v>
      </c>
      <c r="D1018" s="3" t="s">
        <v>1144</v>
      </c>
      <c r="E1018" s="3" t="s">
        <v>10806</v>
      </c>
      <c r="F1018" s="6" t="s">
        <v>8554</v>
      </c>
      <c r="G1018" s="4">
        <v>379</v>
      </c>
      <c r="H1018" s="2" t="s">
        <v>5</v>
      </c>
      <c r="I1018" s="2" t="s">
        <v>25</v>
      </c>
      <c r="J1018" s="2" t="s">
        <v>13</v>
      </c>
      <c r="K1018" s="2" t="s">
        <v>8</v>
      </c>
      <c r="L1018" s="132" t="s">
        <v>8555</v>
      </c>
    </row>
    <row r="1019" spans="1:23" customFormat="1">
      <c r="A1019" s="1" t="str">
        <f>CONCATENATE(Tableau4[[#This Row],[DPT2]]," - ",Tableau4[[#This Row],[COMMUNE]])</f>
        <v>19 - Saint-Cyr-la-Roche</v>
      </c>
      <c r="B1019" s="5">
        <v>19</v>
      </c>
      <c r="C1019" s="2" t="s">
        <v>1385</v>
      </c>
      <c r="D1019" s="3" t="s">
        <v>1144</v>
      </c>
      <c r="E1019" s="3" t="s">
        <v>1386</v>
      </c>
      <c r="F1019" s="6" t="s">
        <v>8554</v>
      </c>
      <c r="G1019" s="4">
        <v>481</v>
      </c>
      <c r="H1019" s="2" t="s">
        <v>5</v>
      </c>
      <c r="I1019" s="2" t="s">
        <v>25</v>
      </c>
      <c r="J1019" s="2" t="s">
        <v>13</v>
      </c>
      <c r="K1019" s="2" t="s">
        <v>8</v>
      </c>
      <c r="L1019" s="132" t="s">
        <v>8555</v>
      </c>
    </row>
    <row r="1020" spans="1:23" customFormat="1">
      <c r="A1020" s="1" t="str">
        <f>CONCATENATE(Tableau4[[#This Row],[DPT2]]," - ",Tableau4[[#This Row],[COMMUNE]])</f>
        <v>19 - Sainte-Féréole</v>
      </c>
      <c r="B1020" s="5">
        <v>19</v>
      </c>
      <c r="C1020" s="2" t="s">
        <v>6295</v>
      </c>
      <c r="D1020" s="3" t="s">
        <v>1144</v>
      </c>
      <c r="E1020" s="3" t="s">
        <v>6296</v>
      </c>
      <c r="F1020" s="6" t="s">
        <v>8554</v>
      </c>
      <c r="G1020" s="4">
        <v>2007</v>
      </c>
      <c r="H1020" s="2" t="s">
        <v>5</v>
      </c>
      <c r="I1020" s="2" t="s">
        <v>25</v>
      </c>
      <c r="J1020" s="2" t="s">
        <v>13</v>
      </c>
      <c r="K1020" s="2" t="s">
        <v>5671</v>
      </c>
      <c r="L1020" s="132" t="s">
        <v>8555</v>
      </c>
    </row>
    <row r="1021" spans="1:23" customFormat="1">
      <c r="A1021" s="1" t="str">
        <f>CONCATENATE(Tableau4[[#This Row],[DPT2]]," - ",Tableau4[[#This Row],[COMMUNE]])</f>
        <v>19 - Sainte-Fortunade</v>
      </c>
      <c r="B1021" s="5">
        <v>19</v>
      </c>
      <c r="C1021" s="2" t="s">
        <v>6297</v>
      </c>
      <c r="D1021" s="3" t="s">
        <v>1120</v>
      </c>
      <c r="E1021" s="3" t="s">
        <v>6298</v>
      </c>
      <c r="F1021" s="6" t="s">
        <v>8554</v>
      </c>
      <c r="G1021" s="4">
        <v>1779</v>
      </c>
      <c r="H1021" s="2" t="s">
        <v>5</v>
      </c>
      <c r="I1021" s="2" t="s">
        <v>25</v>
      </c>
      <c r="J1021" s="2" t="s">
        <v>7</v>
      </c>
      <c r="K1021" s="2" t="s">
        <v>5671</v>
      </c>
      <c r="L1021" s="132" t="s">
        <v>8555</v>
      </c>
    </row>
    <row r="1022" spans="1:23" customFormat="1">
      <c r="A1022" s="1" t="str">
        <f>CONCATENATE(Tableau4[[#This Row],[DPT2]]," - ",Tableau4[[#This Row],[COMMUNE]])</f>
        <v>19 - Saint-Éloy-les-Tuileries</v>
      </c>
      <c r="B1022" s="5">
        <v>19</v>
      </c>
      <c r="C1022" s="5" t="s">
        <v>1387</v>
      </c>
      <c r="D1022" s="6" t="s">
        <v>1388</v>
      </c>
      <c r="E1022" s="6" t="s">
        <v>1389</v>
      </c>
      <c r="F1022" s="6" t="s">
        <v>8554</v>
      </c>
      <c r="G1022" s="7">
        <v>104</v>
      </c>
      <c r="H1022" s="5" t="s">
        <v>5</v>
      </c>
      <c r="I1022" s="5" t="s">
        <v>12</v>
      </c>
      <c r="J1022" s="2" t="s">
        <v>13</v>
      </c>
      <c r="K1022" s="2" t="s">
        <v>8</v>
      </c>
      <c r="L1022" s="132" t="s">
        <v>8555</v>
      </c>
      <c r="M1022" s="87"/>
      <c r="N1022" s="87"/>
      <c r="O1022" s="87"/>
      <c r="P1022" s="87"/>
      <c r="Q1022" s="87"/>
      <c r="R1022" s="87"/>
      <c r="S1022" s="87"/>
      <c r="T1022" s="87"/>
      <c r="U1022" s="87"/>
      <c r="V1022" s="87"/>
      <c r="W1022" s="87"/>
    </row>
    <row r="1023" spans="1:23" s="87" customFormat="1">
      <c r="A1023" s="1" t="str">
        <f>CONCATENATE(Tableau4[[#This Row],[DPT2]]," - ",Tableau4[[#This Row],[COMMUNE]])</f>
        <v>19 - Sainte-Marie-Lapanouze</v>
      </c>
      <c r="B1023" s="5">
        <v>19</v>
      </c>
      <c r="C1023" s="5" t="s">
        <v>1390</v>
      </c>
      <c r="D1023" s="6" t="s">
        <v>1107</v>
      </c>
      <c r="E1023" s="6" t="s">
        <v>1391</v>
      </c>
      <c r="F1023" s="6" t="s">
        <v>8554</v>
      </c>
      <c r="G1023" s="7">
        <v>55</v>
      </c>
      <c r="H1023" s="5" t="s">
        <v>5</v>
      </c>
      <c r="I1023" s="5" t="s">
        <v>12</v>
      </c>
      <c r="J1023" s="2" t="s">
        <v>13</v>
      </c>
      <c r="K1023" s="2" t="s">
        <v>8</v>
      </c>
      <c r="L1023" s="132" t="s">
        <v>8555</v>
      </c>
      <c r="M1023"/>
      <c r="N1023"/>
      <c r="O1023"/>
      <c r="P1023"/>
      <c r="Q1023"/>
      <c r="R1023"/>
      <c r="S1023"/>
      <c r="T1023"/>
      <c r="U1023"/>
      <c r="V1023"/>
      <c r="W1023"/>
    </row>
    <row r="1024" spans="1:23" s="87" customFormat="1">
      <c r="A1024" s="1" t="str">
        <f>CONCATENATE(Tableau4[[#This Row],[DPT2]]," - ",Tableau4[[#This Row],[COMMUNE]])</f>
        <v>19 - Saint-Étienne-aux-Clos</v>
      </c>
      <c r="B1024" s="5">
        <v>19</v>
      </c>
      <c r="C1024" s="5" t="s">
        <v>1392</v>
      </c>
      <c r="D1024" s="6" t="s">
        <v>1107</v>
      </c>
      <c r="E1024" s="6" t="s">
        <v>1393</v>
      </c>
      <c r="F1024" s="6" t="s">
        <v>8554</v>
      </c>
      <c r="G1024" s="7">
        <v>240</v>
      </c>
      <c r="H1024" s="5" t="s">
        <v>5</v>
      </c>
      <c r="I1024" s="5" t="s">
        <v>12</v>
      </c>
      <c r="J1024" s="2" t="s">
        <v>13</v>
      </c>
      <c r="K1024" s="2" t="s">
        <v>8</v>
      </c>
      <c r="L1024" s="132" t="s">
        <v>8555</v>
      </c>
      <c r="M1024"/>
      <c r="N1024"/>
      <c r="O1024"/>
      <c r="P1024"/>
      <c r="Q1024"/>
      <c r="R1024"/>
      <c r="S1024"/>
      <c r="T1024"/>
      <c r="U1024"/>
      <c r="V1024"/>
      <c r="W1024"/>
    </row>
    <row r="1025" spans="1:23" s="87" customFormat="1">
      <c r="A1025" s="1" t="str">
        <f>CONCATENATE(Tableau4[[#This Row],[DPT2]]," - ",Tableau4[[#This Row],[COMMUNE]])</f>
        <v>19 - Saint-Étienne-la-Geneste</v>
      </c>
      <c r="B1025" s="5">
        <v>19</v>
      </c>
      <c r="C1025" s="5" t="s">
        <v>1394</v>
      </c>
      <c r="D1025" s="6" t="s">
        <v>1107</v>
      </c>
      <c r="E1025" s="6" t="s">
        <v>1395</v>
      </c>
      <c r="F1025" s="6" t="s">
        <v>8554</v>
      </c>
      <c r="G1025" s="7">
        <v>89</v>
      </c>
      <c r="H1025" s="5" t="s">
        <v>5</v>
      </c>
      <c r="I1025" s="5" t="s">
        <v>12</v>
      </c>
      <c r="J1025" s="2" t="s">
        <v>13</v>
      </c>
      <c r="K1025" s="2" t="s">
        <v>8</v>
      </c>
      <c r="L1025" s="132" t="s">
        <v>8555</v>
      </c>
    </row>
    <row r="1026" spans="1:23" customFormat="1">
      <c r="A1026" s="1" t="str">
        <f>CONCATENATE(Tableau4[[#This Row],[DPT2]]," - ",Tableau4[[#This Row],[COMMUNE]])</f>
        <v>19 - Saint-Exupéry-les-Roches</v>
      </c>
      <c r="B1026" s="5">
        <v>19</v>
      </c>
      <c r="C1026" s="5" t="s">
        <v>1396</v>
      </c>
      <c r="D1026" s="6" t="s">
        <v>1107</v>
      </c>
      <c r="E1026" s="6" t="s">
        <v>1397</v>
      </c>
      <c r="F1026" s="6" t="s">
        <v>8554</v>
      </c>
      <c r="G1026" s="7">
        <v>594</v>
      </c>
      <c r="H1026" s="5" t="s">
        <v>5</v>
      </c>
      <c r="I1026" s="5" t="s">
        <v>12</v>
      </c>
      <c r="J1026" s="2" t="s">
        <v>13</v>
      </c>
      <c r="K1026" s="2" t="s">
        <v>8</v>
      </c>
      <c r="L1026" s="132" t="s">
        <v>8555</v>
      </c>
      <c r="M1026" s="87"/>
      <c r="N1026" s="87"/>
      <c r="O1026" s="87"/>
      <c r="P1026" s="87"/>
      <c r="Q1026" s="87"/>
      <c r="R1026" s="87"/>
      <c r="S1026" s="87"/>
      <c r="T1026" s="87"/>
      <c r="U1026" s="87"/>
      <c r="V1026" s="87"/>
      <c r="W1026" s="87"/>
    </row>
    <row r="1027" spans="1:23" s="87" customFormat="1">
      <c r="A1027" s="1" t="str">
        <f>CONCATENATE(Tableau4[[#This Row],[DPT2]]," - ",Tableau4[[#This Row],[COMMUNE]])</f>
        <v>19 - Saint-Fréjoux</v>
      </c>
      <c r="B1027" s="5">
        <v>19</v>
      </c>
      <c r="C1027" s="5" t="s">
        <v>1398</v>
      </c>
      <c r="D1027" s="6" t="s">
        <v>1107</v>
      </c>
      <c r="E1027" s="6" t="s">
        <v>1399</v>
      </c>
      <c r="F1027" s="6" t="s">
        <v>8554</v>
      </c>
      <c r="G1027" s="7">
        <v>274</v>
      </c>
      <c r="H1027" s="5" t="s">
        <v>5</v>
      </c>
      <c r="I1027" s="5" t="s">
        <v>12</v>
      </c>
      <c r="J1027" s="2" t="s">
        <v>13</v>
      </c>
      <c r="K1027" s="2" t="s">
        <v>8</v>
      </c>
      <c r="L1027" s="132" t="s">
        <v>8555</v>
      </c>
      <c r="M1027"/>
      <c r="N1027"/>
      <c r="O1027"/>
      <c r="P1027"/>
      <c r="Q1027"/>
      <c r="R1027"/>
      <c r="S1027"/>
      <c r="T1027"/>
      <c r="U1027"/>
      <c r="V1027"/>
      <c r="W1027"/>
    </row>
    <row r="1028" spans="1:23" s="87" customFormat="1">
      <c r="A1028" s="1" t="str">
        <f>CONCATENATE(Tableau4[[#This Row],[DPT2]]," - ",Tableau4[[#This Row],[COMMUNE]])</f>
        <v>19 - Saint-Geniez-ô-Merle</v>
      </c>
      <c r="B1028" s="5">
        <v>19</v>
      </c>
      <c r="C1028" s="5" t="s">
        <v>1400</v>
      </c>
      <c r="D1028" s="6" t="s">
        <v>1118</v>
      </c>
      <c r="E1028" s="6" t="s">
        <v>1401</v>
      </c>
      <c r="F1028" s="6" t="s">
        <v>8554</v>
      </c>
      <c r="G1028" s="7">
        <v>88</v>
      </c>
      <c r="H1028" s="5" t="s">
        <v>5</v>
      </c>
      <c r="I1028" s="5" t="s">
        <v>12</v>
      </c>
      <c r="J1028" s="2" t="s">
        <v>13</v>
      </c>
      <c r="K1028" s="2" t="s">
        <v>8</v>
      </c>
      <c r="L1028" s="132" t="s">
        <v>8555</v>
      </c>
    </row>
    <row r="1029" spans="1:23" customFormat="1">
      <c r="A1029" s="1" t="str">
        <f>CONCATENATE(Tableau4[[#This Row],[DPT2]]," - ",Tableau4[[#This Row],[COMMUNE]])</f>
        <v>19 - Saint-Germain-Lavolps</v>
      </c>
      <c r="B1029" s="5">
        <v>19</v>
      </c>
      <c r="C1029" s="5" t="s">
        <v>1402</v>
      </c>
      <c r="D1029" s="6" t="s">
        <v>1107</v>
      </c>
      <c r="E1029" s="6" t="s">
        <v>1403</v>
      </c>
      <c r="F1029" s="6" t="s">
        <v>8554</v>
      </c>
      <c r="G1029" s="7">
        <v>88</v>
      </c>
      <c r="H1029" s="5" t="s">
        <v>5</v>
      </c>
      <c r="I1029" s="5" t="s">
        <v>12</v>
      </c>
      <c r="J1029" s="2" t="s">
        <v>13</v>
      </c>
      <c r="K1029" s="2" t="s">
        <v>8</v>
      </c>
      <c r="L1029" s="132" t="s">
        <v>8555</v>
      </c>
      <c r="M1029" s="87"/>
      <c r="N1029" s="87"/>
      <c r="O1029" s="87"/>
      <c r="P1029" s="87"/>
      <c r="Q1029" s="87"/>
      <c r="R1029" s="87"/>
      <c r="S1029" s="87"/>
      <c r="T1029" s="87"/>
      <c r="U1029" s="87"/>
      <c r="V1029" s="87"/>
      <c r="W1029" s="87"/>
    </row>
    <row r="1030" spans="1:23" customFormat="1">
      <c r="A1030" s="1" t="str">
        <f>CONCATENATE(Tableau4[[#This Row],[DPT2]]," - ",Tableau4[[#This Row],[COMMUNE]])</f>
        <v>19 - Saint-Germain-les-Vergnes</v>
      </c>
      <c r="B1030" s="5">
        <v>19</v>
      </c>
      <c r="C1030" s="2" t="s">
        <v>6299</v>
      </c>
      <c r="D1030" s="3" t="s">
        <v>1120</v>
      </c>
      <c r="E1030" s="3" t="s">
        <v>6300</v>
      </c>
      <c r="F1030" s="6" t="s">
        <v>8554</v>
      </c>
      <c r="G1030" s="4">
        <v>1129</v>
      </c>
      <c r="H1030" s="2" t="s">
        <v>5</v>
      </c>
      <c r="I1030" s="2" t="s">
        <v>25</v>
      </c>
      <c r="J1030" s="2" t="s">
        <v>7</v>
      </c>
      <c r="K1030" s="2" t="s">
        <v>5671</v>
      </c>
      <c r="L1030" s="132" t="s">
        <v>8555</v>
      </c>
    </row>
    <row r="1031" spans="1:23" s="87" customFormat="1">
      <c r="A1031" s="1" t="str">
        <f>CONCATENATE(Tableau4[[#This Row],[DPT2]]," - ",Tableau4[[#This Row],[COMMUNE]])</f>
        <v>19 - Saint-Hilaire-Foissac</v>
      </c>
      <c r="B1031" s="5">
        <v>19</v>
      </c>
      <c r="C1031" s="5" t="s">
        <v>1404</v>
      </c>
      <c r="D1031" s="6" t="s">
        <v>1151</v>
      </c>
      <c r="E1031" s="6" t="s">
        <v>1405</v>
      </c>
      <c r="F1031" s="6" t="s">
        <v>8554</v>
      </c>
      <c r="G1031" s="7">
        <v>185</v>
      </c>
      <c r="H1031" s="5" t="s">
        <v>5</v>
      </c>
      <c r="I1031" s="5" t="s">
        <v>12</v>
      </c>
      <c r="J1031" s="2" t="s">
        <v>13</v>
      </c>
      <c r="K1031" s="2" t="s">
        <v>8</v>
      </c>
      <c r="L1031" s="132" t="s">
        <v>8555</v>
      </c>
      <c r="M1031"/>
      <c r="N1031"/>
      <c r="O1031"/>
      <c r="P1031"/>
      <c r="Q1031"/>
      <c r="R1031"/>
      <c r="S1031"/>
      <c r="T1031"/>
      <c r="U1031"/>
      <c r="V1031"/>
      <c r="W1031"/>
    </row>
    <row r="1032" spans="1:23" s="87" customFormat="1">
      <c r="A1032" s="1" t="str">
        <f>CONCATENATE(Tableau4[[#This Row],[DPT2]]," - ",Tableau4[[#This Row],[COMMUNE]])</f>
        <v>19 - Saint-Hilaire-les-Courbes</v>
      </c>
      <c r="B1032" s="5">
        <v>19</v>
      </c>
      <c r="C1032" s="5" t="s">
        <v>1406</v>
      </c>
      <c r="D1032" s="6" t="s">
        <v>1104</v>
      </c>
      <c r="E1032" s="6" t="s">
        <v>1407</v>
      </c>
      <c r="F1032" s="6" t="s">
        <v>8554</v>
      </c>
      <c r="G1032" s="7">
        <v>165</v>
      </c>
      <c r="H1032" s="5" t="s">
        <v>5</v>
      </c>
      <c r="I1032" s="5" t="s">
        <v>12</v>
      </c>
      <c r="J1032" s="2" t="s">
        <v>13</v>
      </c>
      <c r="K1032" s="2" t="s">
        <v>8</v>
      </c>
      <c r="L1032" s="132" t="s">
        <v>8555</v>
      </c>
      <c r="M1032"/>
      <c r="N1032"/>
      <c r="O1032"/>
      <c r="P1032"/>
      <c r="Q1032"/>
      <c r="R1032"/>
      <c r="S1032"/>
      <c r="T1032"/>
      <c r="U1032"/>
      <c r="V1032"/>
      <c r="W1032"/>
    </row>
    <row r="1033" spans="1:23" customFormat="1">
      <c r="A1033" s="1" t="str">
        <f>CONCATENATE(Tableau4[[#This Row],[DPT2]]," - ",Tableau4[[#This Row],[COMMUNE]])</f>
        <v>19 - Saint-Hilaire-Luc</v>
      </c>
      <c r="B1033" s="5">
        <v>19</v>
      </c>
      <c r="C1033" s="5" t="s">
        <v>1408</v>
      </c>
      <c r="D1033" s="6" t="s">
        <v>1107</v>
      </c>
      <c r="E1033" s="6" t="s">
        <v>1409</v>
      </c>
      <c r="F1033" s="6" t="s">
        <v>8554</v>
      </c>
      <c r="G1033" s="7">
        <v>66</v>
      </c>
      <c r="H1033" s="5" t="s">
        <v>5</v>
      </c>
      <c r="I1033" s="5" t="s">
        <v>12</v>
      </c>
      <c r="J1033" s="2" t="s">
        <v>13</v>
      </c>
      <c r="K1033" s="2" t="s">
        <v>8</v>
      </c>
      <c r="L1033" s="132" t="s">
        <v>8555</v>
      </c>
    </row>
    <row r="1034" spans="1:23" customFormat="1">
      <c r="A1034" s="1" t="str">
        <f>CONCATENATE(Tableau4[[#This Row],[DPT2]]," - ",Tableau4[[#This Row],[COMMUNE]])</f>
        <v>19 - Saint-Hilaire-Peyroux</v>
      </c>
      <c r="B1034" s="5">
        <v>19</v>
      </c>
      <c r="C1034" s="2" t="s">
        <v>6301</v>
      </c>
      <c r="D1034" s="3" t="s">
        <v>1120</v>
      </c>
      <c r="E1034" s="3" t="s">
        <v>6302</v>
      </c>
      <c r="F1034" s="6" t="s">
        <v>8554</v>
      </c>
      <c r="G1034" s="4">
        <v>1004</v>
      </c>
      <c r="H1034" s="2" t="s">
        <v>5</v>
      </c>
      <c r="I1034" s="2" t="s">
        <v>25</v>
      </c>
      <c r="J1034" s="2" t="s">
        <v>7</v>
      </c>
      <c r="K1034" s="2" t="s">
        <v>5671</v>
      </c>
      <c r="L1034" s="132" t="s">
        <v>8555</v>
      </c>
    </row>
    <row r="1035" spans="1:23" s="87" customFormat="1">
      <c r="A1035" s="1" t="str">
        <f>CONCATENATE(Tableau4[[#This Row],[DPT2]]," - ",Tableau4[[#This Row],[COMMUNE]])</f>
        <v>19 - Saint-Hilaire-Taurieux</v>
      </c>
      <c r="B1035" s="5">
        <v>19</v>
      </c>
      <c r="C1035" s="5" t="s">
        <v>1410</v>
      </c>
      <c r="D1035" s="6" t="s">
        <v>1118</v>
      </c>
      <c r="E1035" s="6" t="s">
        <v>1411</v>
      </c>
      <c r="F1035" s="6" t="s">
        <v>8554</v>
      </c>
      <c r="G1035" s="7">
        <v>104</v>
      </c>
      <c r="H1035" s="5" t="s">
        <v>5</v>
      </c>
      <c r="I1035" s="5" t="s">
        <v>12</v>
      </c>
      <c r="J1035" s="2" t="s">
        <v>13</v>
      </c>
      <c r="K1035" s="2" t="s">
        <v>8</v>
      </c>
      <c r="L1035" s="132" t="s">
        <v>8555</v>
      </c>
    </row>
    <row r="1036" spans="1:23" customFormat="1">
      <c r="A1036" s="1" t="str">
        <f>CONCATENATE(Tableau4[[#This Row],[DPT2]]," - ",Tableau4[[#This Row],[COMMUNE]])</f>
        <v>19 - Saint-Jal</v>
      </c>
      <c r="B1036" s="5">
        <v>19</v>
      </c>
      <c r="C1036" s="2" t="s">
        <v>1412</v>
      </c>
      <c r="D1036" s="3" t="s">
        <v>1120</v>
      </c>
      <c r="E1036" s="3" t="s">
        <v>1413</v>
      </c>
      <c r="F1036" s="6" t="s">
        <v>8554</v>
      </c>
      <c r="G1036" s="4">
        <v>624</v>
      </c>
      <c r="H1036" s="2" t="s">
        <v>5</v>
      </c>
      <c r="I1036" s="2" t="s">
        <v>25</v>
      </c>
      <c r="J1036" s="2" t="s">
        <v>7</v>
      </c>
      <c r="K1036" s="2" t="s">
        <v>8</v>
      </c>
      <c r="L1036" s="132" t="s">
        <v>8555</v>
      </c>
      <c r="M1036" s="87"/>
      <c r="N1036" s="87"/>
      <c r="O1036" s="87"/>
      <c r="P1036" s="87"/>
      <c r="Q1036" s="87"/>
      <c r="R1036" s="87"/>
      <c r="S1036" s="87"/>
      <c r="T1036" s="87"/>
      <c r="U1036" s="87"/>
      <c r="V1036" s="87"/>
      <c r="W1036" s="87"/>
    </row>
    <row r="1037" spans="1:23" customFormat="1">
      <c r="A1037" s="1" t="str">
        <f>CONCATENATE(Tableau4[[#This Row],[DPT2]]," - ",Tableau4[[#This Row],[COMMUNE]])</f>
        <v>19 - Saint-Julien-aux-Bois</v>
      </c>
      <c r="B1037" s="5">
        <v>19</v>
      </c>
      <c r="C1037" s="5" t="s">
        <v>1414</v>
      </c>
      <c r="D1037" s="6" t="s">
        <v>1118</v>
      </c>
      <c r="E1037" s="6" t="s">
        <v>1415</v>
      </c>
      <c r="F1037" s="6" t="s">
        <v>8554</v>
      </c>
      <c r="G1037" s="7">
        <v>452</v>
      </c>
      <c r="H1037" s="5" t="s">
        <v>5</v>
      </c>
      <c r="I1037" s="5" t="s">
        <v>12</v>
      </c>
      <c r="J1037" s="2" t="s">
        <v>13</v>
      </c>
      <c r="K1037" s="2" t="s">
        <v>8</v>
      </c>
      <c r="L1037" s="132" t="s">
        <v>8555</v>
      </c>
      <c r="M1037" s="87"/>
      <c r="N1037" s="87"/>
      <c r="O1037" s="87"/>
      <c r="P1037" s="87"/>
      <c r="Q1037" s="87"/>
      <c r="R1037" s="87"/>
      <c r="S1037" s="87"/>
      <c r="T1037" s="87"/>
      <c r="U1037" s="87"/>
      <c r="V1037" s="87"/>
      <c r="W1037" s="87"/>
    </row>
    <row r="1038" spans="1:23" s="87" customFormat="1">
      <c r="A1038" s="1" t="str">
        <f>CONCATENATE(Tableau4[[#This Row],[DPT2]]," - ",Tableau4[[#This Row],[COMMUNE]])</f>
        <v>19 - Saint-Julien-le-Pèlerin</v>
      </c>
      <c r="B1038" s="5">
        <v>19</v>
      </c>
      <c r="C1038" s="5" t="s">
        <v>1416</v>
      </c>
      <c r="D1038" s="6" t="s">
        <v>1118</v>
      </c>
      <c r="E1038" s="6" t="s">
        <v>1417</v>
      </c>
      <c r="F1038" s="6" t="s">
        <v>8554</v>
      </c>
      <c r="G1038" s="7">
        <v>122</v>
      </c>
      <c r="H1038" s="5" t="s">
        <v>5</v>
      </c>
      <c r="I1038" s="5" t="s">
        <v>12</v>
      </c>
      <c r="J1038" s="2" t="s">
        <v>13</v>
      </c>
      <c r="K1038" s="2" t="s">
        <v>8</v>
      </c>
      <c r="L1038" s="132" t="s">
        <v>8555</v>
      </c>
    </row>
    <row r="1039" spans="1:23" customFormat="1">
      <c r="A1039" s="1" t="str">
        <f>CONCATENATE(Tableau4[[#This Row],[DPT2]]," - ",Tableau4[[#This Row],[COMMUNE]])</f>
        <v>19 - Saint-Julien-le-Vendômois</v>
      </c>
      <c r="B1039" s="5">
        <v>19</v>
      </c>
      <c r="C1039" s="5" t="s">
        <v>1418</v>
      </c>
      <c r="D1039" s="6" t="s">
        <v>1131</v>
      </c>
      <c r="E1039" s="6" t="s">
        <v>1419</v>
      </c>
      <c r="F1039" s="6" t="s">
        <v>8554</v>
      </c>
      <c r="G1039" s="7">
        <v>247</v>
      </c>
      <c r="H1039" s="5" t="s">
        <v>5</v>
      </c>
      <c r="I1039" s="5" t="s">
        <v>12</v>
      </c>
      <c r="J1039" s="2" t="s">
        <v>13</v>
      </c>
      <c r="K1039" s="2" t="s">
        <v>8</v>
      </c>
      <c r="L1039" s="132" t="s">
        <v>8555</v>
      </c>
      <c r="M1039" s="87"/>
      <c r="N1039" s="87"/>
      <c r="O1039" s="87"/>
      <c r="P1039" s="87"/>
      <c r="Q1039" s="87"/>
      <c r="R1039" s="87"/>
      <c r="S1039" s="87"/>
      <c r="T1039" s="87"/>
      <c r="U1039" s="87"/>
      <c r="V1039" s="87"/>
      <c r="W1039" s="87"/>
    </row>
    <row r="1040" spans="1:23" customFormat="1">
      <c r="A1040" s="1" t="str">
        <f>CONCATENATE(Tableau4[[#This Row],[DPT2]]," - ",Tableau4[[#This Row],[COMMUNE]])</f>
        <v>19 - Saint-Julien-Maumont</v>
      </c>
      <c r="B1040" s="5">
        <v>19</v>
      </c>
      <c r="C1040" s="2" t="s">
        <v>1420</v>
      </c>
      <c r="D1040" s="3" t="s">
        <v>1110</v>
      </c>
      <c r="E1040" s="3" t="s">
        <v>1421</v>
      </c>
      <c r="F1040" s="6" t="s">
        <v>8554</v>
      </c>
      <c r="G1040" s="4">
        <v>154</v>
      </c>
      <c r="H1040" s="2" t="s">
        <v>5</v>
      </c>
      <c r="I1040" s="2" t="s">
        <v>25</v>
      </c>
      <c r="J1040" s="2" t="s">
        <v>13</v>
      </c>
      <c r="K1040" s="2" t="s">
        <v>8</v>
      </c>
      <c r="L1040" s="132" t="s">
        <v>8555</v>
      </c>
      <c r="M1040" s="87"/>
      <c r="N1040" s="87"/>
      <c r="O1040" s="87"/>
      <c r="P1040" s="87"/>
      <c r="Q1040" s="87"/>
      <c r="R1040" s="87"/>
      <c r="S1040" s="87"/>
      <c r="T1040" s="87"/>
      <c r="U1040" s="87"/>
      <c r="V1040" s="87"/>
      <c r="W1040" s="87"/>
    </row>
    <row r="1041" spans="1:23" customFormat="1">
      <c r="A1041" s="1" t="str">
        <f>CONCATENATE(Tableau4[[#This Row],[DPT2]]," - ",Tableau4[[#This Row],[COMMUNE]])</f>
        <v>19 - Saint-Martial-de-Gimel</v>
      </c>
      <c r="B1041" s="5">
        <v>19</v>
      </c>
      <c r="C1041" s="2" t="s">
        <v>1422</v>
      </c>
      <c r="D1041" s="3" t="s">
        <v>1120</v>
      </c>
      <c r="E1041" s="3" t="s">
        <v>1423</v>
      </c>
      <c r="F1041" s="6" t="s">
        <v>8554</v>
      </c>
      <c r="G1041" s="4">
        <v>481</v>
      </c>
      <c r="H1041" s="2" t="s">
        <v>5</v>
      </c>
      <c r="I1041" s="2" t="s">
        <v>25</v>
      </c>
      <c r="J1041" s="2" t="s">
        <v>7</v>
      </c>
      <c r="K1041" s="2" t="s">
        <v>8</v>
      </c>
      <c r="L1041" s="132" t="s">
        <v>8555</v>
      </c>
      <c r="M1041" s="87"/>
      <c r="N1041" s="87"/>
      <c r="O1041" s="87"/>
      <c r="P1041" s="87"/>
      <c r="Q1041" s="87"/>
      <c r="R1041" s="87"/>
      <c r="S1041" s="87"/>
      <c r="T1041" s="87"/>
      <c r="U1041" s="87"/>
      <c r="V1041" s="87"/>
      <c r="W1041" s="87"/>
    </row>
    <row r="1042" spans="1:23" customFormat="1">
      <c r="A1042" s="1" t="str">
        <f>CONCATENATE(Tableau4[[#This Row],[DPT2]]," - ",Tableau4[[#This Row],[COMMUNE]])</f>
        <v>19 - Saint-Martial-Entraygues</v>
      </c>
      <c r="B1042" s="5">
        <v>19</v>
      </c>
      <c r="C1042" s="5" t="s">
        <v>1424</v>
      </c>
      <c r="D1042" s="6" t="s">
        <v>1118</v>
      </c>
      <c r="E1042" s="6" t="s">
        <v>1425</v>
      </c>
      <c r="F1042" s="6" t="s">
        <v>8554</v>
      </c>
      <c r="G1042" s="7">
        <v>87</v>
      </c>
      <c r="H1042" s="5" t="s">
        <v>5</v>
      </c>
      <c r="I1042" s="5" t="s">
        <v>12</v>
      </c>
      <c r="J1042" s="2" t="s">
        <v>13</v>
      </c>
      <c r="K1042" s="2" t="s">
        <v>8</v>
      </c>
      <c r="L1042" s="132" t="s">
        <v>8555</v>
      </c>
      <c r="M1042" s="87"/>
      <c r="N1042" s="87"/>
      <c r="O1042" s="87"/>
      <c r="P1042" s="87"/>
      <c r="Q1042" s="87"/>
      <c r="R1042" s="87"/>
      <c r="S1042" s="87"/>
      <c r="T1042" s="87"/>
      <c r="U1042" s="87"/>
      <c r="V1042" s="87"/>
      <c r="W1042" s="87"/>
    </row>
    <row r="1043" spans="1:23" customFormat="1">
      <c r="A1043" s="1" t="str">
        <f>CONCATENATE(Tableau4[[#This Row],[DPT2]]," - ",Tableau4[[#This Row],[COMMUNE]])</f>
        <v>19 - Saint-Martin-la-Méanne</v>
      </c>
      <c r="B1043" s="5">
        <v>19</v>
      </c>
      <c r="C1043" s="5" t="s">
        <v>1426</v>
      </c>
      <c r="D1043" s="6" t="s">
        <v>1118</v>
      </c>
      <c r="E1043" s="6" t="s">
        <v>1427</v>
      </c>
      <c r="F1043" s="6" t="s">
        <v>8554</v>
      </c>
      <c r="G1043" s="7">
        <v>340</v>
      </c>
      <c r="H1043" s="5" t="s">
        <v>5</v>
      </c>
      <c r="I1043" s="5" t="s">
        <v>12</v>
      </c>
      <c r="J1043" s="2" t="s">
        <v>13</v>
      </c>
      <c r="K1043" s="2" t="s">
        <v>8</v>
      </c>
      <c r="L1043" s="132" t="s">
        <v>8555</v>
      </c>
    </row>
    <row r="1044" spans="1:23" customFormat="1">
      <c r="A1044" s="1" t="str">
        <f>CONCATENATE(Tableau4[[#This Row],[DPT2]]," - ",Tableau4[[#This Row],[COMMUNE]])</f>
        <v>19 - Saint-Martin-Sepert</v>
      </c>
      <c r="B1044" s="5">
        <v>19</v>
      </c>
      <c r="C1044" s="5" t="s">
        <v>1428</v>
      </c>
      <c r="D1044" s="6" t="s">
        <v>1131</v>
      </c>
      <c r="E1044" s="6" t="s">
        <v>1429</v>
      </c>
      <c r="F1044" s="6" t="s">
        <v>8554</v>
      </c>
      <c r="G1044" s="7">
        <v>268</v>
      </c>
      <c r="H1044" s="5" t="s">
        <v>5</v>
      </c>
      <c r="I1044" s="5" t="s">
        <v>12</v>
      </c>
      <c r="J1044" s="2" t="s">
        <v>13</v>
      </c>
      <c r="K1044" s="2" t="s">
        <v>8</v>
      </c>
      <c r="L1044" s="132" t="s">
        <v>8555</v>
      </c>
      <c r="M1044" s="87"/>
      <c r="N1044" s="87"/>
      <c r="O1044" s="87"/>
      <c r="P1044" s="87"/>
      <c r="Q1044" s="87"/>
      <c r="R1044" s="87"/>
      <c r="S1044" s="87"/>
      <c r="T1044" s="87"/>
      <c r="U1044" s="87"/>
      <c r="V1044" s="87"/>
      <c r="W1044" s="87"/>
    </row>
    <row r="1045" spans="1:23" customFormat="1">
      <c r="A1045" s="1" t="str">
        <f>CONCATENATE(Tableau4[[#This Row],[DPT2]]," - ",Tableau4[[#This Row],[COMMUNE]])</f>
        <v>19 - Saint-Merd-de-Lapleau</v>
      </c>
      <c r="B1045" s="5">
        <v>19</v>
      </c>
      <c r="C1045" s="5" t="s">
        <v>1430</v>
      </c>
      <c r="D1045" s="6" t="s">
        <v>1151</v>
      </c>
      <c r="E1045" s="6" t="s">
        <v>1431</v>
      </c>
      <c r="F1045" s="6" t="s">
        <v>8554</v>
      </c>
      <c r="G1045" s="7">
        <v>171</v>
      </c>
      <c r="H1045" s="5" t="s">
        <v>5</v>
      </c>
      <c r="I1045" s="5" t="s">
        <v>12</v>
      </c>
      <c r="J1045" s="2" t="s">
        <v>13</v>
      </c>
      <c r="K1045" s="2" t="s">
        <v>8</v>
      </c>
      <c r="L1045" s="132" t="s">
        <v>8555</v>
      </c>
      <c r="M1045" s="87"/>
      <c r="N1045" s="87"/>
      <c r="O1045" s="87"/>
      <c r="P1045" s="87"/>
      <c r="Q1045" s="87"/>
      <c r="R1045" s="87"/>
      <c r="S1045" s="87"/>
      <c r="T1045" s="87"/>
      <c r="U1045" s="87"/>
      <c r="V1045" s="87"/>
      <c r="W1045" s="87"/>
    </row>
    <row r="1046" spans="1:23" customFormat="1">
      <c r="A1046" s="1" t="str">
        <f>CONCATENATE(Tableau4[[#This Row],[DPT2]]," - ",Tableau4[[#This Row],[COMMUNE]])</f>
        <v>19 - Saint-Merd-les-Oussines</v>
      </c>
      <c r="B1046" s="5">
        <v>19</v>
      </c>
      <c r="C1046" s="5" t="s">
        <v>1432</v>
      </c>
      <c r="D1046" s="6" t="s">
        <v>1107</v>
      </c>
      <c r="E1046" s="6" t="s">
        <v>1433</v>
      </c>
      <c r="F1046" s="6" t="s">
        <v>8554</v>
      </c>
      <c r="G1046" s="7">
        <v>129</v>
      </c>
      <c r="H1046" s="5" t="s">
        <v>5</v>
      </c>
      <c r="I1046" s="5" t="s">
        <v>12</v>
      </c>
      <c r="J1046" s="2" t="s">
        <v>13</v>
      </c>
      <c r="K1046" s="2" t="s">
        <v>8</v>
      </c>
      <c r="L1046" s="132" t="s">
        <v>8555</v>
      </c>
      <c r="M1046" s="87"/>
      <c r="N1046" s="87"/>
      <c r="O1046" s="87"/>
      <c r="P1046" s="87"/>
      <c r="Q1046" s="87"/>
      <c r="R1046" s="87"/>
      <c r="S1046" s="87"/>
      <c r="T1046" s="87"/>
      <c r="U1046" s="87"/>
      <c r="V1046" s="87"/>
      <c r="W1046" s="87"/>
    </row>
    <row r="1047" spans="1:23" customFormat="1">
      <c r="A1047" s="1" t="str">
        <f>CONCATENATE(Tableau4[[#This Row],[DPT2]]," - ",Tableau4[[#This Row],[COMMUNE]])</f>
        <v>19 - Saint-Mexant</v>
      </c>
      <c r="B1047" s="5">
        <v>19</v>
      </c>
      <c r="C1047" s="2" t="s">
        <v>6303</v>
      </c>
      <c r="D1047" s="3" t="s">
        <v>1120</v>
      </c>
      <c r="E1047" s="3" t="s">
        <v>6304</v>
      </c>
      <c r="F1047" s="6" t="s">
        <v>8554</v>
      </c>
      <c r="G1047" s="4">
        <v>1319</v>
      </c>
      <c r="H1047" s="2" t="s">
        <v>5</v>
      </c>
      <c r="I1047" s="2" t="s">
        <v>25</v>
      </c>
      <c r="J1047" s="2" t="s">
        <v>7</v>
      </c>
      <c r="K1047" s="2" t="s">
        <v>5671</v>
      </c>
      <c r="L1047" s="132" t="s">
        <v>8555</v>
      </c>
    </row>
    <row r="1048" spans="1:23" customFormat="1">
      <c r="A1048" s="1" t="str">
        <f>CONCATENATE(Tableau4[[#This Row],[DPT2]]," - ",Tableau4[[#This Row],[COMMUNE]])</f>
        <v>19 - Saint-Pantaléon-de-Lapleau</v>
      </c>
      <c r="B1048" s="5">
        <v>19</v>
      </c>
      <c r="C1048" s="5" t="s">
        <v>1434</v>
      </c>
      <c r="D1048" s="6" t="s">
        <v>1107</v>
      </c>
      <c r="E1048" s="6" t="s">
        <v>1435</v>
      </c>
      <c r="F1048" s="6" t="s">
        <v>8554</v>
      </c>
      <c r="G1048" s="7">
        <v>67</v>
      </c>
      <c r="H1048" s="5" t="s">
        <v>5</v>
      </c>
      <c r="I1048" s="5" t="s">
        <v>12</v>
      </c>
      <c r="J1048" s="2" t="s">
        <v>13</v>
      </c>
      <c r="K1048" s="2" t="s">
        <v>8</v>
      </c>
      <c r="L1048" s="132" t="s">
        <v>8555</v>
      </c>
      <c r="M1048" s="87"/>
      <c r="N1048" s="87"/>
      <c r="O1048" s="87"/>
      <c r="P1048" s="87"/>
      <c r="Q1048" s="87"/>
      <c r="R1048" s="87"/>
      <c r="S1048" s="87"/>
      <c r="T1048" s="87"/>
      <c r="U1048" s="87"/>
      <c r="V1048" s="87"/>
      <c r="W1048" s="87"/>
    </row>
    <row r="1049" spans="1:23" customFormat="1">
      <c r="A1049" s="1" t="str">
        <f>CONCATENATE(Tableau4[[#This Row],[DPT2]]," - ",Tableau4[[#This Row],[COMMUNE]])</f>
        <v>19 - Saint-Pantaléon-de-Larche</v>
      </c>
      <c r="B1049" s="5">
        <v>19</v>
      </c>
      <c r="C1049" s="2" t="s">
        <v>6305</v>
      </c>
      <c r="D1049" s="3" t="s">
        <v>1144</v>
      </c>
      <c r="E1049" s="3" t="s">
        <v>6306</v>
      </c>
      <c r="F1049" s="6" t="s">
        <v>8554</v>
      </c>
      <c r="G1049" s="4">
        <v>4751</v>
      </c>
      <c r="H1049" s="2" t="s">
        <v>5</v>
      </c>
      <c r="I1049" s="2" t="s">
        <v>25</v>
      </c>
      <c r="J1049" s="2" t="s">
        <v>13</v>
      </c>
      <c r="K1049" s="2" t="s">
        <v>5671</v>
      </c>
      <c r="L1049" s="132" t="s">
        <v>8555</v>
      </c>
    </row>
    <row r="1050" spans="1:23" customFormat="1">
      <c r="A1050" s="1" t="str">
        <f>CONCATENATE(Tableau4[[#This Row],[DPT2]]," - ",Tableau4[[#This Row],[COMMUNE]])</f>
        <v>19 - Saint-Pardoux-Corbier</v>
      </c>
      <c r="B1050" s="5">
        <v>19</v>
      </c>
      <c r="C1050" s="5" t="s">
        <v>1436</v>
      </c>
      <c r="D1050" s="6" t="s">
        <v>1131</v>
      </c>
      <c r="E1050" s="6" t="s">
        <v>1437</v>
      </c>
      <c r="F1050" s="6" t="s">
        <v>8554</v>
      </c>
      <c r="G1050" s="7">
        <v>399</v>
      </c>
      <c r="H1050" s="5" t="s">
        <v>5</v>
      </c>
      <c r="I1050" s="5" t="s">
        <v>12</v>
      </c>
      <c r="J1050" s="2" t="s">
        <v>13</v>
      </c>
      <c r="K1050" s="2" t="s">
        <v>8</v>
      </c>
      <c r="L1050" s="132" t="s">
        <v>8555</v>
      </c>
      <c r="M1050" s="87"/>
      <c r="N1050" s="87"/>
      <c r="O1050" s="87"/>
      <c r="P1050" s="87"/>
      <c r="Q1050" s="87"/>
      <c r="R1050" s="87"/>
      <c r="S1050" s="87"/>
      <c r="T1050" s="87"/>
      <c r="U1050" s="87"/>
      <c r="V1050" s="87"/>
      <c r="W1050" s="87"/>
    </row>
    <row r="1051" spans="1:23" customFormat="1">
      <c r="A1051" s="1" t="str">
        <f>CONCATENATE(Tableau4[[#This Row],[DPT2]]," - ",Tableau4[[#This Row],[COMMUNE]])</f>
        <v>19 - Saint-Pardoux-la-Croisille</v>
      </c>
      <c r="B1051" s="5">
        <v>19</v>
      </c>
      <c r="C1051" s="2" t="s">
        <v>1438</v>
      </c>
      <c r="D1051" s="3" t="s">
        <v>1120</v>
      </c>
      <c r="E1051" s="3" t="s">
        <v>1439</v>
      </c>
      <c r="F1051" s="6" t="s">
        <v>8554</v>
      </c>
      <c r="G1051" s="4">
        <v>177</v>
      </c>
      <c r="H1051" s="2" t="s">
        <v>5</v>
      </c>
      <c r="I1051" s="2" t="s">
        <v>25</v>
      </c>
      <c r="J1051" s="2" t="s">
        <v>7</v>
      </c>
      <c r="K1051" s="2" t="s">
        <v>8</v>
      </c>
      <c r="L1051" s="132" t="s">
        <v>8555</v>
      </c>
      <c r="M1051" s="87"/>
      <c r="N1051" s="87"/>
      <c r="O1051" s="87"/>
      <c r="P1051" s="87"/>
      <c r="Q1051" s="87"/>
      <c r="R1051" s="87"/>
      <c r="S1051" s="87"/>
      <c r="T1051" s="87"/>
      <c r="U1051" s="87"/>
      <c r="V1051" s="87"/>
      <c r="W1051" s="87"/>
    </row>
    <row r="1052" spans="1:23" customFormat="1">
      <c r="A1052" s="1" t="str">
        <f>CONCATENATE(Tableau4[[#This Row],[DPT2]]," - ",Tableau4[[#This Row],[COMMUNE]])</f>
        <v>19 - Saint-Pardoux-le-Neuf</v>
      </c>
      <c r="B1052" s="5">
        <v>19</v>
      </c>
      <c r="C1052" s="5" t="s">
        <v>1440</v>
      </c>
      <c r="D1052" s="6" t="s">
        <v>1107</v>
      </c>
      <c r="E1052" s="6" t="s">
        <v>10807</v>
      </c>
      <c r="F1052" s="6" t="s">
        <v>8554</v>
      </c>
      <c r="G1052" s="7">
        <v>77</v>
      </c>
      <c r="H1052" s="5" t="s">
        <v>5</v>
      </c>
      <c r="I1052" s="5" t="s">
        <v>12</v>
      </c>
      <c r="J1052" s="2" t="s">
        <v>13</v>
      </c>
      <c r="K1052" s="2" t="s">
        <v>8</v>
      </c>
      <c r="L1052" s="132" t="s">
        <v>8555</v>
      </c>
      <c r="M1052" s="87"/>
      <c r="N1052" s="87"/>
      <c r="O1052" s="87"/>
      <c r="P1052" s="87"/>
      <c r="Q1052" s="87"/>
      <c r="R1052" s="87"/>
      <c r="S1052" s="87"/>
      <c r="T1052" s="87"/>
      <c r="U1052" s="87"/>
      <c r="V1052" s="87"/>
      <c r="W1052" s="87"/>
    </row>
    <row r="1053" spans="1:23" s="87" customFormat="1">
      <c r="A1053" s="1" t="str">
        <f>CONCATENATE(Tableau4[[#This Row],[DPT2]]," - ",Tableau4[[#This Row],[COMMUNE]])</f>
        <v>19 - Saint-Pardoux-le-Vieux</v>
      </c>
      <c r="B1053" s="5">
        <v>19</v>
      </c>
      <c r="C1053" s="5" t="s">
        <v>1441</v>
      </c>
      <c r="D1053" s="6" t="s">
        <v>1107</v>
      </c>
      <c r="E1053" s="6" t="s">
        <v>1442</v>
      </c>
      <c r="F1053" s="6" t="s">
        <v>8554</v>
      </c>
      <c r="G1053" s="7">
        <v>295</v>
      </c>
      <c r="H1053" s="5" t="s">
        <v>5</v>
      </c>
      <c r="I1053" s="5" t="s">
        <v>12</v>
      </c>
      <c r="J1053" s="2" t="s">
        <v>13</v>
      </c>
      <c r="K1053" s="2" t="s">
        <v>8</v>
      </c>
      <c r="L1053" s="132" t="s">
        <v>8555</v>
      </c>
      <c r="M1053"/>
      <c r="N1053"/>
      <c r="O1053"/>
      <c r="P1053"/>
      <c r="Q1053"/>
      <c r="R1053"/>
      <c r="S1053"/>
      <c r="T1053"/>
      <c r="U1053"/>
      <c r="V1053"/>
      <c r="W1053"/>
    </row>
    <row r="1054" spans="1:23" customFormat="1">
      <c r="A1054" s="1" t="str">
        <f>CONCATENATE(Tableau4[[#This Row],[DPT2]]," - ",Tableau4[[#This Row],[COMMUNE]])</f>
        <v>19 - Saint-Pardoux-l'Ortigier</v>
      </c>
      <c r="B1054" s="5">
        <v>19</v>
      </c>
      <c r="C1054" s="2" t="s">
        <v>1443</v>
      </c>
      <c r="D1054" s="3" t="s">
        <v>1144</v>
      </c>
      <c r="E1054" s="3" t="s">
        <v>1444</v>
      </c>
      <c r="F1054" s="6" t="s">
        <v>8554</v>
      </c>
      <c r="G1054" s="4">
        <v>480</v>
      </c>
      <c r="H1054" s="2" t="s">
        <v>5</v>
      </c>
      <c r="I1054" s="2" t="s">
        <v>25</v>
      </c>
      <c r="J1054" s="2" t="s">
        <v>13</v>
      </c>
      <c r="K1054" s="2" t="s">
        <v>8</v>
      </c>
      <c r="L1054" s="132" t="s">
        <v>8555</v>
      </c>
    </row>
    <row r="1055" spans="1:23" customFormat="1">
      <c r="A1055" s="1" t="str">
        <f>CONCATENATE(Tableau4[[#This Row],[DPT2]]," - ",Tableau4[[#This Row],[COMMUNE]])</f>
        <v>19 - Saint-Paul</v>
      </c>
      <c r="B1055" s="5">
        <v>19</v>
      </c>
      <c r="C1055" s="2" t="s">
        <v>1445</v>
      </c>
      <c r="D1055" s="3" t="s">
        <v>1120</v>
      </c>
      <c r="E1055" s="3" t="s">
        <v>10808</v>
      </c>
      <c r="F1055" s="6" t="s">
        <v>8554</v>
      </c>
      <c r="G1055" s="4">
        <v>234</v>
      </c>
      <c r="H1055" s="2" t="s">
        <v>5</v>
      </c>
      <c r="I1055" s="2" t="s">
        <v>25</v>
      </c>
      <c r="J1055" s="2" t="s">
        <v>7</v>
      </c>
      <c r="K1055" s="2" t="s">
        <v>8</v>
      </c>
      <c r="L1055" s="132" t="s">
        <v>8555</v>
      </c>
      <c r="M1055" s="87"/>
      <c r="N1055" s="87"/>
      <c r="O1055" s="87"/>
      <c r="P1055" s="87"/>
      <c r="Q1055" s="87"/>
      <c r="R1055" s="87"/>
      <c r="S1055" s="87"/>
      <c r="T1055" s="87"/>
      <c r="U1055" s="87"/>
      <c r="V1055" s="87"/>
      <c r="W1055" s="87"/>
    </row>
    <row r="1056" spans="1:23" customFormat="1">
      <c r="A1056" s="1" t="str">
        <f>CONCATENATE(Tableau4[[#This Row],[DPT2]]," - ",Tableau4[[#This Row],[COMMUNE]])</f>
        <v>19 - Saint-Priest-de-Gimel</v>
      </c>
      <c r="B1056" s="5">
        <v>19</v>
      </c>
      <c r="C1056" s="2" t="s">
        <v>6307</v>
      </c>
      <c r="D1056" s="3" t="s">
        <v>1120</v>
      </c>
      <c r="E1056" s="3" t="s">
        <v>6308</v>
      </c>
      <c r="F1056" s="6" t="s">
        <v>8554</v>
      </c>
      <c r="G1056" s="4">
        <v>482</v>
      </c>
      <c r="H1056" s="2" t="s">
        <v>5</v>
      </c>
      <c r="I1056" s="2" t="s">
        <v>25</v>
      </c>
      <c r="J1056" s="2" t="s">
        <v>7</v>
      </c>
      <c r="K1056" s="2" t="s">
        <v>5671</v>
      </c>
      <c r="L1056" s="132" t="s">
        <v>8555</v>
      </c>
      <c r="M1056" s="87"/>
      <c r="N1056" s="87"/>
      <c r="O1056" s="87"/>
      <c r="P1056" s="87"/>
      <c r="Q1056" s="87"/>
      <c r="R1056" s="87"/>
      <c r="S1056" s="87"/>
      <c r="T1056" s="87"/>
      <c r="U1056" s="87"/>
      <c r="V1056" s="87"/>
      <c r="W1056" s="87"/>
    </row>
    <row r="1057" spans="1:23" customFormat="1">
      <c r="A1057" s="1" t="str">
        <f>CONCATENATE(Tableau4[[#This Row],[DPT2]]," - ",Tableau4[[#This Row],[COMMUNE]])</f>
        <v>19 - Saint-Privat</v>
      </c>
      <c r="B1057" s="5">
        <v>19</v>
      </c>
      <c r="C1057" s="5" t="s">
        <v>6309</v>
      </c>
      <c r="D1057" s="6" t="s">
        <v>1118</v>
      </c>
      <c r="E1057" s="6" t="s">
        <v>6310</v>
      </c>
      <c r="F1057" s="6" t="s">
        <v>8554</v>
      </c>
      <c r="G1057" s="7">
        <v>1056</v>
      </c>
      <c r="H1057" s="5" t="s">
        <v>5</v>
      </c>
      <c r="I1057" s="5" t="s">
        <v>12</v>
      </c>
      <c r="J1057" s="2" t="s">
        <v>13</v>
      </c>
      <c r="K1057" s="2" t="s">
        <v>5671</v>
      </c>
      <c r="L1057" s="132" t="s">
        <v>8555</v>
      </c>
      <c r="M1057" s="87"/>
      <c r="N1057" s="87"/>
      <c r="O1057" s="87"/>
      <c r="P1057" s="87"/>
      <c r="Q1057" s="87"/>
      <c r="R1057" s="87"/>
      <c r="S1057" s="87"/>
      <c r="T1057" s="87"/>
      <c r="U1057" s="87"/>
      <c r="V1057" s="87"/>
      <c r="W1057" s="87"/>
    </row>
    <row r="1058" spans="1:23" s="87" customFormat="1">
      <c r="A1058" s="1" t="str">
        <f>CONCATENATE(Tableau4[[#This Row],[DPT2]]," - ",Tableau4[[#This Row],[COMMUNE]])</f>
        <v>19 - Saint-Rémy</v>
      </c>
      <c r="B1058" s="5">
        <v>19</v>
      </c>
      <c r="C1058" s="5" t="s">
        <v>1446</v>
      </c>
      <c r="D1058" s="6" t="s">
        <v>1107</v>
      </c>
      <c r="E1058" s="6" t="s">
        <v>10809</v>
      </c>
      <c r="F1058" s="6" t="s">
        <v>8554</v>
      </c>
      <c r="G1058" s="7">
        <v>222</v>
      </c>
      <c r="H1058" s="5" t="s">
        <v>5</v>
      </c>
      <c r="I1058" s="5" t="s">
        <v>12</v>
      </c>
      <c r="J1058" s="2" t="s">
        <v>13</v>
      </c>
      <c r="K1058" s="2" t="s">
        <v>8</v>
      </c>
      <c r="L1058" s="132" t="s">
        <v>8555</v>
      </c>
    </row>
    <row r="1059" spans="1:23" s="87" customFormat="1">
      <c r="A1059" s="1" t="str">
        <f>CONCATENATE(Tableau4[[#This Row],[DPT2]]," - ",Tableau4[[#This Row],[COMMUNE]])</f>
        <v>19 - Saint-Robert</v>
      </c>
      <c r="B1059" s="5">
        <v>19</v>
      </c>
      <c r="C1059" s="2" t="s">
        <v>1447</v>
      </c>
      <c r="D1059" s="3" t="s">
        <v>1144</v>
      </c>
      <c r="E1059" s="3" t="s">
        <v>10810</v>
      </c>
      <c r="F1059" s="6" t="s">
        <v>8554</v>
      </c>
      <c r="G1059" s="4">
        <v>295</v>
      </c>
      <c r="H1059" s="2" t="s">
        <v>5</v>
      </c>
      <c r="I1059" s="2" t="s">
        <v>25</v>
      </c>
      <c r="J1059" s="2" t="s">
        <v>13</v>
      </c>
      <c r="K1059" s="2" t="s">
        <v>8</v>
      </c>
      <c r="L1059" s="132" t="s">
        <v>8555</v>
      </c>
    </row>
    <row r="1060" spans="1:23" s="87" customFormat="1">
      <c r="A1060" s="1" t="str">
        <f>CONCATENATE(Tableau4[[#This Row],[DPT2]]," - ",Tableau4[[#This Row],[COMMUNE]])</f>
        <v>19 - Saint-Salvadour</v>
      </c>
      <c r="B1060" s="5">
        <v>19</v>
      </c>
      <c r="C1060" s="2" t="s">
        <v>1448</v>
      </c>
      <c r="D1060" s="3" t="s">
        <v>1120</v>
      </c>
      <c r="E1060" s="3" t="s">
        <v>1449</v>
      </c>
      <c r="F1060" s="6" t="s">
        <v>8554</v>
      </c>
      <c r="G1060" s="4">
        <v>290</v>
      </c>
      <c r="H1060" s="2" t="s">
        <v>5</v>
      </c>
      <c r="I1060" s="2" t="s">
        <v>25</v>
      </c>
      <c r="J1060" s="2" t="s">
        <v>7</v>
      </c>
      <c r="K1060" s="2" t="s">
        <v>8</v>
      </c>
      <c r="L1060" s="132" t="s">
        <v>8555</v>
      </c>
      <c r="M1060"/>
      <c r="N1060"/>
      <c r="O1060"/>
      <c r="P1060"/>
      <c r="Q1060"/>
      <c r="R1060"/>
      <c r="S1060"/>
      <c r="T1060"/>
      <c r="U1060"/>
      <c r="V1060"/>
      <c r="W1060"/>
    </row>
    <row r="1061" spans="1:23" customFormat="1">
      <c r="A1061" s="1" t="str">
        <f>CONCATENATE(Tableau4[[#This Row],[DPT2]]," - ",Tableau4[[#This Row],[COMMUNE]])</f>
        <v>19 - Saint-Setiers</v>
      </c>
      <c r="B1061" s="5">
        <v>19</v>
      </c>
      <c r="C1061" s="5" t="s">
        <v>1450</v>
      </c>
      <c r="D1061" s="6" t="s">
        <v>1107</v>
      </c>
      <c r="E1061" s="6" t="s">
        <v>1451</v>
      </c>
      <c r="F1061" s="6" t="s">
        <v>8554</v>
      </c>
      <c r="G1061" s="7">
        <v>285</v>
      </c>
      <c r="H1061" s="5" t="s">
        <v>5</v>
      </c>
      <c r="I1061" s="5" t="s">
        <v>12</v>
      </c>
      <c r="J1061" s="2" t="s">
        <v>13</v>
      </c>
      <c r="K1061" s="2" t="s">
        <v>8</v>
      </c>
      <c r="L1061" s="132" t="s">
        <v>8555</v>
      </c>
      <c r="M1061" s="87"/>
      <c r="N1061" s="87"/>
      <c r="O1061" s="87"/>
      <c r="P1061" s="87"/>
      <c r="Q1061" s="87"/>
      <c r="R1061" s="87"/>
      <c r="S1061" s="87"/>
      <c r="T1061" s="87"/>
      <c r="U1061" s="87"/>
      <c r="V1061" s="87"/>
      <c r="W1061" s="87"/>
    </row>
    <row r="1062" spans="1:23" customFormat="1">
      <c r="A1062" s="1" t="str">
        <f>CONCATENATE(Tableau4[[#This Row],[DPT2]]," - ",Tableau4[[#This Row],[COMMUNE]])</f>
        <v>19 - Saint-Solve</v>
      </c>
      <c r="B1062" s="5">
        <v>19</v>
      </c>
      <c r="C1062" s="2" t="s">
        <v>1452</v>
      </c>
      <c r="D1062" s="3" t="s">
        <v>1144</v>
      </c>
      <c r="E1062" s="3" t="s">
        <v>1453</v>
      </c>
      <c r="F1062" s="6" t="s">
        <v>8554</v>
      </c>
      <c r="G1062" s="4">
        <v>458</v>
      </c>
      <c r="H1062" s="2" t="s">
        <v>5</v>
      </c>
      <c r="I1062" s="2" t="s">
        <v>25</v>
      </c>
      <c r="J1062" s="2" t="s">
        <v>13</v>
      </c>
      <c r="K1062" s="2" t="s">
        <v>8</v>
      </c>
      <c r="L1062" s="132" t="s">
        <v>8555</v>
      </c>
    </row>
    <row r="1063" spans="1:23" s="87" customFormat="1">
      <c r="A1063" s="1" t="str">
        <f>CONCATENATE(Tableau4[[#This Row],[DPT2]]," - ",Tableau4[[#This Row],[COMMUNE]])</f>
        <v>19 - Saint-Sornin-Lavolps</v>
      </c>
      <c r="B1063" s="5">
        <v>19</v>
      </c>
      <c r="C1063" s="5" t="s">
        <v>6311</v>
      </c>
      <c r="D1063" s="6" t="s">
        <v>1131</v>
      </c>
      <c r="E1063" s="6" t="s">
        <v>6312</v>
      </c>
      <c r="F1063" s="6" t="s">
        <v>8554</v>
      </c>
      <c r="G1063" s="7">
        <v>851</v>
      </c>
      <c r="H1063" s="5" t="s">
        <v>5</v>
      </c>
      <c r="I1063" s="5" t="s">
        <v>12</v>
      </c>
      <c r="J1063" s="2" t="s">
        <v>13</v>
      </c>
      <c r="K1063" s="2" t="s">
        <v>5671</v>
      </c>
      <c r="L1063" s="132" t="s">
        <v>8555</v>
      </c>
    </row>
    <row r="1064" spans="1:23" customFormat="1">
      <c r="A1064" s="1" t="str">
        <f>CONCATENATE(Tableau4[[#This Row],[DPT2]]," - ",Tableau4[[#This Row],[COMMUNE]])</f>
        <v>19 - Saint-Sulpice-les-Bois</v>
      </c>
      <c r="B1064" s="5">
        <v>19</v>
      </c>
      <c r="C1064" s="5" t="s">
        <v>1454</v>
      </c>
      <c r="D1064" s="6" t="s">
        <v>1107</v>
      </c>
      <c r="E1064" s="6" t="s">
        <v>1455</v>
      </c>
      <c r="F1064" s="6" t="s">
        <v>8554</v>
      </c>
      <c r="G1064" s="7">
        <v>85</v>
      </c>
      <c r="H1064" s="5" t="s">
        <v>5</v>
      </c>
      <c r="I1064" s="5" t="s">
        <v>12</v>
      </c>
      <c r="J1064" s="2" t="s">
        <v>13</v>
      </c>
      <c r="K1064" s="2" t="s">
        <v>8</v>
      </c>
      <c r="L1064" s="132" t="s">
        <v>8555</v>
      </c>
    </row>
    <row r="1065" spans="1:23" customFormat="1">
      <c r="A1065" s="1" t="str">
        <f>CONCATENATE(Tableau4[[#This Row],[DPT2]]," - ",Tableau4[[#This Row],[COMMUNE]])</f>
        <v>19 - Saint-Sylvain</v>
      </c>
      <c r="B1065" s="5">
        <v>19</v>
      </c>
      <c r="C1065" s="5" t="s">
        <v>1456</v>
      </c>
      <c r="D1065" s="6" t="s">
        <v>1118</v>
      </c>
      <c r="E1065" s="6" t="s">
        <v>1457</v>
      </c>
      <c r="F1065" s="6" t="s">
        <v>8554</v>
      </c>
      <c r="G1065" s="7">
        <v>133</v>
      </c>
      <c r="H1065" s="5" t="s">
        <v>5</v>
      </c>
      <c r="I1065" s="5" t="s">
        <v>12</v>
      </c>
      <c r="J1065" s="2" t="s">
        <v>13</v>
      </c>
      <c r="K1065" s="2" t="s">
        <v>8</v>
      </c>
      <c r="L1065" s="132" t="s">
        <v>8555</v>
      </c>
      <c r="M1065" s="87"/>
      <c r="N1065" s="87"/>
      <c r="O1065" s="87"/>
      <c r="P1065" s="87"/>
      <c r="Q1065" s="87"/>
      <c r="R1065" s="87"/>
      <c r="S1065" s="87"/>
      <c r="T1065" s="87"/>
      <c r="U1065" s="87"/>
      <c r="V1065" s="87"/>
      <c r="W1065" s="87"/>
    </row>
    <row r="1066" spans="1:23" s="87" customFormat="1">
      <c r="A1066" s="1" t="str">
        <f>CONCATENATE(Tableau4[[#This Row],[DPT2]]," - ",Tableau4[[#This Row],[COMMUNE]])</f>
        <v>19 - Saint-Viance</v>
      </c>
      <c r="B1066" s="5">
        <v>19</v>
      </c>
      <c r="C1066" s="2" t="s">
        <v>6313</v>
      </c>
      <c r="D1066" s="3" t="s">
        <v>1144</v>
      </c>
      <c r="E1066" s="3" t="s">
        <v>6314</v>
      </c>
      <c r="F1066" s="6" t="s">
        <v>8554</v>
      </c>
      <c r="G1066" s="4">
        <v>1877</v>
      </c>
      <c r="H1066" s="2" t="s">
        <v>5</v>
      </c>
      <c r="I1066" s="2" t="s">
        <v>25</v>
      </c>
      <c r="J1066" s="2" t="s">
        <v>13</v>
      </c>
      <c r="K1066" s="2" t="s">
        <v>5671</v>
      </c>
      <c r="L1066" s="132" t="s">
        <v>8555</v>
      </c>
    </row>
    <row r="1067" spans="1:23" s="87" customFormat="1">
      <c r="A1067" s="1" t="str">
        <f>CONCATENATE(Tableau4[[#This Row],[DPT2]]," - ",Tableau4[[#This Row],[COMMUNE]])</f>
        <v>19 - Saint-Victour</v>
      </c>
      <c r="B1067" s="5">
        <v>19</v>
      </c>
      <c r="C1067" s="5" t="s">
        <v>1458</v>
      </c>
      <c r="D1067" s="6" t="s">
        <v>1107</v>
      </c>
      <c r="E1067" s="6" t="s">
        <v>1459</v>
      </c>
      <c r="F1067" s="6" t="s">
        <v>8554</v>
      </c>
      <c r="G1067" s="7">
        <v>194</v>
      </c>
      <c r="H1067" s="5" t="s">
        <v>5</v>
      </c>
      <c r="I1067" s="5" t="s">
        <v>12</v>
      </c>
      <c r="J1067" s="2" t="s">
        <v>13</v>
      </c>
      <c r="K1067" s="2" t="s">
        <v>8</v>
      </c>
      <c r="L1067" s="132" t="s">
        <v>8555</v>
      </c>
      <c r="M1067"/>
      <c r="N1067"/>
      <c r="O1067"/>
      <c r="P1067"/>
      <c r="Q1067"/>
      <c r="R1067"/>
      <c r="S1067"/>
      <c r="T1067"/>
      <c r="U1067"/>
      <c r="V1067"/>
      <c r="W1067"/>
    </row>
    <row r="1068" spans="1:23" customFormat="1">
      <c r="A1068" s="1" t="str">
        <f>CONCATENATE(Tableau4[[#This Row],[DPT2]]," - ",Tableau4[[#This Row],[COMMUNE]])</f>
        <v>19 - Saint-Ybard</v>
      </c>
      <c r="B1068" s="5">
        <v>19</v>
      </c>
      <c r="C1068" s="5" t="s">
        <v>1460</v>
      </c>
      <c r="D1068" s="6" t="s">
        <v>1186</v>
      </c>
      <c r="E1068" s="6" t="s">
        <v>1461</v>
      </c>
      <c r="F1068" s="6" t="s">
        <v>8554</v>
      </c>
      <c r="G1068" s="7">
        <v>701</v>
      </c>
      <c r="H1068" s="5" t="s">
        <v>5</v>
      </c>
      <c r="I1068" s="5" t="s">
        <v>12</v>
      </c>
      <c r="J1068" s="2" t="s">
        <v>13</v>
      </c>
      <c r="K1068" s="2" t="s">
        <v>8</v>
      </c>
      <c r="L1068" s="132" t="s">
        <v>8555</v>
      </c>
    </row>
    <row r="1069" spans="1:23" customFormat="1">
      <c r="A1069" s="1" t="str">
        <f>CONCATENATE(Tableau4[[#This Row],[DPT2]]," - ",Tableau4[[#This Row],[COMMUNE]])</f>
        <v>19 - Saint-Yrieix-le-Déjalat</v>
      </c>
      <c r="B1069" s="5">
        <v>19</v>
      </c>
      <c r="C1069" s="5" t="s">
        <v>1462</v>
      </c>
      <c r="D1069" s="6" t="s">
        <v>1151</v>
      </c>
      <c r="E1069" s="6" t="s">
        <v>1463</v>
      </c>
      <c r="F1069" s="6" t="s">
        <v>8554</v>
      </c>
      <c r="G1069" s="7">
        <v>342</v>
      </c>
      <c r="H1069" s="5" t="s">
        <v>5</v>
      </c>
      <c r="I1069" s="5" t="s">
        <v>12</v>
      </c>
      <c r="J1069" s="2" t="s">
        <v>13</v>
      </c>
      <c r="K1069" s="2" t="s">
        <v>8</v>
      </c>
      <c r="L1069" s="132" t="s">
        <v>8555</v>
      </c>
    </row>
    <row r="1070" spans="1:23" customFormat="1">
      <c r="A1070" s="1" t="str">
        <f>CONCATENATE(Tableau4[[#This Row],[DPT2]]," - ",Tableau4[[#This Row],[COMMUNE]])</f>
        <v>19 - Salon-la-Tour</v>
      </c>
      <c r="B1070" s="5">
        <v>19</v>
      </c>
      <c r="C1070" s="5" t="s">
        <v>1464</v>
      </c>
      <c r="D1070" s="6" t="s">
        <v>1186</v>
      </c>
      <c r="E1070" s="6" t="s">
        <v>1465</v>
      </c>
      <c r="F1070" s="6" t="s">
        <v>8554</v>
      </c>
      <c r="G1070" s="7">
        <v>670</v>
      </c>
      <c r="H1070" s="5" t="s">
        <v>5</v>
      </c>
      <c r="I1070" s="5" t="s">
        <v>12</v>
      </c>
      <c r="J1070" s="2" t="s">
        <v>13</v>
      </c>
      <c r="K1070" s="2" t="s">
        <v>8</v>
      </c>
      <c r="L1070" s="132" t="s">
        <v>8555</v>
      </c>
      <c r="M1070" s="87"/>
      <c r="N1070" s="87"/>
      <c r="O1070" s="87"/>
      <c r="P1070" s="87"/>
      <c r="Q1070" s="87"/>
      <c r="R1070" s="87"/>
      <c r="S1070" s="87"/>
      <c r="T1070" s="87"/>
      <c r="U1070" s="87"/>
      <c r="V1070" s="87"/>
      <c r="W1070" s="87"/>
    </row>
    <row r="1071" spans="1:23" s="87" customFormat="1">
      <c r="A1071" s="1" t="str">
        <f>CONCATENATE(Tableau4[[#This Row],[DPT2]]," - ",Tableau4[[#This Row],[COMMUNE]])</f>
        <v>19 - Sarran</v>
      </c>
      <c r="B1071" s="5">
        <v>19</v>
      </c>
      <c r="C1071" s="5" t="s">
        <v>1466</v>
      </c>
      <c r="D1071" s="6" t="s">
        <v>1151</v>
      </c>
      <c r="E1071" s="6" t="s">
        <v>1467</v>
      </c>
      <c r="F1071" s="6" t="s">
        <v>8554</v>
      </c>
      <c r="G1071" s="7">
        <v>275</v>
      </c>
      <c r="H1071" s="5" t="s">
        <v>5</v>
      </c>
      <c r="I1071" s="5" t="s">
        <v>12</v>
      </c>
      <c r="J1071" s="2" t="s">
        <v>13</v>
      </c>
      <c r="K1071" s="2" t="s">
        <v>8</v>
      </c>
      <c r="L1071" s="132" t="s">
        <v>8555</v>
      </c>
    </row>
    <row r="1072" spans="1:23" customFormat="1">
      <c r="A1072" s="1" t="str">
        <f>CONCATENATE(Tableau4[[#This Row],[DPT2]]," - ",Tableau4[[#This Row],[COMMUNE]])</f>
        <v>19 - Sarroux - Saint Julien</v>
      </c>
      <c r="B1072" s="5">
        <v>19</v>
      </c>
      <c r="C1072" s="5" t="s">
        <v>1468</v>
      </c>
      <c r="D1072" s="6" t="s">
        <v>1107</v>
      </c>
      <c r="E1072" s="6" t="s">
        <v>1469</v>
      </c>
      <c r="F1072" s="6" t="s">
        <v>8554</v>
      </c>
      <c r="G1072" s="7">
        <v>845</v>
      </c>
      <c r="H1072" s="5" t="s">
        <v>5</v>
      </c>
      <c r="I1072" s="5" t="s">
        <v>12</v>
      </c>
      <c r="J1072" s="2" t="s">
        <v>13</v>
      </c>
      <c r="K1072" s="2" t="s">
        <v>8</v>
      </c>
      <c r="L1072" s="132" t="s">
        <v>8555</v>
      </c>
    </row>
    <row r="1073" spans="1:23" customFormat="1">
      <c r="A1073" s="1" t="str">
        <f>CONCATENATE(Tableau4[[#This Row],[DPT2]]," - ",Tableau4[[#This Row],[COMMUNE]])</f>
        <v>19 - Segonzac</v>
      </c>
      <c r="B1073" s="5">
        <v>19</v>
      </c>
      <c r="C1073" s="2" t="s">
        <v>1470</v>
      </c>
      <c r="D1073" s="3" t="s">
        <v>1144</v>
      </c>
      <c r="E1073" s="3" t="s">
        <v>10774</v>
      </c>
      <c r="F1073" s="6" t="s">
        <v>8554</v>
      </c>
      <c r="G1073" s="4">
        <v>223</v>
      </c>
      <c r="H1073" s="2" t="s">
        <v>5</v>
      </c>
      <c r="I1073" s="2" t="s">
        <v>25</v>
      </c>
      <c r="J1073" s="2" t="s">
        <v>13</v>
      </c>
      <c r="K1073" s="2" t="s">
        <v>8</v>
      </c>
      <c r="L1073" s="132" t="s">
        <v>8555</v>
      </c>
    </row>
    <row r="1074" spans="1:23" s="87" customFormat="1">
      <c r="A1074" s="1" t="str">
        <f>CONCATENATE(Tableau4[[#This Row],[DPT2]]," - ",Tableau4[[#This Row],[COMMUNE]])</f>
        <v>19 - Ségur-le-Château</v>
      </c>
      <c r="B1074" s="5">
        <v>19</v>
      </c>
      <c r="C1074" s="5" t="s">
        <v>1471</v>
      </c>
      <c r="D1074" s="6" t="s">
        <v>1388</v>
      </c>
      <c r="E1074" s="6" t="s">
        <v>1472</v>
      </c>
      <c r="F1074" s="6" t="s">
        <v>8554</v>
      </c>
      <c r="G1074" s="7">
        <v>193</v>
      </c>
      <c r="H1074" s="5" t="s">
        <v>5</v>
      </c>
      <c r="I1074" s="5" t="s">
        <v>12</v>
      </c>
      <c r="J1074" s="2" t="s">
        <v>13</v>
      </c>
      <c r="K1074" s="2" t="s">
        <v>8</v>
      </c>
      <c r="L1074" s="132" t="s">
        <v>8555</v>
      </c>
    </row>
    <row r="1075" spans="1:23" customFormat="1">
      <c r="A1075" s="1" t="str">
        <f>CONCATENATE(Tableau4[[#This Row],[DPT2]]," - ",Tableau4[[#This Row],[COMMUNE]])</f>
        <v>19 - Seilhac</v>
      </c>
      <c r="B1075" s="5">
        <v>19</v>
      </c>
      <c r="C1075" s="2" t="s">
        <v>7838</v>
      </c>
      <c r="D1075" s="3" t="s">
        <v>1120</v>
      </c>
      <c r="E1075" s="3" t="s">
        <v>7839</v>
      </c>
      <c r="F1075" s="6" t="s">
        <v>8554</v>
      </c>
      <c r="G1075" s="4">
        <v>1778</v>
      </c>
      <c r="H1075" s="2" t="s">
        <v>5</v>
      </c>
      <c r="I1075" s="2" t="s">
        <v>25</v>
      </c>
      <c r="J1075" s="2" t="s">
        <v>7</v>
      </c>
      <c r="K1075" s="5" t="s">
        <v>5664</v>
      </c>
      <c r="L1075" s="132" t="s">
        <v>8555</v>
      </c>
    </row>
    <row r="1076" spans="1:23" customFormat="1">
      <c r="A1076" s="1" t="str">
        <f>CONCATENATE(Tableau4[[#This Row],[DPT2]]," - ",Tableau4[[#This Row],[COMMUNE]])</f>
        <v>19 - Sérandon</v>
      </c>
      <c r="B1076" s="5">
        <v>19</v>
      </c>
      <c r="C1076" s="5" t="s">
        <v>1473</v>
      </c>
      <c r="D1076" s="6" t="s">
        <v>1107</v>
      </c>
      <c r="E1076" s="6" t="s">
        <v>1474</v>
      </c>
      <c r="F1076" s="6" t="s">
        <v>8554</v>
      </c>
      <c r="G1076" s="7">
        <v>346</v>
      </c>
      <c r="H1076" s="5" t="s">
        <v>5</v>
      </c>
      <c r="I1076" s="5" t="s">
        <v>12</v>
      </c>
      <c r="J1076" s="2" t="s">
        <v>13</v>
      </c>
      <c r="K1076" s="2" t="s">
        <v>8</v>
      </c>
      <c r="L1076" s="132" t="s">
        <v>8555</v>
      </c>
      <c r="M1076" s="87"/>
      <c r="N1076" s="87"/>
      <c r="O1076" s="87"/>
      <c r="P1076" s="87"/>
      <c r="Q1076" s="87"/>
      <c r="R1076" s="87"/>
      <c r="S1076" s="87"/>
      <c r="T1076" s="87"/>
      <c r="U1076" s="87"/>
      <c r="V1076" s="87"/>
      <c r="W1076" s="87"/>
    </row>
    <row r="1077" spans="1:23" customFormat="1">
      <c r="A1077" s="1" t="str">
        <f>CONCATENATE(Tableau4[[#This Row],[DPT2]]," - ",Tableau4[[#This Row],[COMMUNE]])</f>
        <v>19 - Sérilhac</v>
      </c>
      <c r="B1077" s="5">
        <v>19</v>
      </c>
      <c r="C1077" s="2" t="s">
        <v>1475</v>
      </c>
      <c r="D1077" s="3" t="s">
        <v>1110</v>
      </c>
      <c r="E1077" s="3" t="s">
        <v>1476</v>
      </c>
      <c r="F1077" s="6" t="s">
        <v>8554</v>
      </c>
      <c r="G1077" s="4">
        <v>272</v>
      </c>
      <c r="H1077" s="2" t="s">
        <v>5</v>
      </c>
      <c r="I1077" s="2" t="s">
        <v>25</v>
      </c>
      <c r="J1077" s="2" t="s">
        <v>13</v>
      </c>
      <c r="K1077" s="2" t="s">
        <v>8</v>
      </c>
      <c r="L1077" s="132" t="s">
        <v>8555</v>
      </c>
      <c r="M1077" s="87"/>
      <c r="N1077" s="87"/>
      <c r="O1077" s="87"/>
      <c r="P1077" s="87"/>
      <c r="Q1077" s="87"/>
      <c r="R1077" s="87"/>
      <c r="S1077" s="87"/>
      <c r="T1077" s="87"/>
      <c r="U1077" s="87"/>
      <c r="V1077" s="87"/>
      <c r="W1077" s="87"/>
    </row>
    <row r="1078" spans="1:23" customFormat="1">
      <c r="A1078" s="1" t="str">
        <f>CONCATENATE(Tableau4[[#This Row],[DPT2]]," - ",Tableau4[[#This Row],[COMMUNE]])</f>
        <v>19 - Servières-le-Château</v>
      </c>
      <c r="B1078" s="5">
        <v>19</v>
      </c>
      <c r="C1078" s="5" t="s">
        <v>6315</v>
      </c>
      <c r="D1078" s="6" t="s">
        <v>1118</v>
      </c>
      <c r="E1078" s="6" t="s">
        <v>6316</v>
      </c>
      <c r="F1078" s="6" t="s">
        <v>8554</v>
      </c>
      <c r="G1078" s="7">
        <v>608</v>
      </c>
      <c r="H1078" s="5" t="s">
        <v>5</v>
      </c>
      <c r="I1078" s="5" t="s">
        <v>12</v>
      </c>
      <c r="J1078" s="2" t="s">
        <v>13</v>
      </c>
      <c r="K1078" s="2" t="s">
        <v>5671</v>
      </c>
      <c r="L1078" s="132" t="s">
        <v>8555</v>
      </c>
      <c r="M1078" s="87"/>
      <c r="N1078" s="87"/>
      <c r="O1078" s="87"/>
      <c r="P1078" s="87"/>
      <c r="Q1078" s="87"/>
      <c r="R1078" s="87"/>
      <c r="S1078" s="87"/>
      <c r="T1078" s="87"/>
      <c r="U1078" s="87"/>
      <c r="V1078" s="87"/>
      <c r="W1078" s="87"/>
    </row>
    <row r="1079" spans="1:23" customFormat="1">
      <c r="A1079" s="1" t="str">
        <f>CONCATENATE(Tableau4[[#This Row],[DPT2]]," - ",Tableau4[[#This Row],[COMMUNE]])</f>
        <v>19 - Sexcles</v>
      </c>
      <c r="B1079" s="5">
        <v>19</v>
      </c>
      <c r="C1079" s="5" t="s">
        <v>1477</v>
      </c>
      <c r="D1079" s="6" t="s">
        <v>1118</v>
      </c>
      <c r="E1079" s="6" t="s">
        <v>1478</v>
      </c>
      <c r="F1079" s="6" t="s">
        <v>8554</v>
      </c>
      <c r="G1079" s="7">
        <v>234</v>
      </c>
      <c r="H1079" s="5" t="s">
        <v>5</v>
      </c>
      <c r="I1079" s="5" t="s">
        <v>12</v>
      </c>
      <c r="J1079" s="2" t="s">
        <v>13</v>
      </c>
      <c r="K1079" s="2" t="s">
        <v>8</v>
      </c>
      <c r="L1079" s="132" t="s">
        <v>8555</v>
      </c>
    </row>
    <row r="1080" spans="1:23" customFormat="1">
      <c r="A1080" s="1" t="str">
        <f>CONCATENATE(Tableau4[[#This Row],[DPT2]]," - ",Tableau4[[#This Row],[COMMUNE]])</f>
        <v>19 - Sioniac</v>
      </c>
      <c r="B1080" s="5">
        <v>19</v>
      </c>
      <c r="C1080" s="2" t="s">
        <v>1479</v>
      </c>
      <c r="D1080" s="3" t="s">
        <v>1110</v>
      </c>
      <c r="E1080" s="3" t="s">
        <v>1480</v>
      </c>
      <c r="F1080" s="6" t="s">
        <v>8554</v>
      </c>
      <c r="G1080" s="4">
        <v>217</v>
      </c>
      <c r="H1080" s="2" t="s">
        <v>5</v>
      </c>
      <c r="I1080" s="2" t="s">
        <v>25</v>
      </c>
      <c r="J1080" s="2" t="s">
        <v>13</v>
      </c>
      <c r="K1080" s="2" t="s">
        <v>8</v>
      </c>
      <c r="L1080" s="132" t="s">
        <v>8555</v>
      </c>
      <c r="M1080" s="87"/>
      <c r="N1080" s="87"/>
      <c r="O1080" s="87"/>
      <c r="P1080" s="87"/>
      <c r="Q1080" s="87"/>
      <c r="R1080" s="87"/>
      <c r="S1080" s="87"/>
      <c r="T1080" s="87"/>
      <c r="U1080" s="87"/>
      <c r="V1080" s="87"/>
      <c r="W1080" s="87"/>
    </row>
    <row r="1081" spans="1:23" customFormat="1">
      <c r="A1081" s="1" t="str">
        <f>CONCATENATE(Tableau4[[#This Row],[DPT2]]," - ",Tableau4[[#This Row],[COMMUNE]])</f>
        <v>19 - Sornac</v>
      </c>
      <c r="B1081" s="5">
        <v>19</v>
      </c>
      <c r="C1081" s="5" t="s">
        <v>6317</v>
      </c>
      <c r="D1081" s="6" t="s">
        <v>1107</v>
      </c>
      <c r="E1081" s="6" t="s">
        <v>6318</v>
      </c>
      <c r="F1081" s="6" t="s">
        <v>8554</v>
      </c>
      <c r="G1081" s="7">
        <v>746</v>
      </c>
      <c r="H1081" s="5" t="s">
        <v>5</v>
      </c>
      <c r="I1081" s="5" t="s">
        <v>12</v>
      </c>
      <c r="J1081" s="2" t="s">
        <v>13</v>
      </c>
      <c r="K1081" s="2" t="s">
        <v>5671</v>
      </c>
      <c r="L1081" s="132" t="s">
        <v>8555</v>
      </c>
      <c r="M1081" s="87"/>
      <c r="N1081" s="87"/>
      <c r="O1081" s="87"/>
      <c r="P1081" s="87"/>
      <c r="Q1081" s="87"/>
      <c r="R1081" s="87"/>
      <c r="S1081" s="87"/>
      <c r="T1081" s="87"/>
      <c r="U1081" s="87"/>
      <c r="V1081" s="87"/>
      <c r="W1081" s="87"/>
    </row>
    <row r="1082" spans="1:23" s="87" customFormat="1">
      <c r="A1082" s="1" t="str">
        <f>CONCATENATE(Tableau4[[#This Row],[DPT2]]," - ",Tableau4[[#This Row],[COMMUNE]])</f>
        <v>19 - Soudaine-Lavinadière</v>
      </c>
      <c r="B1082" s="5">
        <v>19</v>
      </c>
      <c r="C1082" s="5" t="s">
        <v>1481</v>
      </c>
      <c r="D1082" s="6" t="s">
        <v>1104</v>
      </c>
      <c r="E1082" s="6" t="s">
        <v>1482</v>
      </c>
      <c r="F1082" s="6" t="s">
        <v>8554</v>
      </c>
      <c r="G1082" s="7">
        <v>155</v>
      </c>
      <c r="H1082" s="5" t="s">
        <v>5</v>
      </c>
      <c r="I1082" s="5" t="s">
        <v>12</v>
      </c>
      <c r="J1082" s="2" t="s">
        <v>13</v>
      </c>
      <c r="K1082" s="2" t="s">
        <v>8</v>
      </c>
      <c r="L1082" s="132" t="s">
        <v>8555</v>
      </c>
    </row>
    <row r="1083" spans="1:23" s="87" customFormat="1">
      <c r="A1083" s="1" t="str">
        <f>CONCATENATE(Tableau4[[#This Row],[DPT2]]," - ",Tableau4[[#This Row],[COMMUNE]])</f>
        <v>19 - Soudeilles</v>
      </c>
      <c r="B1083" s="5">
        <v>19</v>
      </c>
      <c r="C1083" s="5" t="s">
        <v>1483</v>
      </c>
      <c r="D1083" s="6" t="s">
        <v>1151</v>
      </c>
      <c r="E1083" s="6" t="s">
        <v>1484</v>
      </c>
      <c r="F1083" s="6" t="s">
        <v>8554</v>
      </c>
      <c r="G1083" s="7">
        <v>294</v>
      </c>
      <c r="H1083" s="5" t="s">
        <v>5</v>
      </c>
      <c r="I1083" s="5" t="s">
        <v>12</v>
      </c>
      <c r="J1083" s="2" t="s">
        <v>13</v>
      </c>
      <c r="K1083" s="2" t="s">
        <v>8</v>
      </c>
      <c r="L1083" s="132" t="s">
        <v>8555</v>
      </c>
    </row>
    <row r="1084" spans="1:23" customFormat="1">
      <c r="A1084" s="1" t="str">
        <f>CONCATENATE(Tableau4[[#This Row],[DPT2]]," - ",Tableau4[[#This Row],[COMMUNE]])</f>
        <v>19 - Soursac</v>
      </c>
      <c r="B1084" s="5">
        <v>19</v>
      </c>
      <c r="C1084" s="5" t="s">
        <v>6319</v>
      </c>
      <c r="D1084" s="6" t="s">
        <v>1107</v>
      </c>
      <c r="E1084" s="6" t="s">
        <v>6320</v>
      </c>
      <c r="F1084" s="6" t="s">
        <v>8554</v>
      </c>
      <c r="G1084" s="7">
        <v>506</v>
      </c>
      <c r="H1084" s="5" t="s">
        <v>5</v>
      </c>
      <c r="I1084" s="5" t="s">
        <v>12</v>
      </c>
      <c r="J1084" s="2" t="s">
        <v>13</v>
      </c>
      <c r="K1084" s="2" t="s">
        <v>5671</v>
      </c>
      <c r="L1084" s="132" t="s">
        <v>8555</v>
      </c>
      <c r="M1084" s="87"/>
      <c r="N1084" s="87"/>
      <c r="O1084" s="87"/>
      <c r="P1084" s="87"/>
      <c r="Q1084" s="87"/>
      <c r="R1084" s="87"/>
      <c r="S1084" s="87"/>
      <c r="T1084" s="87"/>
      <c r="U1084" s="87"/>
      <c r="V1084" s="87"/>
      <c r="W1084" s="87"/>
    </row>
    <row r="1085" spans="1:23" customFormat="1">
      <c r="A1085" s="1" t="str">
        <f>CONCATENATE(Tableau4[[#This Row],[DPT2]]," - ",Tableau4[[#This Row],[COMMUNE]])</f>
        <v>19 - Tarnac</v>
      </c>
      <c r="B1085" s="5">
        <v>19</v>
      </c>
      <c r="C1085" s="5" t="s">
        <v>1485</v>
      </c>
      <c r="D1085" s="6" t="s">
        <v>1104</v>
      </c>
      <c r="E1085" s="6" t="s">
        <v>1486</v>
      </c>
      <c r="F1085" s="6" t="s">
        <v>8554</v>
      </c>
      <c r="G1085" s="7">
        <v>344</v>
      </c>
      <c r="H1085" s="5" t="s">
        <v>5</v>
      </c>
      <c r="I1085" s="5" t="s">
        <v>12</v>
      </c>
      <c r="J1085" s="2" t="s">
        <v>13</v>
      </c>
      <c r="K1085" s="2" t="s">
        <v>8</v>
      </c>
      <c r="L1085" s="132" t="s">
        <v>8555</v>
      </c>
      <c r="M1085" s="87"/>
      <c r="N1085" s="87"/>
      <c r="O1085" s="87"/>
      <c r="P1085" s="87"/>
      <c r="Q1085" s="87"/>
      <c r="R1085" s="87"/>
      <c r="S1085" s="87"/>
      <c r="T1085" s="87"/>
      <c r="U1085" s="87"/>
      <c r="V1085" s="87"/>
      <c r="W1085" s="87"/>
    </row>
    <row r="1086" spans="1:23" s="87" customFormat="1">
      <c r="A1086" s="1" t="str">
        <f>CONCATENATE(Tableau4[[#This Row],[DPT2]]," - ",Tableau4[[#This Row],[COMMUNE]])</f>
        <v>19 - Thalamy</v>
      </c>
      <c r="B1086" s="5">
        <v>19</v>
      </c>
      <c r="C1086" s="5" t="s">
        <v>1487</v>
      </c>
      <c r="D1086" s="6" t="s">
        <v>1107</v>
      </c>
      <c r="E1086" s="6" t="s">
        <v>1488</v>
      </c>
      <c r="F1086" s="6" t="s">
        <v>8554</v>
      </c>
      <c r="G1086" s="7">
        <v>98</v>
      </c>
      <c r="H1086" s="5" t="s">
        <v>5</v>
      </c>
      <c r="I1086" s="5" t="s">
        <v>12</v>
      </c>
      <c r="J1086" s="2" t="s">
        <v>13</v>
      </c>
      <c r="K1086" s="2" t="s">
        <v>8</v>
      </c>
      <c r="L1086" s="132" t="s">
        <v>8555</v>
      </c>
      <c r="M1086"/>
      <c r="N1086"/>
      <c r="O1086"/>
      <c r="P1086"/>
      <c r="Q1086"/>
      <c r="R1086"/>
      <c r="S1086"/>
      <c r="T1086"/>
      <c r="U1086"/>
      <c r="V1086"/>
      <c r="W1086"/>
    </row>
    <row r="1087" spans="1:23" customFormat="1">
      <c r="A1087" s="1" t="str">
        <f>CONCATENATE(Tableau4[[#This Row],[DPT2]]," - ",Tableau4[[#This Row],[COMMUNE]])</f>
        <v>19 - Toy-Viam</v>
      </c>
      <c r="B1087" s="5">
        <v>19</v>
      </c>
      <c r="C1087" s="5" t="s">
        <v>1489</v>
      </c>
      <c r="D1087" s="6" t="s">
        <v>1104</v>
      </c>
      <c r="E1087" s="6" t="s">
        <v>1490</v>
      </c>
      <c r="F1087" s="6" t="s">
        <v>8554</v>
      </c>
      <c r="G1087" s="7">
        <v>38</v>
      </c>
      <c r="H1087" s="5" t="s">
        <v>5</v>
      </c>
      <c r="I1087" s="5" t="s">
        <v>12</v>
      </c>
      <c r="J1087" s="2" t="s">
        <v>13</v>
      </c>
      <c r="K1087" s="2" t="s">
        <v>8</v>
      </c>
      <c r="L1087" s="132" t="s">
        <v>8555</v>
      </c>
      <c r="M1087" s="87"/>
      <c r="N1087" s="87"/>
      <c r="O1087" s="87"/>
      <c r="P1087" s="87"/>
      <c r="Q1087" s="87"/>
      <c r="R1087" s="87"/>
      <c r="S1087" s="87"/>
      <c r="T1087" s="87"/>
      <c r="U1087" s="87"/>
      <c r="V1087" s="87"/>
      <c r="W1087" s="87"/>
    </row>
    <row r="1088" spans="1:23" s="87" customFormat="1">
      <c r="A1088" s="1" t="str">
        <f>CONCATENATE(Tableau4[[#This Row],[DPT2]]," - ",Tableau4[[#This Row],[COMMUNE]])</f>
        <v>19 - Treignac</v>
      </c>
      <c r="B1088" s="5">
        <v>19</v>
      </c>
      <c r="C1088" s="5" t="s">
        <v>7840</v>
      </c>
      <c r="D1088" s="6" t="s">
        <v>1104</v>
      </c>
      <c r="E1088" s="6" t="s">
        <v>7841</v>
      </c>
      <c r="F1088" s="6" t="s">
        <v>8554</v>
      </c>
      <c r="G1088" s="7">
        <v>1297</v>
      </c>
      <c r="H1088" s="5" t="s">
        <v>5</v>
      </c>
      <c r="I1088" s="5" t="s">
        <v>12</v>
      </c>
      <c r="J1088" s="2" t="s">
        <v>13</v>
      </c>
      <c r="K1088" s="5" t="s">
        <v>5664</v>
      </c>
      <c r="L1088" s="132" t="s">
        <v>8555</v>
      </c>
      <c r="M1088"/>
      <c r="N1088"/>
      <c r="O1088"/>
      <c r="P1088"/>
      <c r="Q1088"/>
      <c r="R1088"/>
      <c r="S1088"/>
      <c r="T1088"/>
      <c r="U1088"/>
      <c r="V1088"/>
      <c r="W1088"/>
    </row>
    <row r="1089" spans="1:23" s="87" customFormat="1">
      <c r="A1089" s="1" t="str">
        <f>CONCATENATE(Tableau4[[#This Row],[DPT2]]," - ",Tableau4[[#This Row],[COMMUNE]])</f>
        <v>19 - Troche</v>
      </c>
      <c r="B1089" s="5">
        <v>19</v>
      </c>
      <c r="C1089" s="5" t="s">
        <v>1491</v>
      </c>
      <c r="D1089" s="6" t="s">
        <v>1131</v>
      </c>
      <c r="E1089" s="6" t="s">
        <v>1492</v>
      </c>
      <c r="F1089" s="6" t="s">
        <v>8554</v>
      </c>
      <c r="G1089" s="7">
        <v>551</v>
      </c>
      <c r="H1089" s="5" t="s">
        <v>5</v>
      </c>
      <c r="I1089" s="5" t="s">
        <v>12</v>
      </c>
      <c r="J1089" s="2" t="s">
        <v>13</v>
      </c>
      <c r="K1089" s="2" t="s">
        <v>8</v>
      </c>
      <c r="L1089" s="132" t="s">
        <v>8555</v>
      </c>
    </row>
    <row r="1090" spans="1:23" s="87" customFormat="1">
      <c r="A1090" s="1" t="str">
        <f>CONCATENATE(Tableau4[[#This Row],[DPT2]]," - ",Tableau4[[#This Row],[COMMUNE]])</f>
        <v>19 - Tudeils</v>
      </c>
      <c r="B1090" s="5">
        <v>19</v>
      </c>
      <c r="C1090" s="2" t="s">
        <v>1493</v>
      </c>
      <c r="D1090" s="3" t="s">
        <v>1110</v>
      </c>
      <c r="E1090" s="3" t="s">
        <v>1494</v>
      </c>
      <c r="F1090" s="6" t="s">
        <v>8554</v>
      </c>
      <c r="G1090" s="4">
        <v>241</v>
      </c>
      <c r="H1090" s="2" t="s">
        <v>5</v>
      </c>
      <c r="I1090" s="2" t="s">
        <v>25</v>
      </c>
      <c r="J1090" s="2" t="s">
        <v>13</v>
      </c>
      <c r="K1090" s="2" t="s">
        <v>8</v>
      </c>
      <c r="L1090" s="132" t="s">
        <v>8555</v>
      </c>
      <c r="M1090"/>
      <c r="N1090"/>
      <c r="O1090"/>
      <c r="P1090"/>
      <c r="Q1090"/>
      <c r="R1090"/>
      <c r="S1090"/>
      <c r="T1090"/>
      <c r="U1090"/>
      <c r="V1090"/>
      <c r="W1090"/>
    </row>
    <row r="1091" spans="1:23" s="87" customFormat="1">
      <c r="A1091" s="1" t="str">
        <f>CONCATENATE(Tableau4[[#This Row],[DPT2]]," - ",Tableau4[[#This Row],[COMMUNE]])</f>
        <v>19 - Tulle</v>
      </c>
      <c r="B1091" s="99">
        <v>19</v>
      </c>
      <c r="C1091" s="11" t="s">
        <v>8476</v>
      </c>
      <c r="D1091" s="95" t="s">
        <v>1120</v>
      </c>
      <c r="E1091" s="118" t="s">
        <v>8477</v>
      </c>
      <c r="F1091" s="96" t="s">
        <v>8555</v>
      </c>
      <c r="G1091" s="97">
        <v>14812</v>
      </c>
      <c r="H1091" s="94" t="s">
        <v>859</v>
      </c>
      <c r="I1091" s="94" t="s">
        <v>25</v>
      </c>
      <c r="J1091" s="94" t="s">
        <v>7</v>
      </c>
      <c r="K1091" s="94" t="s">
        <v>5847</v>
      </c>
      <c r="L1091" s="132" t="s">
        <v>8555</v>
      </c>
    </row>
    <row r="1092" spans="1:23" s="87" customFormat="1">
      <c r="A1092" s="1" t="str">
        <f>CONCATENATE(Tableau4[[#This Row],[DPT2]]," - ",Tableau4[[#This Row],[COMMUNE]])</f>
        <v>19 - Turenne</v>
      </c>
      <c r="B1092" s="5">
        <v>19</v>
      </c>
      <c r="C1092" s="2" t="s">
        <v>6321</v>
      </c>
      <c r="D1092" s="3" t="s">
        <v>1144</v>
      </c>
      <c r="E1092" s="3" t="s">
        <v>6322</v>
      </c>
      <c r="F1092" s="6" t="s">
        <v>8554</v>
      </c>
      <c r="G1092" s="4">
        <v>811</v>
      </c>
      <c r="H1092" s="2" t="s">
        <v>5</v>
      </c>
      <c r="I1092" s="2" t="s">
        <v>25</v>
      </c>
      <c r="J1092" s="2" t="s">
        <v>13</v>
      </c>
      <c r="K1092" s="2" t="s">
        <v>5671</v>
      </c>
      <c r="L1092" s="132" t="s">
        <v>8555</v>
      </c>
    </row>
    <row r="1093" spans="1:23" customFormat="1">
      <c r="A1093" s="1" t="str">
        <f>CONCATENATE(Tableau4[[#This Row],[DPT2]]," - ",Tableau4[[#This Row],[COMMUNE]])</f>
        <v>19 - Ussac</v>
      </c>
      <c r="B1093" s="99">
        <v>19</v>
      </c>
      <c r="C1093" s="2" t="s">
        <v>6323</v>
      </c>
      <c r="D1093" s="95" t="s">
        <v>1144</v>
      </c>
      <c r="E1093" s="96" t="s">
        <v>6324</v>
      </c>
      <c r="F1093" s="96" t="s">
        <v>8555</v>
      </c>
      <c r="G1093" s="97">
        <v>4215</v>
      </c>
      <c r="H1093" s="94" t="s">
        <v>859</v>
      </c>
      <c r="I1093" s="94" t="s">
        <v>25</v>
      </c>
      <c r="J1093" s="94" t="s">
        <v>13</v>
      </c>
      <c r="K1093" s="2" t="s">
        <v>5671</v>
      </c>
      <c r="L1093" s="132" t="s">
        <v>8555</v>
      </c>
    </row>
    <row r="1094" spans="1:23" s="87" customFormat="1">
      <c r="A1094" s="1" t="str">
        <f>CONCATENATE(Tableau4[[#This Row],[DPT2]]," - ",Tableau4[[#This Row],[COMMUNE]])</f>
        <v>19 - Ussel</v>
      </c>
      <c r="B1094" s="99">
        <v>19</v>
      </c>
      <c r="C1094" s="5" t="s">
        <v>8365</v>
      </c>
      <c r="D1094" s="100" t="s">
        <v>1107</v>
      </c>
      <c r="E1094" s="101" t="s">
        <v>8366</v>
      </c>
      <c r="F1094" s="96" t="s">
        <v>8555</v>
      </c>
      <c r="G1094" s="102">
        <v>9358</v>
      </c>
      <c r="H1094" s="99" t="s">
        <v>859</v>
      </c>
      <c r="I1094" s="99" t="s">
        <v>12</v>
      </c>
      <c r="J1094" s="94" t="s">
        <v>13</v>
      </c>
      <c r="K1094" s="5" t="s">
        <v>7657</v>
      </c>
      <c r="L1094" s="132" t="s">
        <v>8555</v>
      </c>
    </row>
    <row r="1095" spans="1:23" customFormat="1">
      <c r="A1095" s="1" t="str">
        <f>CONCATENATE(Tableau4[[#This Row],[DPT2]]," - ",Tableau4[[#This Row],[COMMUNE]])</f>
        <v>19 - Uzerche</v>
      </c>
      <c r="B1095" s="5">
        <v>19</v>
      </c>
      <c r="C1095" s="5" t="s">
        <v>7842</v>
      </c>
      <c r="D1095" s="6" t="s">
        <v>1186</v>
      </c>
      <c r="E1095" s="6" t="s">
        <v>7843</v>
      </c>
      <c r="F1095" s="6" t="s">
        <v>8554</v>
      </c>
      <c r="G1095" s="7">
        <v>2794</v>
      </c>
      <c r="H1095" s="5" t="s">
        <v>5</v>
      </c>
      <c r="I1095" s="5" t="s">
        <v>12</v>
      </c>
      <c r="J1095" s="2" t="s">
        <v>10732</v>
      </c>
      <c r="K1095" s="5" t="s">
        <v>5664</v>
      </c>
      <c r="L1095" s="132" t="s">
        <v>8555</v>
      </c>
      <c r="M1095" s="87"/>
      <c r="N1095" s="87"/>
      <c r="O1095" s="87"/>
      <c r="P1095" s="87"/>
      <c r="Q1095" s="87"/>
      <c r="R1095" s="87"/>
      <c r="S1095" s="87"/>
      <c r="T1095" s="87"/>
      <c r="U1095" s="87"/>
      <c r="V1095" s="87"/>
      <c r="W1095" s="87"/>
    </row>
    <row r="1096" spans="1:23" s="87" customFormat="1">
      <c r="A1096" s="1" t="str">
        <f>CONCATENATE(Tableau4[[#This Row],[DPT2]]," - ",Tableau4[[#This Row],[COMMUNE]])</f>
        <v>19 - Valiergues</v>
      </c>
      <c r="B1096" s="5">
        <v>19</v>
      </c>
      <c r="C1096" s="5" t="s">
        <v>1495</v>
      </c>
      <c r="D1096" s="6" t="s">
        <v>1107</v>
      </c>
      <c r="E1096" s="6" t="s">
        <v>1496</v>
      </c>
      <c r="F1096" s="6" t="s">
        <v>8554</v>
      </c>
      <c r="G1096" s="7">
        <v>143</v>
      </c>
      <c r="H1096" s="5" t="s">
        <v>5</v>
      </c>
      <c r="I1096" s="5" t="s">
        <v>12</v>
      </c>
      <c r="J1096" s="2" t="s">
        <v>13</v>
      </c>
      <c r="K1096" s="2" t="s">
        <v>8</v>
      </c>
      <c r="L1096" s="132" t="s">
        <v>8555</v>
      </c>
    </row>
    <row r="1097" spans="1:23" customFormat="1">
      <c r="A1097" s="1" t="str">
        <f>CONCATENATE(Tableau4[[#This Row],[DPT2]]," - ",Tableau4[[#This Row],[COMMUNE]])</f>
        <v>19 - Varetz</v>
      </c>
      <c r="B1097" s="5">
        <v>19</v>
      </c>
      <c r="C1097" s="2" t="s">
        <v>7844</v>
      </c>
      <c r="D1097" s="3" t="s">
        <v>1144</v>
      </c>
      <c r="E1097" s="3" t="s">
        <v>7845</v>
      </c>
      <c r="F1097" s="6" t="s">
        <v>8554</v>
      </c>
      <c r="G1097" s="4">
        <v>2457</v>
      </c>
      <c r="H1097" s="2" t="s">
        <v>5</v>
      </c>
      <c r="I1097" s="2" t="s">
        <v>25</v>
      </c>
      <c r="J1097" s="2" t="s">
        <v>13</v>
      </c>
      <c r="K1097" s="5" t="s">
        <v>5664</v>
      </c>
      <c r="L1097" s="132" t="s">
        <v>8555</v>
      </c>
      <c r="M1097" s="87"/>
      <c r="N1097" s="87"/>
      <c r="O1097" s="87"/>
      <c r="P1097" s="87"/>
      <c r="Q1097" s="87"/>
      <c r="R1097" s="87"/>
      <c r="S1097" s="87"/>
      <c r="T1097" s="87"/>
      <c r="U1097" s="87"/>
      <c r="V1097" s="87"/>
      <c r="W1097" s="87"/>
    </row>
    <row r="1098" spans="1:23" customFormat="1">
      <c r="A1098" s="1" t="str">
        <f>CONCATENATE(Tableau4[[#This Row],[DPT2]]," - ",Tableau4[[#This Row],[COMMUNE]])</f>
        <v>19 - Vars-sur-Roseix</v>
      </c>
      <c r="B1098" s="5">
        <v>19</v>
      </c>
      <c r="C1098" s="2" t="s">
        <v>1497</v>
      </c>
      <c r="D1098" s="3" t="s">
        <v>1144</v>
      </c>
      <c r="E1098" s="3" t="s">
        <v>1498</v>
      </c>
      <c r="F1098" s="6" t="s">
        <v>8554</v>
      </c>
      <c r="G1098" s="4">
        <v>387</v>
      </c>
      <c r="H1098" s="2" t="s">
        <v>5</v>
      </c>
      <c r="I1098" s="2" t="s">
        <v>25</v>
      </c>
      <c r="J1098" s="2" t="s">
        <v>13</v>
      </c>
      <c r="K1098" s="2" t="s">
        <v>8</v>
      </c>
      <c r="L1098" s="132" t="s">
        <v>8555</v>
      </c>
      <c r="M1098" s="87"/>
      <c r="N1098" s="87"/>
      <c r="O1098" s="87"/>
      <c r="P1098" s="87"/>
      <c r="Q1098" s="87"/>
      <c r="R1098" s="87"/>
      <c r="S1098" s="87"/>
      <c r="T1098" s="87"/>
      <c r="U1098" s="87"/>
      <c r="V1098" s="87"/>
      <c r="W1098" s="87"/>
    </row>
    <row r="1099" spans="1:23" s="87" customFormat="1">
      <c r="A1099" s="1" t="str">
        <f>CONCATENATE(Tableau4[[#This Row],[DPT2]]," - ",Tableau4[[#This Row],[COMMUNE]])</f>
        <v>19 - Végennes</v>
      </c>
      <c r="B1099" s="5">
        <v>19</v>
      </c>
      <c r="C1099" s="2" t="s">
        <v>1499</v>
      </c>
      <c r="D1099" s="3" t="s">
        <v>1110</v>
      </c>
      <c r="E1099" s="3" t="s">
        <v>1500</v>
      </c>
      <c r="F1099" s="6" t="s">
        <v>8554</v>
      </c>
      <c r="G1099" s="4">
        <v>180</v>
      </c>
      <c r="H1099" s="2" t="s">
        <v>5</v>
      </c>
      <c r="I1099" s="2" t="s">
        <v>25</v>
      </c>
      <c r="J1099" s="2" t="s">
        <v>13</v>
      </c>
      <c r="K1099" s="2" t="s">
        <v>8</v>
      </c>
      <c r="L1099" s="132" t="s">
        <v>8555</v>
      </c>
    </row>
    <row r="1100" spans="1:23" customFormat="1">
      <c r="A1100" s="1" t="str">
        <f>CONCATENATE(Tableau4[[#This Row],[DPT2]]," - ",Tableau4[[#This Row],[COMMUNE]])</f>
        <v>19 - Veix</v>
      </c>
      <c r="B1100" s="5">
        <v>19</v>
      </c>
      <c r="C1100" s="5" t="s">
        <v>1501</v>
      </c>
      <c r="D1100" s="6" t="s">
        <v>1104</v>
      </c>
      <c r="E1100" s="6" t="s">
        <v>1502</v>
      </c>
      <c r="F1100" s="6" t="s">
        <v>8554</v>
      </c>
      <c r="G1100" s="7">
        <v>72</v>
      </c>
      <c r="H1100" s="5" t="s">
        <v>5</v>
      </c>
      <c r="I1100" s="5" t="s">
        <v>12</v>
      </c>
      <c r="J1100" s="2" t="s">
        <v>13</v>
      </c>
      <c r="K1100" s="2" t="s">
        <v>8</v>
      </c>
      <c r="L1100" s="132" t="s">
        <v>8555</v>
      </c>
      <c r="M1100" s="87"/>
      <c r="N1100" s="87"/>
      <c r="O1100" s="87"/>
      <c r="P1100" s="87"/>
      <c r="Q1100" s="87"/>
      <c r="R1100" s="87"/>
      <c r="S1100" s="87"/>
      <c r="T1100" s="87"/>
      <c r="U1100" s="87"/>
      <c r="V1100" s="87"/>
      <c r="W1100" s="87"/>
    </row>
    <row r="1101" spans="1:23" s="87" customFormat="1">
      <c r="A1101" s="1" t="str">
        <f>CONCATENATE(Tableau4[[#This Row],[DPT2]]," - ",Tableau4[[#This Row],[COMMUNE]])</f>
        <v>19 - Veyrières</v>
      </c>
      <c r="B1101" s="5">
        <v>19</v>
      </c>
      <c r="C1101" s="5" t="s">
        <v>1503</v>
      </c>
      <c r="D1101" s="6" t="s">
        <v>1107</v>
      </c>
      <c r="E1101" s="6" t="s">
        <v>1504</v>
      </c>
      <c r="F1101" s="6" t="s">
        <v>8554</v>
      </c>
      <c r="G1101" s="7">
        <v>75</v>
      </c>
      <c r="H1101" s="5" t="s">
        <v>5</v>
      </c>
      <c r="I1101" s="5" t="s">
        <v>12</v>
      </c>
      <c r="J1101" s="2" t="s">
        <v>13</v>
      </c>
      <c r="K1101" s="2" t="s">
        <v>8</v>
      </c>
      <c r="L1101" s="132" t="s">
        <v>8555</v>
      </c>
    </row>
    <row r="1102" spans="1:23" customFormat="1">
      <c r="A1102" s="1" t="str">
        <f>CONCATENATE(Tableau4[[#This Row],[DPT2]]," - ",Tableau4[[#This Row],[COMMUNE]])</f>
        <v>19 - Viam</v>
      </c>
      <c r="B1102" s="5">
        <v>19</v>
      </c>
      <c r="C1102" s="5" t="s">
        <v>1505</v>
      </c>
      <c r="D1102" s="6" t="s">
        <v>1104</v>
      </c>
      <c r="E1102" s="6" t="s">
        <v>1506</v>
      </c>
      <c r="F1102" s="6" t="s">
        <v>8554</v>
      </c>
      <c r="G1102" s="7">
        <v>87</v>
      </c>
      <c r="H1102" s="5" t="s">
        <v>5</v>
      </c>
      <c r="I1102" s="5" t="s">
        <v>12</v>
      </c>
      <c r="J1102" s="2" t="s">
        <v>13</v>
      </c>
      <c r="K1102" s="2" t="s">
        <v>8</v>
      </c>
      <c r="L1102" s="132" t="s">
        <v>8555</v>
      </c>
      <c r="M1102" s="87"/>
      <c r="N1102" s="87"/>
      <c r="O1102" s="87"/>
      <c r="P1102" s="87"/>
      <c r="Q1102" s="87"/>
      <c r="R1102" s="87"/>
      <c r="S1102" s="87"/>
      <c r="T1102" s="87"/>
      <c r="U1102" s="87"/>
      <c r="V1102" s="87"/>
      <c r="W1102" s="87"/>
    </row>
    <row r="1103" spans="1:23" customFormat="1">
      <c r="A1103" s="1" t="str">
        <f>CONCATENATE(Tableau4[[#This Row],[DPT2]]," - ",Tableau4[[#This Row],[COMMUNE]])</f>
        <v>19 - Vigeois</v>
      </c>
      <c r="B1103" s="5">
        <v>19</v>
      </c>
      <c r="C1103" s="5" t="s">
        <v>6325</v>
      </c>
      <c r="D1103" s="6" t="s">
        <v>1186</v>
      </c>
      <c r="E1103" s="6" t="s">
        <v>6326</v>
      </c>
      <c r="F1103" s="6" t="s">
        <v>8554</v>
      </c>
      <c r="G1103" s="7">
        <v>1255</v>
      </c>
      <c r="H1103" s="5" t="s">
        <v>5</v>
      </c>
      <c r="I1103" s="5" t="s">
        <v>12</v>
      </c>
      <c r="J1103" s="2" t="s">
        <v>13</v>
      </c>
      <c r="K1103" s="2" t="s">
        <v>5671</v>
      </c>
      <c r="L1103" s="132" t="s">
        <v>8555</v>
      </c>
    </row>
    <row r="1104" spans="1:23" s="87" customFormat="1">
      <c r="A1104" s="1" t="str">
        <f>CONCATENATE(Tableau4[[#This Row],[DPT2]]," - ",Tableau4[[#This Row],[COMMUNE]])</f>
        <v>19 - Vignols</v>
      </c>
      <c r="B1104" s="5">
        <v>19</v>
      </c>
      <c r="C1104" s="2" t="s">
        <v>1507</v>
      </c>
      <c r="D1104" s="3" t="s">
        <v>1144</v>
      </c>
      <c r="E1104" s="3" t="s">
        <v>1508</v>
      </c>
      <c r="F1104" s="6" t="s">
        <v>8554</v>
      </c>
      <c r="G1104" s="4">
        <v>535</v>
      </c>
      <c r="H1104" s="2" t="s">
        <v>5</v>
      </c>
      <c r="I1104" s="2" t="s">
        <v>25</v>
      </c>
      <c r="J1104" s="2" t="s">
        <v>13</v>
      </c>
      <c r="K1104" s="2" t="s">
        <v>8</v>
      </c>
      <c r="L1104" s="132" t="s">
        <v>8555</v>
      </c>
      <c r="M1104"/>
      <c r="N1104"/>
      <c r="O1104"/>
      <c r="P1104"/>
      <c r="Q1104"/>
      <c r="R1104"/>
      <c r="S1104"/>
      <c r="T1104"/>
      <c r="U1104"/>
      <c r="V1104"/>
      <c r="W1104"/>
    </row>
    <row r="1105" spans="1:23" customFormat="1">
      <c r="A1105" s="1" t="str">
        <f>CONCATENATE(Tableau4[[#This Row],[DPT2]]," - ",Tableau4[[#This Row],[COMMUNE]])</f>
        <v>19 - Vitrac-sur-Montane</v>
      </c>
      <c r="B1105" s="5">
        <v>19</v>
      </c>
      <c r="C1105" s="2" t="s">
        <v>1509</v>
      </c>
      <c r="D1105" s="3" t="s">
        <v>1120</v>
      </c>
      <c r="E1105" s="3" t="s">
        <v>1510</v>
      </c>
      <c r="F1105" s="6" t="s">
        <v>8554</v>
      </c>
      <c r="G1105" s="4">
        <v>270</v>
      </c>
      <c r="H1105" s="2" t="s">
        <v>5</v>
      </c>
      <c r="I1105" s="2" t="s">
        <v>25</v>
      </c>
      <c r="J1105" s="2" t="s">
        <v>7</v>
      </c>
      <c r="K1105" s="2" t="s">
        <v>8</v>
      </c>
      <c r="L1105" s="132" t="s">
        <v>8555</v>
      </c>
    </row>
    <row r="1106" spans="1:23" customFormat="1">
      <c r="A1106" s="1" t="str">
        <f>CONCATENATE(Tableau4[[#This Row],[DPT2]]," - ",Tableau4[[#This Row],[COMMUNE]])</f>
        <v>19 - Voutezac</v>
      </c>
      <c r="B1106" s="5">
        <v>19</v>
      </c>
      <c r="C1106" s="2" t="s">
        <v>1511</v>
      </c>
      <c r="D1106" s="3" t="s">
        <v>1144</v>
      </c>
      <c r="E1106" s="3" t="s">
        <v>1512</v>
      </c>
      <c r="F1106" s="6" t="s">
        <v>8554</v>
      </c>
      <c r="G1106" s="4">
        <v>1242</v>
      </c>
      <c r="H1106" s="2" t="s">
        <v>5</v>
      </c>
      <c r="I1106" s="2" t="s">
        <v>25</v>
      </c>
      <c r="J1106" s="2" t="s">
        <v>13</v>
      </c>
      <c r="K1106" s="2" t="s">
        <v>8</v>
      </c>
      <c r="L1106" s="132" t="s">
        <v>8555</v>
      </c>
    </row>
    <row r="1107" spans="1:23" customFormat="1">
      <c r="A1107" s="1" t="str">
        <f>CONCATENATE(Tableau4[[#This Row],[DPT2]]," - ",Tableau4[[#This Row],[COMMUNE]])</f>
        <v>19 - Yssandon</v>
      </c>
      <c r="B1107" s="5">
        <v>19</v>
      </c>
      <c r="C1107" s="2" t="s">
        <v>1513</v>
      </c>
      <c r="D1107" s="3" t="s">
        <v>1144</v>
      </c>
      <c r="E1107" s="3" t="s">
        <v>1514</v>
      </c>
      <c r="F1107" s="6" t="s">
        <v>8554</v>
      </c>
      <c r="G1107" s="4">
        <v>668</v>
      </c>
      <c r="H1107" s="2" t="s">
        <v>5</v>
      </c>
      <c r="I1107" s="2" t="s">
        <v>25</v>
      </c>
      <c r="J1107" s="2" t="s">
        <v>13</v>
      </c>
      <c r="K1107" s="2" t="s">
        <v>8</v>
      </c>
      <c r="L1107" s="132" t="s">
        <v>8555</v>
      </c>
      <c r="M1107" s="87"/>
      <c r="N1107" s="87"/>
      <c r="O1107" s="87"/>
      <c r="P1107" s="87"/>
      <c r="Q1107" s="87"/>
      <c r="R1107" s="87"/>
      <c r="S1107" s="87"/>
      <c r="T1107" s="87"/>
      <c r="U1107" s="87"/>
      <c r="V1107" s="87"/>
      <c r="W1107" s="87"/>
    </row>
    <row r="1108" spans="1:23" customFormat="1">
      <c r="A1108" s="1" t="str">
        <f>CONCATENATE(Tableau4[[#This Row],[DPT2]]," - ",Tableau4[[#This Row],[COMMUNE]])</f>
        <v>23 - Ahun</v>
      </c>
      <c r="B1108" s="2">
        <v>23</v>
      </c>
      <c r="C1108" s="2" t="s">
        <v>7846</v>
      </c>
      <c r="D1108" s="3" t="s">
        <v>1527</v>
      </c>
      <c r="E1108" s="3" t="s">
        <v>7847</v>
      </c>
      <c r="F1108" s="6" t="s">
        <v>8554</v>
      </c>
      <c r="G1108" s="4">
        <v>1410</v>
      </c>
      <c r="H1108" s="2" t="s">
        <v>5</v>
      </c>
      <c r="I1108" s="2" t="s">
        <v>6</v>
      </c>
      <c r="J1108" s="2" t="s">
        <v>13</v>
      </c>
      <c r="K1108" s="5" t="s">
        <v>5664</v>
      </c>
      <c r="L1108" s="132" t="s">
        <v>8555</v>
      </c>
      <c r="M1108" s="87"/>
      <c r="N1108" s="87"/>
      <c r="O1108" s="87"/>
      <c r="P1108" s="87"/>
      <c r="Q1108" s="87"/>
      <c r="R1108" s="87"/>
      <c r="S1108" s="87"/>
      <c r="T1108" s="87"/>
      <c r="U1108" s="87"/>
      <c r="V1108" s="87"/>
      <c r="W1108" s="87"/>
    </row>
    <row r="1109" spans="1:23" s="87" customFormat="1">
      <c r="A1109" s="1" t="str">
        <f>CONCATENATE(Tableau4[[#This Row],[DPT2]]," - ",Tableau4[[#This Row],[COMMUNE]])</f>
        <v>23 - Ajain</v>
      </c>
      <c r="B1109" s="2">
        <v>23</v>
      </c>
      <c r="C1109" s="2" t="s">
        <v>6327</v>
      </c>
      <c r="D1109" s="3" t="s">
        <v>1518</v>
      </c>
      <c r="E1109" s="3" t="s">
        <v>6328</v>
      </c>
      <c r="F1109" s="6" t="s">
        <v>8554</v>
      </c>
      <c r="G1109" s="4">
        <v>1075</v>
      </c>
      <c r="H1109" s="2" t="s">
        <v>5</v>
      </c>
      <c r="I1109" s="2" t="s">
        <v>25</v>
      </c>
      <c r="J1109" s="2" t="s">
        <v>7</v>
      </c>
      <c r="K1109" s="2" t="s">
        <v>5671</v>
      </c>
      <c r="L1109" s="132" t="s">
        <v>8555</v>
      </c>
    </row>
    <row r="1110" spans="1:23" s="87" customFormat="1">
      <c r="A1110" s="1" t="str">
        <f>CONCATENATE(Tableau4[[#This Row],[DPT2]]," - ",Tableau4[[#This Row],[COMMUNE]])</f>
        <v>23 - Alleyrat</v>
      </c>
      <c r="B1110" s="2">
        <v>23</v>
      </c>
      <c r="C1110" s="2" t="s">
        <v>1515</v>
      </c>
      <c r="D1110" s="3" t="s">
        <v>1516</v>
      </c>
      <c r="E1110" s="3" t="s">
        <v>10802</v>
      </c>
      <c r="F1110" s="6" t="s">
        <v>8554</v>
      </c>
      <c r="G1110" s="4">
        <v>139</v>
      </c>
      <c r="H1110" s="2" t="s">
        <v>5</v>
      </c>
      <c r="I1110" s="2" t="s">
        <v>6</v>
      </c>
      <c r="J1110" s="2" t="s">
        <v>13</v>
      </c>
      <c r="K1110" s="2" t="s">
        <v>8</v>
      </c>
      <c r="L1110" s="132" t="s">
        <v>8555</v>
      </c>
      <c r="M1110"/>
      <c r="N1110"/>
      <c r="O1110"/>
      <c r="P1110"/>
      <c r="Q1110"/>
      <c r="R1110"/>
      <c r="S1110"/>
      <c r="T1110"/>
      <c r="U1110"/>
      <c r="V1110"/>
      <c r="W1110"/>
    </row>
    <row r="1111" spans="1:23" customFormat="1">
      <c r="A1111" s="1" t="str">
        <f>CONCATENATE(Tableau4[[#This Row],[DPT2]]," - ",Tableau4[[#This Row],[COMMUNE]])</f>
        <v>23 - Anzême</v>
      </c>
      <c r="B1111" s="2">
        <v>23</v>
      </c>
      <c r="C1111" s="2" t="s">
        <v>1517</v>
      </c>
      <c r="D1111" s="3" t="s">
        <v>1518</v>
      </c>
      <c r="E1111" s="3" t="s">
        <v>1519</v>
      </c>
      <c r="F1111" s="6" t="s">
        <v>8554</v>
      </c>
      <c r="G1111" s="4">
        <v>555</v>
      </c>
      <c r="H1111" s="2" t="s">
        <v>5</v>
      </c>
      <c r="I1111" s="2" t="s">
        <v>25</v>
      </c>
      <c r="J1111" s="2" t="s">
        <v>7</v>
      </c>
      <c r="K1111" s="2" t="s">
        <v>8</v>
      </c>
      <c r="L1111" s="132" t="s">
        <v>8555</v>
      </c>
    </row>
    <row r="1112" spans="1:23" s="87" customFormat="1">
      <c r="A1112" s="1" t="str">
        <f>CONCATENATE(Tableau4[[#This Row],[DPT2]]," - ",Tableau4[[#This Row],[COMMUNE]])</f>
        <v>23 - Arfeuille-Châtain</v>
      </c>
      <c r="B1112" s="2">
        <v>23</v>
      </c>
      <c r="C1112" s="2" t="s">
        <v>1520</v>
      </c>
      <c r="D1112" s="3" t="s">
        <v>1521</v>
      </c>
      <c r="E1112" s="3" t="s">
        <v>1522</v>
      </c>
      <c r="F1112" s="6" t="s">
        <v>8554</v>
      </c>
      <c r="G1112" s="4">
        <v>198</v>
      </c>
      <c r="H1112" s="2" t="s">
        <v>5</v>
      </c>
      <c r="I1112" s="2" t="s">
        <v>6</v>
      </c>
      <c r="J1112" s="2" t="s">
        <v>13</v>
      </c>
      <c r="K1112" s="2" t="s">
        <v>8</v>
      </c>
      <c r="L1112" s="132" t="s">
        <v>8555</v>
      </c>
      <c r="M1112"/>
      <c r="N1112"/>
      <c r="O1112"/>
      <c r="P1112"/>
      <c r="Q1112"/>
      <c r="R1112"/>
      <c r="S1112"/>
      <c r="T1112"/>
      <c r="U1112"/>
      <c r="V1112"/>
      <c r="W1112"/>
    </row>
    <row r="1113" spans="1:23" customFormat="1">
      <c r="A1113" s="1" t="str">
        <f>CONCATENATE(Tableau4[[#This Row],[DPT2]]," - ",Tableau4[[#This Row],[COMMUNE]])</f>
        <v>23 - Arrènes</v>
      </c>
      <c r="B1113" s="2">
        <v>23</v>
      </c>
      <c r="C1113" s="2" t="s">
        <v>1523</v>
      </c>
      <c r="D1113" s="3" t="s">
        <v>1524</v>
      </c>
      <c r="E1113" s="3" t="s">
        <v>1525</v>
      </c>
      <c r="F1113" s="6" t="s">
        <v>8554</v>
      </c>
      <c r="G1113" s="4">
        <v>212</v>
      </c>
      <c r="H1113" s="2" t="s">
        <v>5</v>
      </c>
      <c r="I1113" s="2" t="s">
        <v>6</v>
      </c>
      <c r="J1113" s="2" t="s">
        <v>7</v>
      </c>
      <c r="K1113" s="2" t="s">
        <v>8</v>
      </c>
      <c r="L1113" s="132" t="s">
        <v>8555</v>
      </c>
      <c r="M1113" s="87"/>
      <c r="N1113" s="87"/>
      <c r="O1113" s="87"/>
      <c r="P1113" s="87"/>
      <c r="Q1113" s="87"/>
      <c r="R1113" s="87"/>
      <c r="S1113" s="87"/>
      <c r="T1113" s="87"/>
      <c r="U1113" s="87"/>
      <c r="V1113" s="87"/>
      <c r="W1113" s="87"/>
    </row>
    <row r="1114" spans="1:23" customFormat="1">
      <c r="A1114" s="1" t="str">
        <f>CONCATENATE(Tableau4[[#This Row],[DPT2]]," - ",Tableau4[[#This Row],[COMMUNE]])</f>
        <v>23 - Ars</v>
      </c>
      <c r="B1114" s="2">
        <v>23</v>
      </c>
      <c r="C1114" s="2" t="s">
        <v>1526</v>
      </c>
      <c r="D1114" s="3" t="s">
        <v>1527</v>
      </c>
      <c r="E1114" s="3" t="s">
        <v>10750</v>
      </c>
      <c r="F1114" s="6" t="s">
        <v>8554</v>
      </c>
      <c r="G1114" s="4">
        <v>236</v>
      </c>
      <c r="H1114" s="2" t="s">
        <v>5</v>
      </c>
      <c r="I1114" s="2" t="s">
        <v>6</v>
      </c>
      <c r="J1114" s="2" t="s">
        <v>13</v>
      </c>
      <c r="K1114" s="2" t="s">
        <v>8</v>
      </c>
      <c r="L1114" s="132" t="s">
        <v>8555</v>
      </c>
      <c r="M1114" s="87"/>
      <c r="N1114" s="87"/>
      <c r="O1114" s="87"/>
      <c r="P1114" s="87"/>
      <c r="Q1114" s="87"/>
      <c r="R1114" s="87"/>
      <c r="S1114" s="87"/>
      <c r="T1114" s="87"/>
      <c r="U1114" s="87"/>
      <c r="V1114" s="87"/>
      <c r="W1114" s="87"/>
    </row>
    <row r="1115" spans="1:23" customFormat="1">
      <c r="A1115" s="1" t="str">
        <f>CONCATENATE(Tableau4[[#This Row],[DPT2]]," - ",Tableau4[[#This Row],[COMMUNE]])</f>
        <v>23 - Aubusson</v>
      </c>
      <c r="B1115" s="2">
        <v>23</v>
      </c>
      <c r="C1115" s="2" t="s">
        <v>8367</v>
      </c>
      <c r="D1115" s="3" t="s">
        <v>1516</v>
      </c>
      <c r="E1115" s="3" t="s">
        <v>8368</v>
      </c>
      <c r="F1115" s="6" t="s">
        <v>8554</v>
      </c>
      <c r="G1115" s="4">
        <v>3248</v>
      </c>
      <c r="H1115" s="2" t="s">
        <v>5</v>
      </c>
      <c r="I1115" s="2" t="s">
        <v>6</v>
      </c>
      <c r="J1115" s="2" t="s">
        <v>10732</v>
      </c>
      <c r="K1115" s="5" t="s">
        <v>7657</v>
      </c>
      <c r="L1115" s="132" t="s">
        <v>8555</v>
      </c>
      <c r="M1115" s="87"/>
      <c r="N1115" s="87"/>
      <c r="O1115" s="87"/>
      <c r="P1115" s="87"/>
      <c r="Q1115" s="87"/>
      <c r="R1115" s="87"/>
      <c r="S1115" s="87"/>
      <c r="T1115" s="87"/>
      <c r="U1115" s="87"/>
      <c r="V1115" s="87"/>
      <c r="W1115" s="87"/>
    </row>
    <row r="1116" spans="1:23" s="87" customFormat="1">
      <c r="A1116" s="1" t="str">
        <f>CONCATENATE(Tableau4[[#This Row],[DPT2]]," - ",Tableau4[[#This Row],[COMMUNE]])</f>
        <v>23 - Auge</v>
      </c>
      <c r="B1116" s="2">
        <v>23</v>
      </c>
      <c r="C1116" s="2" t="s">
        <v>1528</v>
      </c>
      <c r="D1116" s="3" t="s">
        <v>1529</v>
      </c>
      <c r="E1116" s="3" t="s">
        <v>1530</v>
      </c>
      <c r="F1116" s="6" t="s">
        <v>8554</v>
      </c>
      <c r="G1116" s="4">
        <v>93</v>
      </c>
      <c r="H1116" s="2" t="s">
        <v>5</v>
      </c>
      <c r="I1116" s="2" t="s">
        <v>6</v>
      </c>
      <c r="J1116" s="2" t="s">
        <v>13</v>
      </c>
      <c r="K1116" s="2" t="s">
        <v>8</v>
      </c>
      <c r="L1116" s="132" t="s">
        <v>8555</v>
      </c>
    </row>
    <row r="1117" spans="1:23" customFormat="1">
      <c r="A1117" s="1" t="str">
        <f>CONCATENATE(Tableau4[[#This Row],[DPT2]]," - ",Tableau4[[#This Row],[COMMUNE]])</f>
        <v>23 - Augères</v>
      </c>
      <c r="B1117" s="2">
        <v>23</v>
      </c>
      <c r="C1117" s="2" t="s">
        <v>1531</v>
      </c>
      <c r="D1117" s="3" t="s">
        <v>1524</v>
      </c>
      <c r="E1117" s="3" t="s">
        <v>1532</v>
      </c>
      <c r="F1117" s="6" t="s">
        <v>8554</v>
      </c>
      <c r="G1117" s="4">
        <v>118</v>
      </c>
      <c r="H1117" s="2" t="s">
        <v>5</v>
      </c>
      <c r="I1117" s="2" t="s">
        <v>6</v>
      </c>
      <c r="J1117" s="2" t="s">
        <v>7</v>
      </c>
      <c r="K1117" s="2" t="s">
        <v>8</v>
      </c>
      <c r="L1117" s="132" t="s">
        <v>8555</v>
      </c>
    </row>
    <row r="1118" spans="1:23" customFormat="1">
      <c r="A1118" s="1" t="str">
        <f>CONCATENATE(Tableau4[[#This Row],[DPT2]]," - ",Tableau4[[#This Row],[COMMUNE]])</f>
        <v>23 - Aulon</v>
      </c>
      <c r="B1118" s="2">
        <v>23</v>
      </c>
      <c r="C1118" s="2" t="s">
        <v>1533</v>
      </c>
      <c r="D1118" s="3" t="s">
        <v>1524</v>
      </c>
      <c r="E1118" s="3" t="s">
        <v>1534</v>
      </c>
      <c r="F1118" s="6" t="s">
        <v>8554</v>
      </c>
      <c r="G1118" s="4">
        <v>160</v>
      </c>
      <c r="H1118" s="2" t="s">
        <v>5</v>
      </c>
      <c r="I1118" s="2" t="s">
        <v>6</v>
      </c>
      <c r="J1118" s="2" t="s">
        <v>7</v>
      </c>
      <c r="K1118" s="2" t="s">
        <v>8</v>
      </c>
      <c r="L1118" s="132" t="s">
        <v>8555</v>
      </c>
    </row>
    <row r="1119" spans="1:23" customFormat="1">
      <c r="A1119" s="1" t="str">
        <f>CONCATENATE(Tableau4[[#This Row],[DPT2]]," - ",Tableau4[[#This Row],[COMMUNE]])</f>
        <v>23 - Auriat</v>
      </c>
      <c r="B1119" s="2">
        <v>23</v>
      </c>
      <c r="C1119" s="2" t="s">
        <v>1535</v>
      </c>
      <c r="D1119" s="3" t="s">
        <v>1527</v>
      </c>
      <c r="E1119" s="3" t="s">
        <v>1536</v>
      </c>
      <c r="F1119" s="6" t="s">
        <v>8554</v>
      </c>
      <c r="G1119" s="4">
        <v>109</v>
      </c>
      <c r="H1119" s="2" t="s">
        <v>5</v>
      </c>
      <c r="I1119" s="2" t="s">
        <v>6</v>
      </c>
      <c r="J1119" s="2" t="s">
        <v>13</v>
      </c>
      <c r="K1119" s="2" t="s">
        <v>8</v>
      </c>
      <c r="L1119" s="132" t="s">
        <v>8555</v>
      </c>
    </row>
    <row r="1120" spans="1:23" customFormat="1">
      <c r="A1120" s="1" t="str">
        <f>CONCATENATE(Tableau4[[#This Row],[DPT2]]," - ",Tableau4[[#This Row],[COMMUNE]])</f>
        <v>23 - Auzances</v>
      </c>
      <c r="B1120" s="2">
        <v>23</v>
      </c>
      <c r="C1120" s="2" t="s">
        <v>7848</v>
      </c>
      <c r="D1120" s="3" t="s">
        <v>1521</v>
      </c>
      <c r="E1120" s="3" t="s">
        <v>7849</v>
      </c>
      <c r="F1120" s="6" t="s">
        <v>8554</v>
      </c>
      <c r="G1120" s="4">
        <v>1208</v>
      </c>
      <c r="H1120" s="2" t="s">
        <v>5</v>
      </c>
      <c r="I1120" s="2" t="s">
        <v>6</v>
      </c>
      <c r="J1120" s="2" t="s">
        <v>13</v>
      </c>
      <c r="K1120" s="5" t="s">
        <v>5664</v>
      </c>
      <c r="L1120" s="132" t="s">
        <v>8555</v>
      </c>
    </row>
    <row r="1121" spans="1:23" customFormat="1">
      <c r="A1121" s="1" t="str">
        <f>CONCATENATE(Tableau4[[#This Row],[DPT2]]," - ",Tableau4[[#This Row],[COMMUNE]])</f>
        <v>23 - Azat-Châtenet</v>
      </c>
      <c r="B1121" s="2">
        <v>23</v>
      </c>
      <c r="C1121" s="2" t="s">
        <v>1537</v>
      </c>
      <c r="D1121" s="3" t="s">
        <v>1524</v>
      </c>
      <c r="E1121" s="3" t="s">
        <v>1538</v>
      </c>
      <c r="F1121" s="6" t="s">
        <v>8554</v>
      </c>
      <c r="G1121" s="4">
        <v>121</v>
      </c>
      <c r="H1121" s="2" t="s">
        <v>5</v>
      </c>
      <c r="I1121" s="2" t="s">
        <v>6</v>
      </c>
      <c r="J1121" s="2" t="s">
        <v>7</v>
      </c>
      <c r="K1121" s="2" t="s">
        <v>8</v>
      </c>
      <c r="L1121" s="132" t="s">
        <v>8555</v>
      </c>
    </row>
    <row r="1122" spans="1:23" customFormat="1">
      <c r="A1122" s="1" t="str">
        <f>CONCATENATE(Tableau4[[#This Row],[DPT2]]," - ",Tableau4[[#This Row],[COMMUNE]])</f>
        <v>23 - Azerables</v>
      </c>
      <c r="B1122" s="2">
        <v>23</v>
      </c>
      <c r="C1122" s="2" t="s">
        <v>6329</v>
      </c>
      <c r="D1122" s="3" t="s">
        <v>1544</v>
      </c>
      <c r="E1122" s="3" t="s">
        <v>6330</v>
      </c>
      <c r="F1122" s="6" t="s">
        <v>8554</v>
      </c>
      <c r="G1122" s="4">
        <v>813</v>
      </c>
      <c r="H1122" s="2" t="s">
        <v>5</v>
      </c>
      <c r="I1122" s="2" t="s">
        <v>6</v>
      </c>
      <c r="J1122" s="2" t="s">
        <v>7</v>
      </c>
      <c r="K1122" s="2" t="s">
        <v>5671</v>
      </c>
      <c r="L1122" s="132" t="s">
        <v>8555</v>
      </c>
    </row>
    <row r="1123" spans="1:23" customFormat="1">
      <c r="A1123" s="1" t="str">
        <f>CONCATENATE(Tableau4[[#This Row],[DPT2]]," - ",Tableau4[[#This Row],[COMMUNE]])</f>
        <v>23 - Banize</v>
      </c>
      <c r="B1123" s="2">
        <v>23</v>
      </c>
      <c r="C1123" s="2" t="s">
        <v>1539</v>
      </c>
      <c r="D1123" s="3" t="s">
        <v>1527</v>
      </c>
      <c r="E1123" s="3" t="s">
        <v>1540</v>
      </c>
      <c r="F1123" s="6" t="s">
        <v>8554</v>
      </c>
      <c r="G1123" s="4">
        <v>182</v>
      </c>
      <c r="H1123" s="2" t="s">
        <v>5</v>
      </c>
      <c r="I1123" s="2" t="s">
        <v>6</v>
      </c>
      <c r="J1123" s="2" t="s">
        <v>13</v>
      </c>
      <c r="K1123" s="2" t="s">
        <v>8</v>
      </c>
      <c r="L1123" s="132" t="s">
        <v>8555</v>
      </c>
    </row>
    <row r="1124" spans="1:23" customFormat="1">
      <c r="A1124" s="1" t="str">
        <f>CONCATENATE(Tableau4[[#This Row],[DPT2]]," - ",Tableau4[[#This Row],[COMMUNE]])</f>
        <v>23 - Basville</v>
      </c>
      <c r="B1124" s="2">
        <v>23</v>
      </c>
      <c r="C1124" s="2" t="s">
        <v>1541</v>
      </c>
      <c r="D1124" s="3" t="s">
        <v>1521</v>
      </c>
      <c r="E1124" s="3" t="s">
        <v>1542</v>
      </c>
      <c r="F1124" s="6" t="s">
        <v>8554</v>
      </c>
      <c r="G1124" s="4">
        <v>164</v>
      </c>
      <c r="H1124" s="2" t="s">
        <v>5</v>
      </c>
      <c r="I1124" s="2" t="s">
        <v>6</v>
      </c>
      <c r="J1124" s="2" t="s">
        <v>13</v>
      </c>
      <c r="K1124" s="2" t="s">
        <v>8</v>
      </c>
      <c r="L1124" s="132" t="s">
        <v>8555</v>
      </c>
    </row>
    <row r="1125" spans="1:23" customFormat="1">
      <c r="A1125" s="1" t="str">
        <f>CONCATENATE(Tableau4[[#This Row],[DPT2]]," - ",Tableau4[[#This Row],[COMMUNE]])</f>
        <v>23 - Bazelat</v>
      </c>
      <c r="B1125" s="2">
        <v>23</v>
      </c>
      <c r="C1125" s="2" t="s">
        <v>1543</v>
      </c>
      <c r="D1125" s="3" t="s">
        <v>1544</v>
      </c>
      <c r="E1125" s="3" t="s">
        <v>1545</v>
      </c>
      <c r="F1125" s="6" t="s">
        <v>8554</v>
      </c>
      <c r="G1125" s="4">
        <v>247</v>
      </c>
      <c r="H1125" s="2" t="s">
        <v>5</v>
      </c>
      <c r="I1125" s="2" t="s">
        <v>6</v>
      </c>
      <c r="J1125" s="2" t="s">
        <v>7</v>
      </c>
      <c r="K1125" s="2" t="s">
        <v>8</v>
      </c>
      <c r="L1125" s="132" t="s">
        <v>8555</v>
      </c>
    </row>
    <row r="1126" spans="1:23" customFormat="1">
      <c r="A1126" s="1" t="str">
        <f>CONCATENATE(Tableau4[[#This Row],[DPT2]]," - ",Tableau4[[#This Row],[COMMUNE]])</f>
        <v>23 - Beissat</v>
      </c>
      <c r="B1126" s="2">
        <v>23</v>
      </c>
      <c r="C1126" s="5" t="s">
        <v>1546</v>
      </c>
      <c r="D1126" s="6" t="s">
        <v>1107</v>
      </c>
      <c r="E1126" s="6" t="s">
        <v>1547</v>
      </c>
      <c r="F1126" s="6" t="s">
        <v>8554</v>
      </c>
      <c r="G1126" s="7">
        <v>25</v>
      </c>
      <c r="H1126" s="5" t="s">
        <v>5</v>
      </c>
      <c r="I1126" s="5" t="s">
        <v>12</v>
      </c>
      <c r="J1126" s="2" t="s">
        <v>13</v>
      </c>
      <c r="K1126" s="2" t="s">
        <v>8</v>
      </c>
      <c r="L1126" s="132" t="s">
        <v>8555</v>
      </c>
    </row>
    <row r="1127" spans="1:23" s="87" customFormat="1">
      <c r="A1127" s="1" t="str">
        <f>CONCATENATE(Tableau4[[#This Row],[DPT2]]," - ",Tableau4[[#This Row],[COMMUNE]])</f>
        <v>23 - Bellegarde-en-Marche</v>
      </c>
      <c r="B1127" s="2">
        <v>23</v>
      </c>
      <c r="C1127" s="2" t="s">
        <v>6331</v>
      </c>
      <c r="D1127" s="3" t="s">
        <v>1521</v>
      </c>
      <c r="E1127" s="3" t="s">
        <v>6332</v>
      </c>
      <c r="F1127" s="6" t="s">
        <v>8554</v>
      </c>
      <c r="G1127" s="4">
        <v>410</v>
      </c>
      <c r="H1127" s="2" t="s">
        <v>5</v>
      </c>
      <c r="I1127" s="2" t="s">
        <v>6</v>
      </c>
      <c r="J1127" s="2" t="s">
        <v>13</v>
      </c>
      <c r="K1127" s="2" t="s">
        <v>5671</v>
      </c>
      <c r="L1127" s="132" t="s">
        <v>8555</v>
      </c>
      <c r="M1127"/>
      <c r="N1127"/>
      <c r="O1127"/>
      <c r="P1127"/>
      <c r="Q1127"/>
      <c r="R1127"/>
      <c r="S1127"/>
      <c r="T1127"/>
      <c r="U1127"/>
      <c r="V1127"/>
      <c r="W1127"/>
    </row>
    <row r="1128" spans="1:23" customFormat="1">
      <c r="A1128" s="1" t="str">
        <f>CONCATENATE(Tableau4[[#This Row],[DPT2]]," - ",Tableau4[[#This Row],[COMMUNE]])</f>
        <v>23 - Bénévent-l'Abbaye</v>
      </c>
      <c r="B1128" s="2">
        <v>23</v>
      </c>
      <c r="C1128" s="2" t="s">
        <v>6333</v>
      </c>
      <c r="D1128" s="3" t="s">
        <v>1524</v>
      </c>
      <c r="E1128" s="3" t="s">
        <v>6334</v>
      </c>
      <c r="F1128" s="6" t="s">
        <v>8554</v>
      </c>
      <c r="G1128" s="4">
        <v>765</v>
      </c>
      <c r="H1128" s="2" t="s">
        <v>5</v>
      </c>
      <c r="I1128" s="2" t="s">
        <v>6</v>
      </c>
      <c r="J1128" s="2" t="s">
        <v>7</v>
      </c>
      <c r="K1128" s="2" t="s">
        <v>5671</v>
      </c>
      <c r="L1128" s="132" t="s">
        <v>8555</v>
      </c>
    </row>
    <row r="1129" spans="1:23" s="87" customFormat="1">
      <c r="A1129" s="1" t="str">
        <f>CONCATENATE(Tableau4[[#This Row],[DPT2]]," - ",Tableau4[[#This Row],[COMMUNE]])</f>
        <v>23 - Bétête</v>
      </c>
      <c r="B1129" s="2">
        <v>23</v>
      </c>
      <c r="C1129" s="2" t="s">
        <v>1548</v>
      </c>
      <c r="D1129" s="3" t="s">
        <v>1529</v>
      </c>
      <c r="E1129" s="3" t="s">
        <v>1549</v>
      </c>
      <c r="F1129" s="6" t="s">
        <v>8554</v>
      </c>
      <c r="G1129" s="4">
        <v>373</v>
      </c>
      <c r="H1129" s="2" t="s">
        <v>5</v>
      </c>
      <c r="I1129" s="2" t="s">
        <v>6</v>
      </c>
      <c r="J1129" s="2" t="s">
        <v>13</v>
      </c>
      <c r="K1129" s="2" t="s">
        <v>8</v>
      </c>
      <c r="L1129" s="132" t="s">
        <v>8555</v>
      </c>
      <c r="M1129"/>
      <c r="N1129"/>
      <c r="O1129"/>
      <c r="P1129"/>
      <c r="Q1129"/>
      <c r="R1129"/>
      <c r="S1129"/>
      <c r="T1129"/>
      <c r="U1129"/>
      <c r="V1129"/>
      <c r="W1129"/>
    </row>
    <row r="1130" spans="1:23" customFormat="1">
      <c r="A1130" s="1" t="str">
        <f>CONCATENATE(Tableau4[[#This Row],[DPT2]]," - ",Tableau4[[#This Row],[COMMUNE]])</f>
        <v>23 - Blaudeix</v>
      </c>
      <c r="B1130" s="2">
        <v>23</v>
      </c>
      <c r="C1130" s="2" t="s">
        <v>1550</v>
      </c>
      <c r="D1130" s="3" t="s">
        <v>1529</v>
      </c>
      <c r="E1130" s="3" t="s">
        <v>1551</v>
      </c>
      <c r="F1130" s="6" t="s">
        <v>8554</v>
      </c>
      <c r="G1130" s="4">
        <v>105</v>
      </c>
      <c r="H1130" s="2" t="s">
        <v>5</v>
      </c>
      <c r="I1130" s="2" t="s">
        <v>6</v>
      </c>
      <c r="J1130" s="2" t="s">
        <v>13</v>
      </c>
      <c r="K1130" s="2" t="s">
        <v>8</v>
      </c>
      <c r="L1130" s="132" t="s">
        <v>8555</v>
      </c>
    </row>
    <row r="1131" spans="1:23" s="87" customFormat="1">
      <c r="A1131" s="1" t="str">
        <f>CONCATENATE(Tableau4[[#This Row],[DPT2]]," - ",Tableau4[[#This Row],[COMMUNE]])</f>
        <v>23 - Blessac</v>
      </c>
      <c r="B1131" s="2">
        <v>23</v>
      </c>
      <c r="C1131" s="2" t="s">
        <v>1552</v>
      </c>
      <c r="D1131" s="3" t="s">
        <v>1516</v>
      </c>
      <c r="E1131" s="3" t="s">
        <v>1553</v>
      </c>
      <c r="F1131" s="6" t="s">
        <v>8554</v>
      </c>
      <c r="G1131" s="4">
        <v>532</v>
      </c>
      <c r="H1131" s="2" t="s">
        <v>5</v>
      </c>
      <c r="I1131" s="2" t="s">
        <v>6</v>
      </c>
      <c r="J1131" s="2" t="s">
        <v>13</v>
      </c>
      <c r="K1131" s="2" t="s">
        <v>8</v>
      </c>
      <c r="L1131" s="132" t="s">
        <v>8555</v>
      </c>
      <c r="M1131"/>
      <c r="N1131"/>
      <c r="O1131"/>
      <c r="P1131"/>
      <c r="Q1131"/>
      <c r="R1131"/>
      <c r="S1131"/>
      <c r="T1131"/>
      <c r="U1131"/>
      <c r="V1131"/>
      <c r="W1131"/>
    </row>
    <row r="1132" spans="1:23" customFormat="1">
      <c r="A1132" s="1" t="str">
        <f>CONCATENATE(Tableau4[[#This Row],[DPT2]]," - ",Tableau4[[#This Row],[COMMUNE]])</f>
        <v>23 - Bonnat</v>
      </c>
      <c r="B1132" s="2">
        <v>23</v>
      </c>
      <c r="C1132" s="2" t="s">
        <v>7850</v>
      </c>
      <c r="D1132" s="3" t="s">
        <v>1582</v>
      </c>
      <c r="E1132" s="3" t="s">
        <v>7851</v>
      </c>
      <c r="F1132" s="6" t="s">
        <v>8554</v>
      </c>
      <c r="G1132" s="4">
        <v>1342</v>
      </c>
      <c r="H1132" s="2" t="s">
        <v>5</v>
      </c>
      <c r="I1132" s="2" t="s">
        <v>6</v>
      </c>
      <c r="J1132" s="2" t="s">
        <v>13</v>
      </c>
      <c r="K1132" s="5" t="s">
        <v>5664</v>
      </c>
      <c r="L1132" s="132" t="s">
        <v>8555</v>
      </c>
    </row>
    <row r="1133" spans="1:23" s="87" customFormat="1">
      <c r="A1133" s="1" t="str">
        <f>CONCATENATE(Tableau4[[#This Row],[DPT2]]," - ",Tableau4[[#This Row],[COMMUNE]])</f>
        <v>23 - Bord-Saint-Georges</v>
      </c>
      <c r="B1133" s="2">
        <v>23</v>
      </c>
      <c r="C1133" s="2" t="s">
        <v>1554</v>
      </c>
      <c r="D1133" s="3" t="s">
        <v>1529</v>
      </c>
      <c r="E1133" s="3" t="s">
        <v>1555</v>
      </c>
      <c r="F1133" s="6" t="s">
        <v>8554</v>
      </c>
      <c r="G1133" s="4">
        <v>351</v>
      </c>
      <c r="H1133" s="2" t="s">
        <v>5</v>
      </c>
      <c r="I1133" s="2" t="s">
        <v>6</v>
      </c>
      <c r="J1133" s="2" t="s">
        <v>13</v>
      </c>
      <c r="K1133" s="2" t="s">
        <v>8</v>
      </c>
      <c r="L1133" s="132" t="s">
        <v>8555</v>
      </c>
      <c r="M1133"/>
      <c r="N1133"/>
      <c r="O1133"/>
      <c r="P1133"/>
      <c r="Q1133"/>
      <c r="R1133"/>
      <c r="S1133"/>
      <c r="T1133"/>
      <c r="U1133"/>
      <c r="V1133"/>
      <c r="W1133"/>
    </row>
    <row r="1134" spans="1:23" customFormat="1">
      <c r="A1134" s="1" t="str">
        <f>CONCATENATE(Tableau4[[#This Row],[DPT2]]," - ",Tableau4[[#This Row],[COMMUNE]])</f>
        <v>23 - Bosmoreau-les-Mines</v>
      </c>
      <c r="B1134" s="2">
        <v>23</v>
      </c>
      <c r="C1134" s="2" t="s">
        <v>1556</v>
      </c>
      <c r="D1134" s="3" t="s">
        <v>1527</v>
      </c>
      <c r="E1134" s="3" t="s">
        <v>1557</v>
      </c>
      <c r="F1134" s="6" t="s">
        <v>8554</v>
      </c>
      <c r="G1134" s="4">
        <v>235</v>
      </c>
      <c r="H1134" s="2" t="s">
        <v>5</v>
      </c>
      <c r="I1134" s="2" t="s">
        <v>6</v>
      </c>
      <c r="J1134" s="2" t="s">
        <v>13</v>
      </c>
      <c r="K1134" s="2" t="s">
        <v>8</v>
      </c>
      <c r="L1134" s="132" t="s">
        <v>8555</v>
      </c>
    </row>
    <row r="1135" spans="1:23" customFormat="1">
      <c r="A1135" s="1" t="str">
        <f>CONCATENATE(Tableau4[[#This Row],[DPT2]]," - ",Tableau4[[#This Row],[COMMUNE]])</f>
        <v>23 - Bosroger</v>
      </c>
      <c r="B1135" s="2">
        <v>23</v>
      </c>
      <c r="C1135" s="2" t="s">
        <v>1558</v>
      </c>
      <c r="D1135" s="3" t="s">
        <v>1521</v>
      </c>
      <c r="E1135" s="3" t="s">
        <v>1559</v>
      </c>
      <c r="F1135" s="6" t="s">
        <v>8554</v>
      </c>
      <c r="G1135" s="4">
        <v>107</v>
      </c>
      <c r="H1135" s="2" t="s">
        <v>5</v>
      </c>
      <c r="I1135" s="2" t="s">
        <v>6</v>
      </c>
      <c r="J1135" s="2" t="s">
        <v>13</v>
      </c>
      <c r="K1135" s="2" t="s">
        <v>8</v>
      </c>
      <c r="L1135" s="132" t="s">
        <v>8555</v>
      </c>
    </row>
    <row r="1136" spans="1:23" customFormat="1">
      <c r="A1136" s="1" t="str">
        <f>CONCATENATE(Tableau4[[#This Row],[DPT2]]," - ",Tableau4[[#This Row],[COMMUNE]])</f>
        <v>23 - Bourganeuf</v>
      </c>
      <c r="B1136" s="2">
        <v>23</v>
      </c>
      <c r="C1136" s="2" t="s">
        <v>7852</v>
      </c>
      <c r="D1136" s="3" t="s">
        <v>1527</v>
      </c>
      <c r="E1136" s="3" t="s">
        <v>7853</v>
      </c>
      <c r="F1136" s="6" t="s">
        <v>8554</v>
      </c>
      <c r="G1136" s="4">
        <v>2478</v>
      </c>
      <c r="H1136" s="2" t="s">
        <v>5</v>
      </c>
      <c r="I1136" s="2" t="s">
        <v>6</v>
      </c>
      <c r="J1136" s="2" t="s">
        <v>10732</v>
      </c>
      <c r="K1136" s="5" t="s">
        <v>5664</v>
      </c>
      <c r="L1136" s="132" t="s">
        <v>8555</v>
      </c>
    </row>
    <row r="1137" spans="1:23" customFormat="1">
      <c r="A1137" s="1" t="str">
        <f>CONCATENATE(Tableau4[[#This Row],[DPT2]]," - ",Tableau4[[#This Row],[COMMUNE]])</f>
        <v>23 - Boussac</v>
      </c>
      <c r="B1137" s="2">
        <v>23</v>
      </c>
      <c r="C1137" s="2" t="s">
        <v>7854</v>
      </c>
      <c r="D1137" s="3" t="s">
        <v>1529</v>
      </c>
      <c r="E1137" s="3" t="s">
        <v>7855</v>
      </c>
      <c r="F1137" s="6" t="s">
        <v>8554</v>
      </c>
      <c r="G1137" s="4">
        <v>1249</v>
      </c>
      <c r="H1137" s="2" t="s">
        <v>5</v>
      </c>
      <c r="I1137" s="2" t="s">
        <v>6</v>
      </c>
      <c r="J1137" s="2" t="s">
        <v>13</v>
      </c>
      <c r="K1137" s="5" t="s">
        <v>5664</v>
      </c>
      <c r="L1137" s="132" t="s">
        <v>8555</v>
      </c>
    </row>
    <row r="1138" spans="1:23" customFormat="1">
      <c r="A1138" s="1" t="str">
        <f>CONCATENATE(Tableau4[[#This Row],[DPT2]]," - ",Tableau4[[#This Row],[COMMUNE]])</f>
        <v>23 - Boussac-Bourg</v>
      </c>
      <c r="B1138" s="2">
        <v>23</v>
      </c>
      <c r="C1138" s="2" t="s">
        <v>1560</v>
      </c>
      <c r="D1138" s="3" t="s">
        <v>1529</v>
      </c>
      <c r="E1138" s="3" t="s">
        <v>1561</v>
      </c>
      <c r="F1138" s="6" t="s">
        <v>8554</v>
      </c>
      <c r="G1138" s="4">
        <v>695</v>
      </c>
      <c r="H1138" s="2" t="s">
        <v>5</v>
      </c>
      <c r="I1138" s="2" t="s">
        <v>6</v>
      </c>
      <c r="J1138" s="2" t="s">
        <v>13</v>
      </c>
      <c r="K1138" s="2" t="s">
        <v>8</v>
      </c>
      <c r="L1138" s="132" t="s">
        <v>8555</v>
      </c>
    </row>
    <row r="1139" spans="1:23" customFormat="1">
      <c r="A1139" s="1" t="str">
        <f>CONCATENATE(Tableau4[[#This Row],[DPT2]]," - ",Tableau4[[#This Row],[COMMUNE]])</f>
        <v>23 - Brousse</v>
      </c>
      <c r="B1139" s="2">
        <v>23</v>
      </c>
      <c r="C1139" s="2" t="s">
        <v>1562</v>
      </c>
      <c r="D1139" s="3" t="s">
        <v>1521</v>
      </c>
      <c r="E1139" s="3" t="s">
        <v>1563</v>
      </c>
      <c r="F1139" s="6" t="s">
        <v>8554</v>
      </c>
      <c r="G1139" s="4">
        <v>28</v>
      </c>
      <c r="H1139" s="2" t="s">
        <v>5</v>
      </c>
      <c r="I1139" s="2" t="s">
        <v>6</v>
      </c>
      <c r="J1139" s="2" t="s">
        <v>13</v>
      </c>
      <c r="K1139" s="2" t="s">
        <v>8</v>
      </c>
      <c r="L1139" s="132" t="s">
        <v>8555</v>
      </c>
      <c r="M1139" s="87"/>
      <c r="N1139" s="87"/>
      <c r="O1139" s="87"/>
      <c r="P1139" s="87"/>
      <c r="Q1139" s="87"/>
      <c r="R1139" s="87"/>
      <c r="S1139" s="87"/>
      <c r="T1139" s="87"/>
      <c r="U1139" s="87"/>
      <c r="V1139" s="87"/>
      <c r="W1139" s="87"/>
    </row>
    <row r="1140" spans="1:23" customFormat="1">
      <c r="A1140" s="1" t="str">
        <f>CONCATENATE(Tableau4[[#This Row],[DPT2]]," - ",Tableau4[[#This Row],[COMMUNE]])</f>
        <v>23 - Budelière</v>
      </c>
      <c r="B1140" s="2">
        <v>23</v>
      </c>
      <c r="C1140" s="2" t="s">
        <v>6335</v>
      </c>
      <c r="D1140" s="3" t="s">
        <v>1529</v>
      </c>
      <c r="E1140" s="3" t="s">
        <v>6336</v>
      </c>
      <c r="F1140" s="6" t="s">
        <v>8554</v>
      </c>
      <c r="G1140" s="4">
        <v>707</v>
      </c>
      <c r="H1140" s="2" t="s">
        <v>5</v>
      </c>
      <c r="I1140" s="2" t="s">
        <v>6</v>
      </c>
      <c r="J1140" s="2" t="s">
        <v>13</v>
      </c>
      <c r="K1140" s="2" t="s">
        <v>5671</v>
      </c>
      <c r="L1140" s="132" t="s">
        <v>8555</v>
      </c>
    </row>
    <row r="1141" spans="1:23" customFormat="1">
      <c r="A1141" s="1" t="str">
        <f>CONCATENATE(Tableau4[[#This Row],[DPT2]]," - ",Tableau4[[#This Row],[COMMUNE]])</f>
        <v>23 - Bussière-Dunoise</v>
      </c>
      <c r="B1141" s="2">
        <v>23</v>
      </c>
      <c r="C1141" s="2" t="s">
        <v>6337</v>
      </c>
      <c r="D1141" s="3" t="s">
        <v>1518</v>
      </c>
      <c r="E1141" s="3" t="s">
        <v>6338</v>
      </c>
      <c r="F1141" s="6" t="s">
        <v>8554</v>
      </c>
      <c r="G1141" s="4">
        <v>1030</v>
      </c>
      <c r="H1141" s="2" t="s">
        <v>5</v>
      </c>
      <c r="I1141" s="2" t="s">
        <v>25</v>
      </c>
      <c r="J1141" s="2" t="s">
        <v>7</v>
      </c>
      <c r="K1141" s="2" t="s">
        <v>5671</v>
      </c>
      <c r="L1141" s="132" t="s">
        <v>8555</v>
      </c>
    </row>
    <row r="1142" spans="1:23" customFormat="1">
      <c r="A1142" s="1" t="str">
        <f>CONCATENATE(Tableau4[[#This Row],[DPT2]]," - ",Tableau4[[#This Row],[COMMUNE]])</f>
        <v>23 - Bussière-Nouvelle</v>
      </c>
      <c r="B1142" s="2">
        <v>23</v>
      </c>
      <c r="C1142" s="2" t="s">
        <v>1564</v>
      </c>
      <c r="D1142" s="3" t="s">
        <v>1521</v>
      </c>
      <c r="E1142" s="3" t="s">
        <v>1565</v>
      </c>
      <c r="F1142" s="6" t="s">
        <v>8554</v>
      </c>
      <c r="G1142" s="4">
        <v>79</v>
      </c>
      <c r="H1142" s="2" t="s">
        <v>5</v>
      </c>
      <c r="I1142" s="2" t="s">
        <v>6</v>
      </c>
      <c r="J1142" s="2" t="s">
        <v>13</v>
      </c>
      <c r="K1142" s="2" t="s">
        <v>8</v>
      </c>
      <c r="L1142" s="132" t="s">
        <v>8555</v>
      </c>
    </row>
    <row r="1143" spans="1:23" customFormat="1">
      <c r="A1143" s="1" t="str">
        <f>CONCATENATE(Tableau4[[#This Row],[DPT2]]," - ",Tableau4[[#This Row],[COMMUNE]])</f>
        <v>23 - Bussière-Saint-Georges</v>
      </c>
      <c r="B1143" s="2">
        <v>23</v>
      </c>
      <c r="C1143" s="2" t="s">
        <v>1566</v>
      </c>
      <c r="D1143" s="3" t="s">
        <v>1529</v>
      </c>
      <c r="E1143" s="3" t="s">
        <v>1567</v>
      </c>
      <c r="F1143" s="6" t="s">
        <v>8554</v>
      </c>
      <c r="G1143" s="4">
        <v>253</v>
      </c>
      <c r="H1143" s="2" t="s">
        <v>5</v>
      </c>
      <c r="I1143" s="2" t="s">
        <v>6</v>
      </c>
      <c r="J1143" s="2" t="s">
        <v>13</v>
      </c>
      <c r="K1143" s="2" t="s">
        <v>8</v>
      </c>
      <c r="L1143" s="132" t="s">
        <v>8555</v>
      </c>
    </row>
    <row r="1144" spans="1:23" customFormat="1">
      <c r="A1144" s="1" t="str">
        <f>CONCATENATE(Tableau4[[#This Row],[DPT2]]," - ",Tableau4[[#This Row],[COMMUNE]])</f>
        <v>23 - Ceyroux</v>
      </c>
      <c r="B1144" s="2">
        <v>23</v>
      </c>
      <c r="C1144" s="2" t="s">
        <v>1568</v>
      </c>
      <c r="D1144" s="3" t="s">
        <v>1524</v>
      </c>
      <c r="E1144" s="3" t="s">
        <v>1569</v>
      </c>
      <c r="F1144" s="6" t="s">
        <v>8554</v>
      </c>
      <c r="G1144" s="4">
        <v>125</v>
      </c>
      <c r="H1144" s="2" t="s">
        <v>5</v>
      </c>
      <c r="I1144" s="2" t="s">
        <v>6</v>
      </c>
      <c r="J1144" s="2" t="s">
        <v>7</v>
      </c>
      <c r="K1144" s="2" t="s">
        <v>8</v>
      </c>
      <c r="L1144" s="132" t="s">
        <v>8555</v>
      </c>
    </row>
    <row r="1145" spans="1:23" s="87" customFormat="1">
      <c r="A1145" s="1" t="str">
        <f>CONCATENATE(Tableau4[[#This Row],[DPT2]]," - ",Tableau4[[#This Row],[COMMUNE]])</f>
        <v>23 - Chamberaud</v>
      </c>
      <c r="B1145" s="2">
        <v>23</v>
      </c>
      <c r="C1145" s="2" t="s">
        <v>1570</v>
      </c>
      <c r="D1145" s="3" t="s">
        <v>1527</v>
      </c>
      <c r="E1145" s="3" t="s">
        <v>1571</v>
      </c>
      <c r="F1145" s="6" t="s">
        <v>8554</v>
      </c>
      <c r="G1145" s="4">
        <v>96</v>
      </c>
      <c r="H1145" s="2" t="s">
        <v>5</v>
      </c>
      <c r="I1145" s="2" t="s">
        <v>6</v>
      </c>
      <c r="J1145" s="2" t="s">
        <v>13</v>
      </c>
      <c r="K1145" s="2" t="s">
        <v>8</v>
      </c>
      <c r="L1145" s="132" t="s">
        <v>8555</v>
      </c>
      <c r="M1145"/>
      <c r="N1145"/>
      <c r="O1145"/>
      <c r="P1145"/>
      <c r="Q1145"/>
      <c r="R1145"/>
      <c r="S1145"/>
      <c r="T1145"/>
      <c r="U1145"/>
      <c r="V1145"/>
      <c r="W1145"/>
    </row>
    <row r="1146" spans="1:23" customFormat="1">
      <c r="A1146" s="1" t="str">
        <f>CONCATENATE(Tableau4[[#This Row],[DPT2]]," - ",Tableau4[[#This Row],[COMMUNE]])</f>
        <v>23 - Chambonchard</v>
      </c>
      <c r="B1146" s="2">
        <v>23</v>
      </c>
      <c r="C1146" s="2" t="s">
        <v>1572</v>
      </c>
      <c r="D1146" s="3" t="s">
        <v>1529</v>
      </c>
      <c r="E1146" s="3" t="s">
        <v>1573</v>
      </c>
      <c r="F1146" s="6" t="s">
        <v>8554</v>
      </c>
      <c r="G1146" s="4">
        <v>81</v>
      </c>
      <c r="H1146" s="2" t="s">
        <v>5</v>
      </c>
      <c r="I1146" s="2" t="s">
        <v>6</v>
      </c>
      <c r="J1146" s="2" t="s">
        <v>13</v>
      </c>
      <c r="K1146" s="2" t="s">
        <v>8</v>
      </c>
      <c r="L1146" s="132" t="s">
        <v>8555</v>
      </c>
    </row>
    <row r="1147" spans="1:23" customFormat="1">
      <c r="A1147" s="1" t="str">
        <f>CONCATENATE(Tableau4[[#This Row],[DPT2]]," - ",Tableau4[[#This Row],[COMMUNE]])</f>
        <v>23 - Chambon-Sainte-Croix</v>
      </c>
      <c r="B1147" s="2">
        <v>23</v>
      </c>
      <c r="C1147" s="2" t="s">
        <v>1574</v>
      </c>
      <c r="D1147" s="3" t="s">
        <v>1575</v>
      </c>
      <c r="E1147" s="3" t="s">
        <v>1576</v>
      </c>
      <c r="F1147" s="6" t="s">
        <v>8554</v>
      </c>
      <c r="G1147" s="4">
        <v>80</v>
      </c>
      <c r="H1147" s="2" t="s">
        <v>5</v>
      </c>
      <c r="I1147" s="2" t="s">
        <v>6</v>
      </c>
      <c r="J1147" s="2" t="s">
        <v>7</v>
      </c>
      <c r="K1147" s="2" t="s">
        <v>8</v>
      </c>
      <c r="L1147" s="132" t="s">
        <v>8555</v>
      </c>
    </row>
    <row r="1148" spans="1:23" customFormat="1">
      <c r="A1148" s="1" t="str">
        <f>CONCATENATE(Tableau4[[#This Row],[DPT2]]," - ",Tableau4[[#This Row],[COMMUNE]])</f>
        <v>23 - Chambon-sur-Voueize</v>
      </c>
      <c r="B1148" s="2">
        <v>23</v>
      </c>
      <c r="C1148" s="2" t="s">
        <v>6339</v>
      </c>
      <c r="D1148" s="3" t="s">
        <v>1529</v>
      </c>
      <c r="E1148" s="3" t="s">
        <v>6340</v>
      </c>
      <c r="F1148" s="6" t="s">
        <v>8554</v>
      </c>
      <c r="G1148" s="4">
        <v>868</v>
      </c>
      <c r="H1148" s="2" t="s">
        <v>5</v>
      </c>
      <c r="I1148" s="2" t="s">
        <v>6</v>
      </c>
      <c r="J1148" s="2" t="s">
        <v>13</v>
      </c>
      <c r="K1148" s="2" t="s">
        <v>5671</v>
      </c>
      <c r="L1148" s="132" t="s">
        <v>8555</v>
      </c>
    </row>
    <row r="1149" spans="1:23" s="87" customFormat="1">
      <c r="A1149" s="1" t="str">
        <f>CONCATENATE(Tableau4[[#This Row],[DPT2]]," - ",Tableau4[[#This Row],[COMMUNE]])</f>
        <v>23 - Chamborand</v>
      </c>
      <c r="B1149" s="2">
        <v>23</v>
      </c>
      <c r="C1149" s="2" t="s">
        <v>1577</v>
      </c>
      <c r="D1149" s="3" t="s">
        <v>1524</v>
      </c>
      <c r="E1149" s="3" t="s">
        <v>1578</v>
      </c>
      <c r="F1149" s="6" t="s">
        <v>8554</v>
      </c>
      <c r="G1149" s="4">
        <v>241</v>
      </c>
      <c r="H1149" s="2" t="s">
        <v>5</v>
      </c>
      <c r="I1149" s="2" t="s">
        <v>6</v>
      </c>
      <c r="J1149" s="2" t="s">
        <v>7</v>
      </c>
      <c r="K1149" s="2" t="s">
        <v>8</v>
      </c>
      <c r="L1149" s="132" t="s">
        <v>8555</v>
      </c>
      <c r="M1149"/>
      <c r="N1149"/>
      <c r="O1149"/>
      <c r="P1149"/>
      <c r="Q1149"/>
      <c r="R1149"/>
      <c r="S1149"/>
      <c r="T1149"/>
      <c r="U1149"/>
      <c r="V1149"/>
      <c r="W1149"/>
    </row>
    <row r="1150" spans="1:23" s="87" customFormat="1">
      <c r="A1150" s="1" t="str">
        <f>CONCATENATE(Tableau4[[#This Row],[DPT2]]," - ",Tableau4[[#This Row],[COMMUNE]])</f>
        <v>23 - Champagnat</v>
      </c>
      <c r="B1150" s="2">
        <v>23</v>
      </c>
      <c r="C1150" s="2" t="s">
        <v>1579</v>
      </c>
      <c r="D1150" s="3" t="s">
        <v>1521</v>
      </c>
      <c r="E1150" s="3" t="s">
        <v>1580</v>
      </c>
      <c r="F1150" s="6" t="s">
        <v>8554</v>
      </c>
      <c r="G1150" s="4">
        <v>471</v>
      </c>
      <c r="H1150" s="2" t="s">
        <v>5</v>
      </c>
      <c r="I1150" s="2" t="s">
        <v>6</v>
      </c>
      <c r="J1150" s="2" t="s">
        <v>13</v>
      </c>
      <c r="K1150" s="2" t="s">
        <v>8</v>
      </c>
      <c r="L1150" s="132" t="s">
        <v>8555</v>
      </c>
      <c r="M1150"/>
      <c r="N1150"/>
      <c r="O1150"/>
      <c r="P1150"/>
      <c r="Q1150"/>
      <c r="R1150"/>
      <c r="S1150"/>
      <c r="T1150"/>
      <c r="U1150"/>
      <c r="V1150"/>
      <c r="W1150"/>
    </row>
    <row r="1151" spans="1:23" s="87" customFormat="1">
      <c r="A1151" s="1" t="str">
        <f>CONCATENATE(Tableau4[[#This Row],[DPT2]]," - ",Tableau4[[#This Row],[COMMUNE]])</f>
        <v>23 - Champsanglard</v>
      </c>
      <c r="B1151" s="2">
        <v>23</v>
      </c>
      <c r="C1151" s="2" t="s">
        <v>1581</v>
      </c>
      <c r="D1151" s="3" t="s">
        <v>1582</v>
      </c>
      <c r="E1151" s="3" t="s">
        <v>1583</v>
      </c>
      <c r="F1151" s="6" t="s">
        <v>8554</v>
      </c>
      <c r="G1151" s="4">
        <v>249</v>
      </c>
      <c r="H1151" s="2" t="s">
        <v>5</v>
      </c>
      <c r="I1151" s="2" t="s">
        <v>6</v>
      </c>
      <c r="J1151" s="2" t="s">
        <v>13</v>
      </c>
      <c r="K1151" s="2" t="s">
        <v>8</v>
      </c>
      <c r="L1151" s="132" t="s">
        <v>8555</v>
      </c>
      <c r="M1151"/>
      <c r="N1151"/>
      <c r="O1151"/>
      <c r="P1151"/>
      <c r="Q1151"/>
      <c r="R1151"/>
      <c r="S1151"/>
      <c r="T1151"/>
      <c r="U1151"/>
      <c r="V1151"/>
      <c r="W1151"/>
    </row>
    <row r="1152" spans="1:23" s="87" customFormat="1">
      <c r="A1152" s="1" t="str">
        <f>CONCATENATE(Tableau4[[#This Row],[DPT2]]," - ",Tableau4[[#This Row],[COMMUNE]])</f>
        <v>23 - Chard</v>
      </c>
      <c r="B1152" s="2">
        <v>23</v>
      </c>
      <c r="C1152" s="2" t="s">
        <v>1584</v>
      </c>
      <c r="D1152" s="3" t="s">
        <v>1521</v>
      </c>
      <c r="E1152" s="3" t="s">
        <v>1585</v>
      </c>
      <c r="F1152" s="6" t="s">
        <v>8554</v>
      </c>
      <c r="G1152" s="4">
        <v>205</v>
      </c>
      <c r="H1152" s="2" t="s">
        <v>5</v>
      </c>
      <c r="I1152" s="2" t="s">
        <v>6</v>
      </c>
      <c r="J1152" s="2" t="s">
        <v>13</v>
      </c>
      <c r="K1152" s="2" t="s">
        <v>8</v>
      </c>
      <c r="L1152" s="132" t="s">
        <v>8555</v>
      </c>
      <c r="M1152"/>
      <c r="N1152"/>
      <c r="O1152"/>
      <c r="P1152"/>
      <c r="Q1152"/>
      <c r="R1152"/>
      <c r="S1152"/>
      <c r="T1152"/>
      <c r="U1152"/>
      <c r="V1152"/>
      <c r="W1152"/>
    </row>
    <row r="1153" spans="1:23" s="87" customFormat="1">
      <c r="A1153" s="1" t="str">
        <f>CONCATENATE(Tableau4[[#This Row],[DPT2]]," - ",Tableau4[[#This Row],[COMMUNE]])</f>
        <v>23 - Charron</v>
      </c>
      <c r="B1153" s="2">
        <v>23</v>
      </c>
      <c r="C1153" s="2" t="s">
        <v>1586</v>
      </c>
      <c r="D1153" s="3" t="s">
        <v>1521</v>
      </c>
      <c r="E1153" s="3" t="s">
        <v>10782</v>
      </c>
      <c r="F1153" s="6" t="s">
        <v>8554</v>
      </c>
      <c r="G1153" s="4">
        <v>230</v>
      </c>
      <c r="H1153" s="2" t="s">
        <v>5</v>
      </c>
      <c r="I1153" s="2" t="s">
        <v>6</v>
      </c>
      <c r="J1153" s="2" t="s">
        <v>13</v>
      </c>
      <c r="K1153" s="2" t="s">
        <v>8</v>
      </c>
      <c r="L1153" s="132" t="s">
        <v>8555</v>
      </c>
      <c r="M1153"/>
      <c r="N1153"/>
      <c r="O1153"/>
      <c r="P1153"/>
      <c r="Q1153"/>
      <c r="R1153"/>
      <c r="S1153"/>
      <c r="T1153"/>
      <c r="U1153"/>
      <c r="V1153"/>
      <c r="W1153"/>
    </row>
    <row r="1154" spans="1:23" customFormat="1">
      <c r="A1154" s="1" t="str">
        <f>CONCATENATE(Tableau4[[#This Row],[DPT2]]," - ",Tableau4[[#This Row],[COMMUNE]])</f>
        <v>23 - Châtelard</v>
      </c>
      <c r="B1154" s="2">
        <v>23</v>
      </c>
      <c r="C1154" s="2" t="s">
        <v>1587</v>
      </c>
      <c r="D1154" s="3" t="s">
        <v>1521</v>
      </c>
      <c r="E1154" s="3" t="s">
        <v>1588</v>
      </c>
      <c r="F1154" s="6" t="s">
        <v>8554</v>
      </c>
      <c r="G1154" s="4">
        <v>30</v>
      </c>
      <c r="H1154" s="2" t="s">
        <v>5</v>
      </c>
      <c r="I1154" s="2" t="s">
        <v>6</v>
      </c>
      <c r="J1154" s="2" t="s">
        <v>13</v>
      </c>
      <c r="K1154" s="2" t="s">
        <v>8</v>
      </c>
      <c r="L1154" s="132" t="s">
        <v>8555</v>
      </c>
    </row>
    <row r="1155" spans="1:23" s="87" customFormat="1">
      <c r="A1155" s="1" t="str">
        <f>CONCATENATE(Tableau4[[#This Row],[DPT2]]," - ",Tableau4[[#This Row],[COMMUNE]])</f>
        <v>23 - Châtelus-le-Marcheix</v>
      </c>
      <c r="B1155" s="2">
        <v>23</v>
      </c>
      <c r="C1155" s="2" t="s">
        <v>1589</v>
      </c>
      <c r="D1155" s="3" t="s">
        <v>1524</v>
      </c>
      <c r="E1155" s="3" t="s">
        <v>1590</v>
      </c>
      <c r="F1155" s="6" t="s">
        <v>8554</v>
      </c>
      <c r="G1155" s="4">
        <v>294</v>
      </c>
      <c r="H1155" s="2" t="s">
        <v>5</v>
      </c>
      <c r="I1155" s="2" t="s">
        <v>6</v>
      </c>
      <c r="J1155" s="2" t="s">
        <v>7</v>
      </c>
      <c r="K1155" s="2" t="s">
        <v>8</v>
      </c>
      <c r="L1155" s="132" t="s">
        <v>8555</v>
      </c>
      <c r="M1155"/>
      <c r="N1155"/>
      <c r="O1155"/>
      <c r="P1155"/>
      <c r="Q1155"/>
      <c r="R1155"/>
      <c r="S1155"/>
      <c r="T1155"/>
      <c r="U1155"/>
      <c r="V1155"/>
      <c r="W1155"/>
    </row>
    <row r="1156" spans="1:23" customFormat="1">
      <c r="A1156" s="1" t="str">
        <f>CONCATENATE(Tableau4[[#This Row],[DPT2]]," - ",Tableau4[[#This Row],[COMMUNE]])</f>
        <v>23 - Châtelus-Malvaleix</v>
      </c>
      <c r="B1156" s="2">
        <v>23</v>
      </c>
      <c r="C1156" s="2" t="s">
        <v>6341</v>
      </c>
      <c r="D1156" s="3" t="s">
        <v>1582</v>
      </c>
      <c r="E1156" s="3" t="s">
        <v>6342</v>
      </c>
      <c r="F1156" s="6" t="s">
        <v>8554</v>
      </c>
      <c r="G1156" s="4">
        <v>551</v>
      </c>
      <c r="H1156" s="2" t="s">
        <v>5</v>
      </c>
      <c r="I1156" s="2" t="s">
        <v>6</v>
      </c>
      <c r="J1156" s="2" t="s">
        <v>13</v>
      </c>
      <c r="K1156" s="2" t="s">
        <v>5671</v>
      </c>
      <c r="L1156" s="132" t="s">
        <v>8555</v>
      </c>
    </row>
    <row r="1157" spans="1:23" customFormat="1">
      <c r="A1157" s="1" t="str">
        <f>CONCATENATE(Tableau4[[#This Row],[DPT2]]," - ",Tableau4[[#This Row],[COMMUNE]])</f>
        <v>23 - Chavanat</v>
      </c>
      <c r="B1157" s="2">
        <v>23</v>
      </c>
      <c r="C1157" s="2" t="s">
        <v>1591</v>
      </c>
      <c r="D1157" s="3" t="s">
        <v>1527</v>
      </c>
      <c r="E1157" s="3" t="s">
        <v>1592</v>
      </c>
      <c r="F1157" s="6" t="s">
        <v>8554</v>
      </c>
      <c r="G1157" s="4">
        <v>143</v>
      </c>
      <c r="H1157" s="2" t="s">
        <v>5</v>
      </c>
      <c r="I1157" s="2" t="s">
        <v>6</v>
      </c>
      <c r="J1157" s="2" t="s">
        <v>13</v>
      </c>
      <c r="K1157" s="2" t="s">
        <v>8</v>
      </c>
      <c r="L1157" s="132" t="s">
        <v>8555</v>
      </c>
    </row>
    <row r="1158" spans="1:23" customFormat="1">
      <c r="A1158" s="1" t="str">
        <f>CONCATENATE(Tableau4[[#This Row],[DPT2]]," - ",Tableau4[[#This Row],[COMMUNE]])</f>
        <v>23 - Chénérailles</v>
      </c>
      <c r="B1158" s="2">
        <v>23</v>
      </c>
      <c r="C1158" s="2" t="s">
        <v>7856</v>
      </c>
      <c r="D1158" s="3" t="s">
        <v>1521</v>
      </c>
      <c r="E1158" s="3" t="s">
        <v>7857</v>
      </c>
      <c r="F1158" s="6" t="s">
        <v>8554</v>
      </c>
      <c r="G1158" s="4">
        <v>755</v>
      </c>
      <c r="H1158" s="2" t="s">
        <v>5</v>
      </c>
      <c r="I1158" s="2" t="s">
        <v>6</v>
      </c>
      <c r="J1158" s="2" t="s">
        <v>13</v>
      </c>
      <c r="K1158" s="5" t="s">
        <v>5664</v>
      </c>
      <c r="L1158" s="132" t="s">
        <v>8555</v>
      </c>
    </row>
    <row r="1159" spans="1:23" customFormat="1">
      <c r="A1159" s="1" t="str">
        <f>CONCATENATE(Tableau4[[#This Row],[DPT2]]," - ",Tableau4[[#This Row],[COMMUNE]])</f>
        <v>23 - Chéniers</v>
      </c>
      <c r="B1159" s="2">
        <v>23</v>
      </c>
      <c r="C1159" s="2" t="s">
        <v>1593</v>
      </c>
      <c r="D1159" s="3" t="s">
        <v>1575</v>
      </c>
      <c r="E1159" s="3" t="s">
        <v>1594</v>
      </c>
      <c r="F1159" s="6" t="s">
        <v>8554</v>
      </c>
      <c r="G1159" s="4">
        <v>559</v>
      </c>
      <c r="H1159" s="2" t="s">
        <v>5</v>
      </c>
      <c r="I1159" s="2" t="s">
        <v>6</v>
      </c>
      <c r="J1159" s="2" t="s">
        <v>7</v>
      </c>
      <c r="K1159" s="2" t="s">
        <v>8</v>
      </c>
      <c r="L1159" s="132" t="s">
        <v>8555</v>
      </c>
    </row>
    <row r="1160" spans="1:23" customFormat="1">
      <c r="A1160" s="1" t="str">
        <f>CONCATENATE(Tableau4[[#This Row],[DPT2]]," - ",Tableau4[[#This Row],[COMMUNE]])</f>
        <v>23 - Clairavaux</v>
      </c>
      <c r="B1160" s="2">
        <v>23</v>
      </c>
      <c r="C1160" s="5" t="s">
        <v>1595</v>
      </c>
      <c r="D1160" s="6" t="s">
        <v>1107</v>
      </c>
      <c r="E1160" s="6" t="s">
        <v>1596</v>
      </c>
      <c r="F1160" s="6" t="s">
        <v>8554</v>
      </c>
      <c r="G1160" s="7">
        <v>155</v>
      </c>
      <c r="H1160" s="5" t="s">
        <v>5</v>
      </c>
      <c r="I1160" s="5" t="s">
        <v>12</v>
      </c>
      <c r="J1160" s="2" t="s">
        <v>13</v>
      </c>
      <c r="K1160" s="2" t="s">
        <v>8</v>
      </c>
      <c r="L1160" s="132" t="s">
        <v>8555</v>
      </c>
    </row>
    <row r="1161" spans="1:23" customFormat="1">
      <c r="A1161" s="1" t="str">
        <f>CONCATENATE(Tableau4[[#This Row],[DPT2]]," - ",Tableau4[[#This Row],[COMMUNE]])</f>
        <v>23 - Clugnat</v>
      </c>
      <c r="B1161" s="2">
        <v>23</v>
      </c>
      <c r="C1161" s="2" t="s">
        <v>6343</v>
      </c>
      <c r="D1161" s="3" t="s">
        <v>1529</v>
      </c>
      <c r="E1161" s="3" t="s">
        <v>6344</v>
      </c>
      <c r="F1161" s="6" t="s">
        <v>8554</v>
      </c>
      <c r="G1161" s="4">
        <v>650</v>
      </c>
      <c r="H1161" s="2" t="s">
        <v>5</v>
      </c>
      <c r="I1161" s="2" t="s">
        <v>6</v>
      </c>
      <c r="J1161" s="2" t="s">
        <v>13</v>
      </c>
      <c r="K1161" s="2" t="s">
        <v>5671</v>
      </c>
      <c r="L1161" s="132" t="s">
        <v>8555</v>
      </c>
    </row>
    <row r="1162" spans="1:23" customFormat="1">
      <c r="A1162" s="1" t="str">
        <f>CONCATENATE(Tableau4[[#This Row],[DPT2]]," - ",Tableau4[[#This Row],[COMMUNE]])</f>
        <v>23 - Colondannes</v>
      </c>
      <c r="B1162" s="2">
        <v>23</v>
      </c>
      <c r="C1162" s="2" t="s">
        <v>1597</v>
      </c>
      <c r="D1162" s="3" t="s">
        <v>1575</v>
      </c>
      <c r="E1162" s="3" t="s">
        <v>1598</v>
      </c>
      <c r="F1162" s="6" t="s">
        <v>8554</v>
      </c>
      <c r="G1162" s="4">
        <v>274</v>
      </c>
      <c r="H1162" s="2" t="s">
        <v>5</v>
      </c>
      <c r="I1162" s="2" t="s">
        <v>6</v>
      </c>
      <c r="J1162" s="2" t="s">
        <v>7</v>
      </c>
      <c r="K1162" s="2" t="s">
        <v>8</v>
      </c>
      <c r="L1162" s="132" t="s">
        <v>8555</v>
      </c>
    </row>
    <row r="1163" spans="1:23" customFormat="1">
      <c r="A1163" s="1" t="str">
        <f>CONCATENATE(Tableau4[[#This Row],[DPT2]]," - ",Tableau4[[#This Row],[COMMUNE]])</f>
        <v>23 - Cressat</v>
      </c>
      <c r="B1163" s="2">
        <v>23</v>
      </c>
      <c r="C1163" s="2" t="s">
        <v>1599</v>
      </c>
      <c r="D1163" s="3" t="s">
        <v>1529</v>
      </c>
      <c r="E1163" s="3" t="s">
        <v>1600</v>
      </c>
      <c r="F1163" s="6" t="s">
        <v>8554</v>
      </c>
      <c r="G1163" s="4">
        <v>528</v>
      </c>
      <c r="H1163" s="2" t="s">
        <v>5</v>
      </c>
      <c r="I1163" s="2" t="s">
        <v>6</v>
      </c>
      <c r="J1163" s="2" t="s">
        <v>13</v>
      </c>
      <c r="K1163" s="2" t="s">
        <v>8</v>
      </c>
      <c r="L1163" s="132" t="s">
        <v>8555</v>
      </c>
    </row>
    <row r="1164" spans="1:23" customFormat="1">
      <c r="A1164" s="1" t="str">
        <f>CONCATENATE(Tableau4[[#This Row],[DPT2]]," - ",Tableau4[[#This Row],[COMMUNE]])</f>
        <v>23 - Crocq</v>
      </c>
      <c r="B1164" s="2">
        <v>23</v>
      </c>
      <c r="C1164" s="2" t="s">
        <v>6345</v>
      </c>
      <c r="D1164" s="3" t="s">
        <v>1521</v>
      </c>
      <c r="E1164" s="3" t="s">
        <v>6346</v>
      </c>
      <c r="F1164" s="6" t="s">
        <v>8554</v>
      </c>
      <c r="G1164" s="4">
        <v>412</v>
      </c>
      <c r="H1164" s="2" t="s">
        <v>5</v>
      </c>
      <c r="I1164" s="2" t="s">
        <v>6</v>
      </c>
      <c r="J1164" s="2" t="s">
        <v>13</v>
      </c>
      <c r="K1164" s="2" t="s">
        <v>5671</v>
      </c>
      <c r="L1164" s="132" t="s">
        <v>8555</v>
      </c>
    </row>
    <row r="1165" spans="1:23" s="87" customFormat="1">
      <c r="A1165" s="1" t="str">
        <f>CONCATENATE(Tableau4[[#This Row],[DPT2]]," - ",Tableau4[[#This Row],[COMMUNE]])</f>
        <v>23 - Crozant</v>
      </c>
      <c r="B1165" s="2">
        <v>23</v>
      </c>
      <c r="C1165" s="2" t="s">
        <v>1601</v>
      </c>
      <c r="D1165" s="3" t="s">
        <v>1575</v>
      </c>
      <c r="E1165" s="3" t="s">
        <v>1602</v>
      </c>
      <c r="F1165" s="6" t="s">
        <v>8554</v>
      </c>
      <c r="G1165" s="4">
        <v>439</v>
      </c>
      <c r="H1165" s="2" t="s">
        <v>5</v>
      </c>
      <c r="I1165" s="2" t="s">
        <v>6</v>
      </c>
      <c r="J1165" s="2" t="s">
        <v>7</v>
      </c>
      <c r="K1165" s="2" t="s">
        <v>8</v>
      </c>
      <c r="L1165" s="132" t="s">
        <v>8555</v>
      </c>
      <c r="M1165"/>
      <c r="N1165"/>
      <c r="O1165"/>
      <c r="P1165"/>
      <c r="Q1165"/>
      <c r="R1165"/>
      <c r="S1165"/>
      <c r="T1165"/>
      <c r="U1165"/>
      <c r="V1165"/>
      <c r="W1165"/>
    </row>
    <row r="1166" spans="1:23" customFormat="1">
      <c r="A1166" s="1" t="str">
        <f>CONCATENATE(Tableau4[[#This Row],[DPT2]]," - ",Tableau4[[#This Row],[COMMUNE]])</f>
        <v>23 - Croze</v>
      </c>
      <c r="B1166" s="2">
        <v>23</v>
      </c>
      <c r="C1166" s="2" t="s">
        <v>1603</v>
      </c>
      <c r="D1166" s="3" t="s">
        <v>1516</v>
      </c>
      <c r="E1166" s="3" t="s">
        <v>1604</v>
      </c>
      <c r="F1166" s="6" t="s">
        <v>8554</v>
      </c>
      <c r="G1166" s="4">
        <v>191</v>
      </c>
      <c r="H1166" s="2" t="s">
        <v>5</v>
      </c>
      <c r="I1166" s="2" t="s">
        <v>6</v>
      </c>
      <c r="J1166" s="2" t="s">
        <v>13</v>
      </c>
      <c r="K1166" s="2" t="s">
        <v>8</v>
      </c>
      <c r="L1166" s="132" t="s">
        <v>8555</v>
      </c>
    </row>
    <row r="1167" spans="1:23" customFormat="1">
      <c r="A1167" s="1" t="str">
        <f>CONCATENATE(Tableau4[[#This Row],[DPT2]]," - ",Tableau4[[#This Row],[COMMUNE]])</f>
        <v>23 - Domeyrot</v>
      </c>
      <c r="B1167" s="2">
        <v>23</v>
      </c>
      <c r="C1167" s="2" t="s">
        <v>1605</v>
      </c>
      <c r="D1167" s="3" t="s">
        <v>1529</v>
      </c>
      <c r="E1167" s="3" t="s">
        <v>1606</v>
      </c>
      <c r="F1167" s="6" t="s">
        <v>8554</v>
      </c>
      <c r="G1167" s="4">
        <v>231</v>
      </c>
      <c r="H1167" s="2" t="s">
        <v>5</v>
      </c>
      <c r="I1167" s="2" t="s">
        <v>6</v>
      </c>
      <c r="J1167" s="2" t="s">
        <v>13</v>
      </c>
      <c r="K1167" s="2" t="s">
        <v>8</v>
      </c>
      <c r="L1167" s="132" t="s">
        <v>8555</v>
      </c>
    </row>
    <row r="1168" spans="1:23" customFormat="1">
      <c r="A1168" s="1" t="str">
        <f>CONCATENATE(Tableau4[[#This Row],[DPT2]]," - ",Tableau4[[#This Row],[COMMUNE]])</f>
        <v>23 - Dontreix</v>
      </c>
      <c r="B1168" s="2">
        <v>23</v>
      </c>
      <c r="C1168" s="2" t="s">
        <v>1607</v>
      </c>
      <c r="D1168" s="3" t="s">
        <v>1521</v>
      </c>
      <c r="E1168" s="3" t="s">
        <v>1608</v>
      </c>
      <c r="F1168" s="6" t="s">
        <v>8554</v>
      </c>
      <c r="G1168" s="4">
        <v>425</v>
      </c>
      <c r="H1168" s="2" t="s">
        <v>5</v>
      </c>
      <c r="I1168" s="2" t="s">
        <v>6</v>
      </c>
      <c r="J1168" s="2" t="s">
        <v>13</v>
      </c>
      <c r="K1168" s="2" t="s">
        <v>8</v>
      </c>
      <c r="L1168" s="132" t="s">
        <v>8555</v>
      </c>
    </row>
    <row r="1169" spans="1:23" customFormat="1">
      <c r="A1169" s="1" t="str">
        <f>CONCATENATE(Tableau4[[#This Row],[DPT2]]," - ",Tableau4[[#This Row],[COMMUNE]])</f>
        <v>23 - Dun-le-Palestel</v>
      </c>
      <c r="B1169" s="2">
        <v>23</v>
      </c>
      <c r="C1169" s="2" t="s">
        <v>7858</v>
      </c>
      <c r="D1169" s="3" t="s">
        <v>1575</v>
      </c>
      <c r="E1169" s="3" t="s">
        <v>7859</v>
      </c>
      <c r="F1169" s="6" t="s">
        <v>8554</v>
      </c>
      <c r="G1169" s="4">
        <v>1094</v>
      </c>
      <c r="H1169" s="2" t="s">
        <v>5</v>
      </c>
      <c r="I1169" s="2" t="s">
        <v>6</v>
      </c>
      <c r="J1169" s="2" t="s">
        <v>7</v>
      </c>
      <c r="K1169" s="5" t="s">
        <v>5664</v>
      </c>
      <c r="L1169" s="132" t="s">
        <v>8555</v>
      </c>
    </row>
    <row r="1170" spans="1:23" customFormat="1">
      <c r="A1170" s="1" t="str">
        <f>CONCATENATE(Tableau4[[#This Row],[DPT2]]," - ",Tableau4[[#This Row],[COMMUNE]])</f>
        <v>23 - Évaux-les-Bains</v>
      </c>
      <c r="B1170" s="2">
        <v>23</v>
      </c>
      <c r="C1170" s="2" t="s">
        <v>7860</v>
      </c>
      <c r="D1170" s="3" t="s">
        <v>1529</v>
      </c>
      <c r="E1170" s="3" t="s">
        <v>7861</v>
      </c>
      <c r="F1170" s="6" t="s">
        <v>8554</v>
      </c>
      <c r="G1170" s="4">
        <v>1328</v>
      </c>
      <c r="H1170" s="2" t="s">
        <v>5</v>
      </c>
      <c r="I1170" s="2" t="s">
        <v>6</v>
      </c>
      <c r="J1170" s="2" t="s">
        <v>13</v>
      </c>
      <c r="K1170" s="5" t="s">
        <v>5664</v>
      </c>
      <c r="L1170" s="132" t="s">
        <v>8555</v>
      </c>
    </row>
    <row r="1171" spans="1:23" customFormat="1">
      <c r="A1171" s="1" t="str">
        <f>CONCATENATE(Tableau4[[#This Row],[DPT2]]," - ",Tableau4[[#This Row],[COMMUNE]])</f>
        <v>23 - Faux-la-Montagne</v>
      </c>
      <c r="B1171" s="2">
        <v>23</v>
      </c>
      <c r="C1171" s="2" t="s">
        <v>6347</v>
      </c>
      <c r="D1171" s="3" t="s">
        <v>1516</v>
      </c>
      <c r="E1171" s="3" t="s">
        <v>6348</v>
      </c>
      <c r="F1171" s="6" t="s">
        <v>8554</v>
      </c>
      <c r="G1171" s="4">
        <v>439</v>
      </c>
      <c r="H1171" s="2" t="s">
        <v>5</v>
      </c>
      <c r="I1171" s="2" t="s">
        <v>6</v>
      </c>
      <c r="J1171" s="2" t="s">
        <v>13</v>
      </c>
      <c r="K1171" s="2" t="s">
        <v>5671</v>
      </c>
      <c r="L1171" s="132" t="s">
        <v>8555</v>
      </c>
    </row>
    <row r="1172" spans="1:23" customFormat="1">
      <c r="A1172" s="1" t="str">
        <f>CONCATENATE(Tableau4[[#This Row],[DPT2]]," - ",Tableau4[[#This Row],[COMMUNE]])</f>
        <v>23 - Faux-Mazuras</v>
      </c>
      <c r="B1172" s="2">
        <v>23</v>
      </c>
      <c r="C1172" s="2" t="s">
        <v>1609</v>
      </c>
      <c r="D1172" s="3" t="s">
        <v>1527</v>
      </c>
      <c r="E1172" s="3" t="s">
        <v>1610</v>
      </c>
      <c r="F1172" s="6" t="s">
        <v>8554</v>
      </c>
      <c r="G1172" s="4">
        <v>189</v>
      </c>
      <c r="H1172" s="2" t="s">
        <v>5</v>
      </c>
      <c r="I1172" s="2" t="s">
        <v>6</v>
      </c>
      <c r="J1172" s="2" t="s">
        <v>13</v>
      </c>
      <c r="K1172" s="2" t="s">
        <v>8</v>
      </c>
      <c r="L1172" s="132" t="s">
        <v>8555</v>
      </c>
    </row>
    <row r="1173" spans="1:23" customFormat="1">
      <c r="A1173" s="1" t="str">
        <f>CONCATENATE(Tableau4[[#This Row],[DPT2]]," - ",Tableau4[[#This Row],[COMMUNE]])</f>
        <v>23 - Felletin</v>
      </c>
      <c r="B1173" s="2">
        <v>23</v>
      </c>
      <c r="C1173" s="2" t="s">
        <v>7862</v>
      </c>
      <c r="D1173" s="3" t="s">
        <v>1516</v>
      </c>
      <c r="E1173" s="3" t="s">
        <v>7863</v>
      </c>
      <c r="F1173" s="6" t="s">
        <v>8554</v>
      </c>
      <c r="G1173" s="4">
        <v>1550</v>
      </c>
      <c r="H1173" s="2" t="s">
        <v>5</v>
      </c>
      <c r="I1173" s="2" t="s">
        <v>6</v>
      </c>
      <c r="J1173" s="2" t="s">
        <v>13</v>
      </c>
      <c r="K1173" s="5" t="s">
        <v>5664</v>
      </c>
      <c r="L1173" s="132" t="s">
        <v>8555</v>
      </c>
      <c r="M1173" s="87"/>
      <c r="N1173" s="87"/>
      <c r="O1173" s="87"/>
      <c r="P1173" s="87"/>
      <c r="Q1173" s="87"/>
      <c r="R1173" s="87"/>
      <c r="S1173" s="87"/>
      <c r="T1173" s="87"/>
      <c r="U1173" s="87"/>
      <c r="V1173" s="87"/>
      <c r="W1173" s="87"/>
    </row>
    <row r="1174" spans="1:23" s="87" customFormat="1">
      <c r="A1174" s="1" t="str">
        <f>CONCATENATE(Tableau4[[#This Row],[DPT2]]," - ",Tableau4[[#This Row],[COMMUNE]])</f>
        <v>23 - Féniers</v>
      </c>
      <c r="B1174" s="2">
        <v>23</v>
      </c>
      <c r="C1174" s="5" t="s">
        <v>1611</v>
      </c>
      <c r="D1174" s="6" t="s">
        <v>1107</v>
      </c>
      <c r="E1174" s="6" t="s">
        <v>1612</v>
      </c>
      <c r="F1174" s="6" t="s">
        <v>8554</v>
      </c>
      <c r="G1174" s="7">
        <v>94</v>
      </c>
      <c r="H1174" s="5" t="s">
        <v>5</v>
      </c>
      <c r="I1174" s="5" t="s">
        <v>12</v>
      </c>
      <c r="J1174" s="2" t="s">
        <v>13</v>
      </c>
      <c r="K1174" s="2" t="s">
        <v>8</v>
      </c>
      <c r="L1174" s="132" t="s">
        <v>8555</v>
      </c>
      <c r="M1174"/>
      <c r="N1174"/>
      <c r="O1174"/>
      <c r="P1174"/>
      <c r="Q1174"/>
      <c r="R1174"/>
      <c r="S1174"/>
      <c r="T1174"/>
      <c r="U1174"/>
      <c r="V1174"/>
      <c r="W1174"/>
    </row>
    <row r="1175" spans="1:23" customFormat="1">
      <c r="A1175" s="1" t="str">
        <f>CONCATENATE(Tableau4[[#This Row],[DPT2]]," - ",Tableau4[[#This Row],[COMMUNE]])</f>
        <v>23 - Flayat</v>
      </c>
      <c r="B1175" s="2">
        <v>23</v>
      </c>
      <c r="C1175" s="2" t="s">
        <v>1613</v>
      </c>
      <c r="D1175" s="3" t="s">
        <v>1521</v>
      </c>
      <c r="E1175" s="3" t="s">
        <v>1614</v>
      </c>
      <c r="F1175" s="6" t="s">
        <v>8554</v>
      </c>
      <c r="G1175" s="4">
        <v>300</v>
      </c>
      <c r="H1175" s="2" t="s">
        <v>5</v>
      </c>
      <c r="I1175" s="2" t="s">
        <v>6</v>
      </c>
      <c r="J1175" s="2" t="s">
        <v>13</v>
      </c>
      <c r="K1175" s="2" t="s">
        <v>8</v>
      </c>
      <c r="L1175" s="132" t="s">
        <v>8555</v>
      </c>
    </row>
    <row r="1176" spans="1:23" customFormat="1">
      <c r="A1176" s="1" t="str">
        <f>CONCATENATE(Tableau4[[#This Row],[DPT2]]," - ",Tableau4[[#This Row],[COMMUNE]])</f>
        <v>23 - Fleurat</v>
      </c>
      <c r="B1176" s="2">
        <v>23</v>
      </c>
      <c r="C1176" s="2" t="s">
        <v>1615</v>
      </c>
      <c r="D1176" s="3" t="s">
        <v>1524</v>
      </c>
      <c r="E1176" s="3" t="s">
        <v>1616</v>
      </c>
      <c r="F1176" s="6" t="s">
        <v>8554</v>
      </c>
      <c r="G1176" s="4">
        <v>316</v>
      </c>
      <c r="H1176" s="2" t="s">
        <v>5</v>
      </c>
      <c r="I1176" s="2" t="s">
        <v>6</v>
      </c>
      <c r="J1176" s="2" t="s">
        <v>7</v>
      </c>
      <c r="K1176" s="2" t="s">
        <v>8</v>
      </c>
      <c r="L1176" s="132" t="s">
        <v>8555</v>
      </c>
    </row>
    <row r="1177" spans="1:23" customFormat="1">
      <c r="A1177" s="1" t="str">
        <f>CONCATENATE(Tableau4[[#This Row],[DPT2]]," - ",Tableau4[[#This Row],[COMMUNE]])</f>
        <v>23 - Fontanières</v>
      </c>
      <c r="B1177" s="2">
        <v>23</v>
      </c>
      <c r="C1177" s="2" t="s">
        <v>1617</v>
      </c>
      <c r="D1177" s="3" t="s">
        <v>1521</v>
      </c>
      <c r="E1177" s="3" t="s">
        <v>1618</v>
      </c>
      <c r="F1177" s="6" t="s">
        <v>8554</v>
      </c>
      <c r="G1177" s="4">
        <v>247</v>
      </c>
      <c r="H1177" s="2" t="s">
        <v>5</v>
      </c>
      <c r="I1177" s="2" t="s">
        <v>6</v>
      </c>
      <c r="J1177" s="2" t="s">
        <v>13</v>
      </c>
      <c r="K1177" s="2" t="s">
        <v>8</v>
      </c>
      <c r="L1177" s="132" t="s">
        <v>8555</v>
      </c>
    </row>
    <row r="1178" spans="1:23" customFormat="1">
      <c r="A1178" s="1" t="str">
        <f>CONCATENATE(Tableau4[[#This Row],[DPT2]]," - ",Tableau4[[#This Row],[COMMUNE]])</f>
        <v>23 - Fransèches</v>
      </c>
      <c r="B1178" s="2">
        <v>23</v>
      </c>
      <c r="C1178" s="2" t="s">
        <v>1619</v>
      </c>
      <c r="D1178" s="3" t="s">
        <v>1527</v>
      </c>
      <c r="E1178" s="3" t="s">
        <v>1620</v>
      </c>
      <c r="F1178" s="6" t="s">
        <v>8554</v>
      </c>
      <c r="G1178" s="4">
        <v>244</v>
      </c>
      <c r="H1178" s="2" t="s">
        <v>5</v>
      </c>
      <c r="I1178" s="2" t="s">
        <v>6</v>
      </c>
      <c r="J1178" s="2" t="s">
        <v>13</v>
      </c>
      <c r="K1178" s="2" t="s">
        <v>8</v>
      </c>
      <c r="L1178" s="132" t="s">
        <v>8555</v>
      </c>
    </row>
    <row r="1179" spans="1:23" customFormat="1">
      <c r="A1179" s="1" t="str">
        <f>CONCATENATE(Tableau4[[#This Row],[DPT2]]," - ",Tableau4[[#This Row],[COMMUNE]])</f>
        <v>23 - Fresselines</v>
      </c>
      <c r="B1179" s="2">
        <v>23</v>
      </c>
      <c r="C1179" s="2" t="s">
        <v>1621</v>
      </c>
      <c r="D1179" s="3" t="s">
        <v>1575</v>
      </c>
      <c r="E1179" s="3" t="s">
        <v>1622</v>
      </c>
      <c r="F1179" s="6" t="s">
        <v>8554</v>
      </c>
      <c r="G1179" s="4">
        <v>488</v>
      </c>
      <c r="H1179" s="2" t="s">
        <v>5</v>
      </c>
      <c r="I1179" s="2" t="s">
        <v>6</v>
      </c>
      <c r="J1179" s="2" t="s">
        <v>7</v>
      </c>
      <c r="K1179" s="2" t="s">
        <v>8</v>
      </c>
      <c r="L1179" s="132" t="s">
        <v>8555</v>
      </c>
    </row>
    <row r="1180" spans="1:23" customFormat="1">
      <c r="A1180" s="1" t="str">
        <f>CONCATENATE(Tableau4[[#This Row],[DPT2]]," - ",Tableau4[[#This Row],[COMMUNE]])</f>
        <v>23 - Fursac</v>
      </c>
      <c r="B1180" s="2">
        <v>23</v>
      </c>
      <c r="C1180" s="2" t="s">
        <v>6349</v>
      </c>
      <c r="D1180" s="3" t="s">
        <v>1524</v>
      </c>
      <c r="E1180" s="3" t="s">
        <v>6350</v>
      </c>
      <c r="F1180" s="6" t="s">
        <v>8554</v>
      </c>
      <c r="G1180" s="4">
        <v>1466</v>
      </c>
      <c r="H1180" s="2" t="s">
        <v>5</v>
      </c>
      <c r="I1180" s="2" t="s">
        <v>6</v>
      </c>
      <c r="J1180" s="2" t="s">
        <v>7</v>
      </c>
      <c r="K1180" s="2" t="s">
        <v>5671</v>
      </c>
      <c r="L1180" s="132" t="s">
        <v>8555</v>
      </c>
    </row>
    <row r="1181" spans="1:23" customFormat="1">
      <c r="A1181" s="1" t="str">
        <f>CONCATENATE(Tableau4[[#This Row],[DPT2]]," - ",Tableau4[[#This Row],[COMMUNE]])</f>
        <v>23 - Gartempe</v>
      </c>
      <c r="B1181" s="2">
        <v>23</v>
      </c>
      <c r="C1181" s="2" t="s">
        <v>1623</v>
      </c>
      <c r="D1181" s="3" t="s">
        <v>1518</v>
      </c>
      <c r="E1181" s="3" t="s">
        <v>1624</v>
      </c>
      <c r="F1181" s="6" t="s">
        <v>8554</v>
      </c>
      <c r="G1181" s="4">
        <v>121</v>
      </c>
      <c r="H1181" s="2" t="s">
        <v>5</v>
      </c>
      <c r="I1181" s="2" t="s">
        <v>25</v>
      </c>
      <c r="J1181" s="2" t="s">
        <v>7</v>
      </c>
      <c r="K1181" s="2" t="s">
        <v>8</v>
      </c>
      <c r="L1181" s="132" t="s">
        <v>8555</v>
      </c>
    </row>
    <row r="1182" spans="1:23" customFormat="1">
      <c r="A1182" s="1" t="str">
        <f>CONCATENATE(Tableau4[[#This Row],[DPT2]]," - ",Tableau4[[#This Row],[COMMUNE]])</f>
        <v>23 - Genouillac</v>
      </c>
      <c r="B1182" s="2">
        <v>23</v>
      </c>
      <c r="C1182" s="2" t="s">
        <v>6351</v>
      </c>
      <c r="D1182" s="3" t="s">
        <v>1582</v>
      </c>
      <c r="E1182" s="3" t="s">
        <v>6352</v>
      </c>
      <c r="F1182" s="6" t="s">
        <v>8554</v>
      </c>
      <c r="G1182" s="4">
        <v>728</v>
      </c>
      <c r="H1182" s="2" t="s">
        <v>5</v>
      </c>
      <c r="I1182" s="2" t="s">
        <v>6</v>
      </c>
      <c r="J1182" s="2" t="s">
        <v>13</v>
      </c>
      <c r="K1182" s="2" t="s">
        <v>5671</v>
      </c>
      <c r="L1182" s="132" t="s">
        <v>8555</v>
      </c>
    </row>
    <row r="1183" spans="1:23" customFormat="1">
      <c r="A1183" s="1" t="str">
        <f>CONCATENATE(Tableau4[[#This Row],[DPT2]]," - ",Tableau4[[#This Row],[COMMUNE]])</f>
        <v>23 - Gentioux-Pigerolles</v>
      </c>
      <c r="B1183" s="2">
        <v>23</v>
      </c>
      <c r="C1183" s="2" t="s">
        <v>1625</v>
      </c>
      <c r="D1183" s="3" t="s">
        <v>1516</v>
      </c>
      <c r="E1183" s="3" t="s">
        <v>1626</v>
      </c>
      <c r="F1183" s="6" t="s">
        <v>8554</v>
      </c>
      <c r="G1183" s="4">
        <v>378</v>
      </c>
      <c r="H1183" s="2" t="s">
        <v>5</v>
      </c>
      <c r="I1183" s="2" t="s">
        <v>6</v>
      </c>
      <c r="J1183" s="2" t="s">
        <v>13</v>
      </c>
      <c r="K1183" s="2" t="s">
        <v>8</v>
      </c>
      <c r="L1183" s="132" t="s">
        <v>8555</v>
      </c>
    </row>
    <row r="1184" spans="1:23" customFormat="1">
      <c r="A1184" s="1" t="str">
        <f>CONCATENATE(Tableau4[[#This Row],[DPT2]]," - ",Tableau4[[#This Row],[COMMUNE]])</f>
        <v>23 - Gioux</v>
      </c>
      <c r="B1184" s="2">
        <v>23</v>
      </c>
      <c r="C1184" s="2" t="s">
        <v>1627</v>
      </c>
      <c r="D1184" s="3" t="s">
        <v>1516</v>
      </c>
      <c r="E1184" s="3" t="s">
        <v>1628</v>
      </c>
      <c r="F1184" s="6" t="s">
        <v>8554</v>
      </c>
      <c r="G1184" s="4">
        <v>161</v>
      </c>
      <c r="H1184" s="2" t="s">
        <v>5</v>
      </c>
      <c r="I1184" s="2" t="s">
        <v>6</v>
      </c>
      <c r="J1184" s="2" t="s">
        <v>13</v>
      </c>
      <c r="K1184" s="2" t="s">
        <v>8</v>
      </c>
      <c r="L1184" s="132" t="s">
        <v>8555</v>
      </c>
    </row>
    <row r="1185" spans="1:23" customFormat="1">
      <c r="A1185" s="1" t="str">
        <f>CONCATENATE(Tableau4[[#This Row],[DPT2]]," - ",Tableau4[[#This Row],[COMMUNE]])</f>
        <v>23 - Glénic</v>
      </c>
      <c r="B1185" s="2">
        <v>23</v>
      </c>
      <c r="C1185" s="2" t="s">
        <v>1629</v>
      </c>
      <c r="D1185" s="3" t="s">
        <v>1518</v>
      </c>
      <c r="E1185" s="3" t="s">
        <v>1630</v>
      </c>
      <c r="F1185" s="6" t="s">
        <v>8554</v>
      </c>
      <c r="G1185" s="4">
        <v>680</v>
      </c>
      <c r="H1185" s="2" t="s">
        <v>5</v>
      </c>
      <c r="I1185" s="2" t="s">
        <v>25</v>
      </c>
      <c r="J1185" s="2" t="s">
        <v>7</v>
      </c>
      <c r="K1185" s="2" t="s">
        <v>8</v>
      </c>
      <c r="L1185" s="132" t="s">
        <v>8555</v>
      </c>
    </row>
    <row r="1186" spans="1:23" s="87" customFormat="1">
      <c r="A1186" s="1" t="str">
        <f>CONCATENATE(Tableau4[[#This Row],[DPT2]]," - ",Tableau4[[#This Row],[COMMUNE]])</f>
        <v>23 - Gouzon</v>
      </c>
      <c r="B1186" s="2">
        <v>23</v>
      </c>
      <c r="C1186" s="2" t="s">
        <v>7864</v>
      </c>
      <c r="D1186" s="3" t="s">
        <v>1529</v>
      </c>
      <c r="E1186" s="3" t="s">
        <v>7865</v>
      </c>
      <c r="F1186" s="6" t="s">
        <v>8554</v>
      </c>
      <c r="G1186" s="4">
        <v>1567</v>
      </c>
      <c r="H1186" s="2" t="s">
        <v>5</v>
      </c>
      <c r="I1186" s="2" t="s">
        <v>6</v>
      </c>
      <c r="J1186" s="2" t="s">
        <v>13</v>
      </c>
      <c r="K1186" s="5" t="s">
        <v>5664</v>
      </c>
      <c r="L1186" s="132" t="s">
        <v>8555</v>
      </c>
      <c r="M1186"/>
      <c r="N1186"/>
      <c r="O1186"/>
      <c r="P1186"/>
      <c r="Q1186"/>
      <c r="R1186"/>
      <c r="S1186"/>
      <c r="T1186"/>
      <c r="U1186"/>
      <c r="V1186"/>
      <c r="W1186"/>
    </row>
    <row r="1187" spans="1:23" customFormat="1">
      <c r="A1187" s="1" t="str">
        <f>CONCATENATE(Tableau4[[#This Row],[DPT2]]," - ",Tableau4[[#This Row],[COMMUNE]])</f>
        <v>23 - Guéret</v>
      </c>
      <c r="B1187" s="94">
        <v>23</v>
      </c>
      <c r="C1187" s="11" t="s">
        <v>8478</v>
      </c>
      <c r="D1187" s="95" t="s">
        <v>1518</v>
      </c>
      <c r="E1187" s="118" t="s">
        <v>8522</v>
      </c>
      <c r="F1187" s="96" t="s">
        <v>10842</v>
      </c>
      <c r="G1187" s="97">
        <v>12734</v>
      </c>
      <c r="H1187" s="94" t="s">
        <v>859</v>
      </c>
      <c r="I1187" s="94" t="s">
        <v>25</v>
      </c>
      <c r="J1187" s="94" t="s">
        <v>7</v>
      </c>
      <c r="K1187" s="94" t="s">
        <v>5847</v>
      </c>
      <c r="L1187" s="132" t="s">
        <v>8555</v>
      </c>
      <c r="M1187" s="87"/>
      <c r="N1187" s="87"/>
      <c r="O1187" s="87"/>
      <c r="P1187" s="87"/>
      <c r="Q1187" s="87"/>
      <c r="R1187" s="87"/>
      <c r="S1187" s="87"/>
      <c r="T1187" s="87"/>
      <c r="U1187" s="87"/>
      <c r="V1187" s="87"/>
      <c r="W1187" s="87"/>
    </row>
    <row r="1188" spans="1:23" customFormat="1">
      <c r="A1188" s="1" t="str">
        <f>CONCATENATE(Tableau4[[#This Row],[DPT2]]," - ",Tableau4[[#This Row],[COMMUNE]])</f>
        <v>23 - Issoudun-Létrieix</v>
      </c>
      <c r="B1188" s="2">
        <v>23</v>
      </c>
      <c r="C1188" s="2" t="s">
        <v>1631</v>
      </c>
      <c r="D1188" s="3" t="s">
        <v>1521</v>
      </c>
      <c r="E1188" s="3" t="s">
        <v>1632</v>
      </c>
      <c r="F1188" s="6" t="s">
        <v>8554</v>
      </c>
      <c r="G1188" s="4">
        <v>298</v>
      </c>
      <c r="H1188" s="2" t="s">
        <v>5</v>
      </c>
      <c r="I1188" s="2" t="s">
        <v>6</v>
      </c>
      <c r="J1188" s="2" t="s">
        <v>13</v>
      </c>
      <c r="K1188" s="2" t="s">
        <v>8</v>
      </c>
      <c r="L1188" s="132" t="s">
        <v>8555</v>
      </c>
    </row>
    <row r="1189" spans="1:23" s="87" customFormat="1">
      <c r="A1189" s="1" t="str">
        <f>CONCATENATE(Tableau4[[#This Row],[DPT2]]," - ",Tableau4[[#This Row],[COMMUNE]])</f>
        <v>23 - Jalesches</v>
      </c>
      <c r="B1189" s="2">
        <v>23</v>
      </c>
      <c r="C1189" s="2" t="s">
        <v>1633</v>
      </c>
      <c r="D1189" s="3" t="s">
        <v>1582</v>
      </c>
      <c r="E1189" s="3" t="s">
        <v>1634</v>
      </c>
      <c r="F1189" s="6" t="s">
        <v>8554</v>
      </c>
      <c r="G1189" s="4">
        <v>90</v>
      </c>
      <c r="H1189" s="2" t="s">
        <v>5</v>
      </c>
      <c r="I1189" s="2" t="s">
        <v>6</v>
      </c>
      <c r="J1189" s="2" t="s">
        <v>13</v>
      </c>
      <c r="K1189" s="2" t="s">
        <v>8</v>
      </c>
      <c r="L1189" s="132" t="s">
        <v>8555</v>
      </c>
      <c r="M1189"/>
      <c r="N1189"/>
      <c r="O1189"/>
      <c r="P1189"/>
      <c r="Q1189"/>
      <c r="R1189"/>
      <c r="S1189"/>
      <c r="T1189"/>
      <c r="U1189"/>
      <c r="V1189"/>
      <c r="W1189"/>
    </row>
    <row r="1190" spans="1:23" customFormat="1">
      <c r="A1190" s="1" t="str">
        <f>CONCATENATE(Tableau4[[#This Row],[DPT2]]," - ",Tableau4[[#This Row],[COMMUNE]])</f>
        <v>23 - Janaillat</v>
      </c>
      <c r="B1190" s="2">
        <v>23</v>
      </c>
      <c r="C1190" s="2" t="s">
        <v>1635</v>
      </c>
      <c r="D1190" s="3" t="s">
        <v>1527</v>
      </c>
      <c r="E1190" s="3" t="s">
        <v>1636</v>
      </c>
      <c r="F1190" s="6" t="s">
        <v>8554</v>
      </c>
      <c r="G1190" s="4">
        <v>318</v>
      </c>
      <c r="H1190" s="2" t="s">
        <v>5</v>
      </c>
      <c r="I1190" s="2" t="s">
        <v>6</v>
      </c>
      <c r="J1190" s="2" t="s">
        <v>13</v>
      </c>
      <c r="K1190" s="2" t="s">
        <v>8</v>
      </c>
      <c r="L1190" s="132" t="s">
        <v>8555</v>
      </c>
    </row>
    <row r="1191" spans="1:23" customFormat="1">
      <c r="A1191" s="1" t="str">
        <f>CONCATENATE(Tableau4[[#This Row],[DPT2]]," - ",Tableau4[[#This Row],[COMMUNE]])</f>
        <v>23 - Jarnages</v>
      </c>
      <c r="B1191" s="2">
        <v>23</v>
      </c>
      <c r="C1191" s="2" t="s">
        <v>6353</v>
      </c>
      <c r="D1191" s="3" t="s">
        <v>1529</v>
      </c>
      <c r="E1191" s="3" t="s">
        <v>6354</v>
      </c>
      <c r="F1191" s="6" t="s">
        <v>8554</v>
      </c>
      <c r="G1191" s="4">
        <v>439</v>
      </c>
      <c r="H1191" s="2" t="s">
        <v>5</v>
      </c>
      <c r="I1191" s="2" t="s">
        <v>6</v>
      </c>
      <c r="J1191" s="2" t="s">
        <v>13</v>
      </c>
      <c r="K1191" s="2" t="s">
        <v>5671</v>
      </c>
      <c r="L1191" s="132" t="s">
        <v>8555</v>
      </c>
    </row>
    <row r="1192" spans="1:23" customFormat="1">
      <c r="A1192" s="1" t="str">
        <f>CONCATENATE(Tableau4[[#This Row],[DPT2]]," - ",Tableau4[[#This Row],[COMMUNE]])</f>
        <v>23 - Jouillat</v>
      </c>
      <c r="B1192" s="2">
        <v>23</v>
      </c>
      <c r="C1192" s="2" t="s">
        <v>1637</v>
      </c>
      <c r="D1192" s="3" t="s">
        <v>1518</v>
      </c>
      <c r="E1192" s="3" t="s">
        <v>1638</v>
      </c>
      <c r="F1192" s="6" t="s">
        <v>8554</v>
      </c>
      <c r="G1192" s="4">
        <v>387</v>
      </c>
      <c r="H1192" s="2" t="s">
        <v>5</v>
      </c>
      <c r="I1192" s="2" t="s">
        <v>25</v>
      </c>
      <c r="J1192" s="2" t="s">
        <v>7</v>
      </c>
      <c r="K1192" s="2" t="s">
        <v>8</v>
      </c>
      <c r="L1192" s="132" t="s">
        <v>8555</v>
      </c>
    </row>
    <row r="1193" spans="1:23" customFormat="1">
      <c r="A1193" s="1" t="str">
        <f>CONCATENATE(Tableau4[[#This Row],[DPT2]]," - ",Tableau4[[#This Row],[COMMUNE]])</f>
        <v>23 - La Brionne</v>
      </c>
      <c r="B1193" s="2">
        <v>23</v>
      </c>
      <c r="C1193" s="2" t="s">
        <v>1639</v>
      </c>
      <c r="D1193" s="3" t="s">
        <v>1518</v>
      </c>
      <c r="E1193" s="3" t="s">
        <v>1640</v>
      </c>
      <c r="F1193" s="6" t="s">
        <v>8554</v>
      </c>
      <c r="G1193" s="4">
        <v>445</v>
      </c>
      <c r="H1193" s="2" t="s">
        <v>5</v>
      </c>
      <c r="I1193" s="2" t="s">
        <v>25</v>
      </c>
      <c r="J1193" s="2" t="s">
        <v>7</v>
      </c>
      <c r="K1193" s="2" t="s">
        <v>8</v>
      </c>
      <c r="L1193" s="132" t="s">
        <v>8555</v>
      </c>
    </row>
    <row r="1194" spans="1:23" customFormat="1">
      <c r="A1194" s="1" t="str">
        <f>CONCATENATE(Tableau4[[#This Row],[DPT2]]," - ",Tableau4[[#This Row],[COMMUNE]])</f>
        <v>23 - La Celle-Dunoise</v>
      </c>
      <c r="B1194" s="2">
        <v>23</v>
      </c>
      <c r="C1194" s="2" t="s">
        <v>6355</v>
      </c>
      <c r="D1194" s="3" t="s">
        <v>1575</v>
      </c>
      <c r="E1194" s="3" t="s">
        <v>6356</v>
      </c>
      <c r="F1194" s="6" t="s">
        <v>8554</v>
      </c>
      <c r="G1194" s="4">
        <v>541</v>
      </c>
      <c r="H1194" s="2" t="s">
        <v>5</v>
      </c>
      <c r="I1194" s="2" t="s">
        <v>6</v>
      </c>
      <c r="J1194" s="2" t="s">
        <v>7</v>
      </c>
      <c r="K1194" s="2" t="s">
        <v>5671</v>
      </c>
      <c r="L1194" s="132" t="s">
        <v>8555</v>
      </c>
    </row>
    <row r="1195" spans="1:23" s="87" customFormat="1">
      <c r="A1195" s="1" t="str">
        <f>CONCATENATE(Tableau4[[#This Row],[DPT2]]," - ",Tableau4[[#This Row],[COMMUNE]])</f>
        <v>23 - La Celle-sous-Gouzon</v>
      </c>
      <c r="B1195" s="2">
        <v>23</v>
      </c>
      <c r="C1195" s="2" t="s">
        <v>1641</v>
      </c>
      <c r="D1195" s="3" t="s">
        <v>1529</v>
      </c>
      <c r="E1195" s="3" t="s">
        <v>1642</v>
      </c>
      <c r="F1195" s="6" t="s">
        <v>8554</v>
      </c>
      <c r="G1195" s="4">
        <v>154</v>
      </c>
      <c r="H1195" s="2" t="s">
        <v>5</v>
      </c>
      <c r="I1195" s="2" t="s">
        <v>6</v>
      </c>
      <c r="J1195" s="2" t="s">
        <v>13</v>
      </c>
      <c r="K1195" s="2" t="s">
        <v>8</v>
      </c>
      <c r="L1195" s="132" t="s">
        <v>8555</v>
      </c>
      <c r="M1195"/>
      <c r="N1195"/>
      <c r="O1195"/>
      <c r="P1195"/>
      <c r="Q1195"/>
      <c r="R1195"/>
      <c r="S1195"/>
      <c r="T1195"/>
      <c r="U1195"/>
      <c r="V1195"/>
      <c r="W1195"/>
    </row>
    <row r="1196" spans="1:23" s="87" customFormat="1">
      <c r="A1196" s="1" t="str">
        <f>CONCATENATE(Tableau4[[#This Row],[DPT2]]," - ",Tableau4[[#This Row],[COMMUNE]])</f>
        <v>23 - La Cellette</v>
      </c>
      <c r="B1196" s="2">
        <v>23</v>
      </c>
      <c r="C1196" s="2" t="s">
        <v>1643</v>
      </c>
      <c r="D1196" s="3" t="s">
        <v>1582</v>
      </c>
      <c r="E1196" s="3" t="s">
        <v>1644</v>
      </c>
      <c r="F1196" s="6" t="s">
        <v>8554</v>
      </c>
      <c r="G1196" s="4">
        <v>243</v>
      </c>
      <c r="H1196" s="2" t="s">
        <v>5</v>
      </c>
      <c r="I1196" s="2" t="s">
        <v>6</v>
      </c>
      <c r="J1196" s="2" t="s">
        <v>13</v>
      </c>
      <c r="K1196" s="2" t="s">
        <v>8</v>
      </c>
      <c r="L1196" s="132" t="s">
        <v>8555</v>
      </c>
      <c r="M1196"/>
      <c r="N1196"/>
      <c r="O1196"/>
      <c r="P1196"/>
      <c r="Q1196"/>
      <c r="R1196"/>
      <c r="S1196"/>
      <c r="T1196"/>
      <c r="U1196"/>
      <c r="V1196"/>
      <c r="W1196"/>
    </row>
    <row r="1197" spans="1:23" customFormat="1">
      <c r="A1197" s="1" t="str">
        <f>CONCATENATE(Tableau4[[#This Row],[DPT2]]," - ",Tableau4[[#This Row],[COMMUNE]])</f>
        <v>23 - La Chapelle-Baloue</v>
      </c>
      <c r="B1197" s="2">
        <v>23</v>
      </c>
      <c r="C1197" s="2" t="s">
        <v>1645</v>
      </c>
      <c r="D1197" s="3" t="s">
        <v>1575</v>
      </c>
      <c r="E1197" s="3" t="s">
        <v>1646</v>
      </c>
      <c r="F1197" s="6" t="s">
        <v>8554</v>
      </c>
      <c r="G1197" s="4">
        <v>128</v>
      </c>
      <c r="H1197" s="2" t="s">
        <v>5</v>
      </c>
      <c r="I1197" s="2" t="s">
        <v>6</v>
      </c>
      <c r="J1197" s="2" t="s">
        <v>7</v>
      </c>
      <c r="K1197" s="2" t="s">
        <v>8</v>
      </c>
      <c r="L1197" s="132" t="s">
        <v>8555</v>
      </c>
    </row>
    <row r="1198" spans="1:23" customFormat="1">
      <c r="A1198" s="1" t="str">
        <f>CONCATENATE(Tableau4[[#This Row],[DPT2]]," - ",Tableau4[[#This Row],[COMMUNE]])</f>
        <v>23 - La Chapelle-Saint-Martial</v>
      </c>
      <c r="B1198" s="2">
        <v>23</v>
      </c>
      <c r="C1198" s="2" t="s">
        <v>1647</v>
      </c>
      <c r="D1198" s="3" t="s">
        <v>1527</v>
      </c>
      <c r="E1198" s="3" t="s">
        <v>1648</v>
      </c>
      <c r="F1198" s="6" t="s">
        <v>8554</v>
      </c>
      <c r="G1198" s="4">
        <v>78</v>
      </c>
      <c r="H1198" s="2" t="s">
        <v>5</v>
      </c>
      <c r="I1198" s="2" t="s">
        <v>6</v>
      </c>
      <c r="J1198" s="2" t="s">
        <v>13</v>
      </c>
      <c r="K1198" s="2" t="s">
        <v>8</v>
      </c>
      <c r="L1198" s="132" t="s">
        <v>8555</v>
      </c>
    </row>
    <row r="1199" spans="1:23" customFormat="1">
      <c r="A1199" s="1" t="str">
        <f>CONCATENATE(Tableau4[[#This Row],[DPT2]]," - ",Tableau4[[#This Row],[COMMUNE]])</f>
        <v>23 - La Chapelle-Taillefert</v>
      </c>
      <c r="B1199" s="2">
        <v>23</v>
      </c>
      <c r="C1199" s="2" t="s">
        <v>1649</v>
      </c>
      <c r="D1199" s="3" t="s">
        <v>1518</v>
      </c>
      <c r="E1199" s="3" t="s">
        <v>1650</v>
      </c>
      <c r="F1199" s="6" t="s">
        <v>8554</v>
      </c>
      <c r="G1199" s="4">
        <v>431</v>
      </c>
      <c r="H1199" s="2" t="s">
        <v>5</v>
      </c>
      <c r="I1199" s="2" t="s">
        <v>25</v>
      </c>
      <c r="J1199" s="2" t="s">
        <v>7</v>
      </c>
      <c r="K1199" s="2" t="s">
        <v>8</v>
      </c>
      <c r="L1199" s="132" t="s">
        <v>8555</v>
      </c>
    </row>
    <row r="1200" spans="1:23" s="87" customFormat="1">
      <c r="A1200" s="1" t="str">
        <f>CONCATENATE(Tableau4[[#This Row],[DPT2]]," - ",Tableau4[[#This Row],[COMMUNE]])</f>
        <v>23 - La Chaussade</v>
      </c>
      <c r="B1200" s="2">
        <v>23</v>
      </c>
      <c r="C1200" s="2" t="s">
        <v>1651</v>
      </c>
      <c r="D1200" s="3" t="s">
        <v>1521</v>
      </c>
      <c r="E1200" s="3" t="s">
        <v>1652</v>
      </c>
      <c r="F1200" s="6" t="s">
        <v>8554</v>
      </c>
      <c r="G1200" s="4">
        <v>101</v>
      </c>
      <c r="H1200" s="2" t="s">
        <v>5</v>
      </c>
      <c r="I1200" s="2" t="s">
        <v>6</v>
      </c>
      <c r="J1200" s="2" t="s">
        <v>13</v>
      </c>
      <c r="K1200" s="2" t="s">
        <v>8</v>
      </c>
      <c r="L1200" s="132" t="s">
        <v>8555</v>
      </c>
      <c r="M1200"/>
      <c r="N1200"/>
      <c r="O1200"/>
      <c r="P1200"/>
      <c r="Q1200"/>
      <c r="R1200"/>
      <c r="S1200"/>
      <c r="T1200"/>
      <c r="U1200"/>
      <c r="V1200"/>
      <c r="W1200"/>
    </row>
    <row r="1201" spans="1:23" s="87" customFormat="1">
      <c r="A1201" s="1" t="str">
        <f>CONCATENATE(Tableau4[[#This Row],[DPT2]]," - ",Tableau4[[#This Row],[COMMUNE]])</f>
        <v>23 - La Courtine</v>
      </c>
      <c r="B1201" s="2">
        <v>23</v>
      </c>
      <c r="C1201" s="5" t="s">
        <v>6357</v>
      </c>
      <c r="D1201" s="6" t="s">
        <v>1107</v>
      </c>
      <c r="E1201" s="6" t="s">
        <v>6358</v>
      </c>
      <c r="F1201" s="6" t="s">
        <v>8554</v>
      </c>
      <c r="G1201" s="7">
        <v>788</v>
      </c>
      <c r="H1201" s="5" t="s">
        <v>5</v>
      </c>
      <c r="I1201" s="5" t="s">
        <v>12</v>
      </c>
      <c r="J1201" s="2" t="s">
        <v>13</v>
      </c>
      <c r="K1201" s="2" t="s">
        <v>5671</v>
      </c>
      <c r="L1201" s="132" t="s">
        <v>8555</v>
      </c>
      <c r="M1201"/>
      <c r="N1201"/>
      <c r="O1201"/>
      <c r="P1201"/>
      <c r="Q1201"/>
      <c r="R1201"/>
      <c r="S1201"/>
      <c r="T1201"/>
      <c r="U1201"/>
      <c r="V1201"/>
      <c r="W1201"/>
    </row>
    <row r="1202" spans="1:23" customFormat="1">
      <c r="A1202" s="1" t="str">
        <f>CONCATENATE(Tableau4[[#This Row],[DPT2]]," - ",Tableau4[[#This Row],[COMMUNE]])</f>
        <v>23 - La Forêt-du-Temple</v>
      </c>
      <c r="B1202" s="2">
        <v>23</v>
      </c>
      <c r="C1202" s="2" t="s">
        <v>1653</v>
      </c>
      <c r="D1202" s="3" t="s">
        <v>1582</v>
      </c>
      <c r="E1202" s="3" t="s">
        <v>1654</v>
      </c>
      <c r="F1202" s="6" t="s">
        <v>8554</v>
      </c>
      <c r="G1202" s="4">
        <v>146</v>
      </c>
      <c r="H1202" s="2" t="s">
        <v>5</v>
      </c>
      <c r="I1202" s="2" t="s">
        <v>6</v>
      </c>
      <c r="J1202" s="2" t="s">
        <v>13</v>
      </c>
      <c r="K1202" s="2" t="s">
        <v>8</v>
      </c>
      <c r="L1202" s="132" t="s">
        <v>8555</v>
      </c>
    </row>
    <row r="1203" spans="1:23" customFormat="1">
      <c r="A1203" s="1" t="str">
        <f>CONCATENATE(Tableau4[[#This Row],[DPT2]]," - ",Tableau4[[#This Row],[COMMUNE]])</f>
        <v>23 - La Mazière-aux-Bons-Hommes</v>
      </c>
      <c r="B1203" s="2">
        <v>23</v>
      </c>
      <c r="C1203" s="2" t="s">
        <v>1655</v>
      </c>
      <c r="D1203" s="3" t="s">
        <v>1521</v>
      </c>
      <c r="E1203" s="3" t="s">
        <v>1656</v>
      </c>
      <c r="F1203" s="6" t="s">
        <v>8554</v>
      </c>
      <c r="G1203" s="4">
        <v>65</v>
      </c>
      <c r="H1203" s="2" t="s">
        <v>5</v>
      </c>
      <c r="I1203" s="2" t="s">
        <v>6</v>
      </c>
      <c r="J1203" s="2" t="s">
        <v>13</v>
      </c>
      <c r="K1203" s="2" t="s">
        <v>8</v>
      </c>
      <c r="L1203" s="132" t="s">
        <v>8555</v>
      </c>
    </row>
    <row r="1204" spans="1:23" customFormat="1">
      <c r="A1204" s="1" t="str">
        <f>CONCATENATE(Tableau4[[#This Row],[DPT2]]," - ",Tableau4[[#This Row],[COMMUNE]])</f>
        <v>23 - La Nouaille</v>
      </c>
      <c r="B1204" s="2">
        <v>23</v>
      </c>
      <c r="C1204" s="2" t="s">
        <v>1657</v>
      </c>
      <c r="D1204" s="3" t="s">
        <v>1516</v>
      </c>
      <c r="E1204" s="3" t="s">
        <v>1658</v>
      </c>
      <c r="F1204" s="6" t="s">
        <v>8554</v>
      </c>
      <c r="G1204" s="4">
        <v>240</v>
      </c>
      <c r="H1204" s="2" t="s">
        <v>5</v>
      </c>
      <c r="I1204" s="2" t="s">
        <v>6</v>
      </c>
      <c r="J1204" s="2" t="s">
        <v>13</v>
      </c>
      <c r="K1204" s="2" t="s">
        <v>8</v>
      </c>
      <c r="L1204" s="132" t="s">
        <v>8555</v>
      </c>
    </row>
    <row r="1205" spans="1:23" customFormat="1">
      <c r="A1205" s="1" t="str">
        <f>CONCATENATE(Tableau4[[#This Row],[DPT2]]," - ",Tableau4[[#This Row],[COMMUNE]])</f>
        <v>23 - La Pouge</v>
      </c>
      <c r="B1205" s="2">
        <v>23</v>
      </c>
      <c r="C1205" s="2" t="s">
        <v>1659</v>
      </c>
      <c r="D1205" s="3" t="s">
        <v>1527</v>
      </c>
      <c r="E1205" s="3" t="s">
        <v>1660</v>
      </c>
      <c r="F1205" s="6" t="s">
        <v>8554</v>
      </c>
      <c r="G1205" s="4">
        <v>96</v>
      </c>
      <c r="H1205" s="2" t="s">
        <v>5</v>
      </c>
      <c r="I1205" s="2" t="s">
        <v>6</v>
      </c>
      <c r="J1205" s="2" t="s">
        <v>13</v>
      </c>
      <c r="K1205" s="2" t="s">
        <v>8</v>
      </c>
      <c r="L1205" s="132" t="s">
        <v>8555</v>
      </c>
    </row>
    <row r="1206" spans="1:23" s="87" customFormat="1">
      <c r="A1206" s="1" t="str">
        <f>CONCATENATE(Tableau4[[#This Row],[DPT2]]," - ",Tableau4[[#This Row],[COMMUNE]])</f>
        <v>23 - La Saunière</v>
      </c>
      <c r="B1206" s="2">
        <v>23</v>
      </c>
      <c r="C1206" s="2" t="s">
        <v>1661</v>
      </c>
      <c r="D1206" s="3" t="s">
        <v>1518</v>
      </c>
      <c r="E1206" s="3" t="s">
        <v>1662</v>
      </c>
      <c r="F1206" s="6" t="s">
        <v>8554</v>
      </c>
      <c r="G1206" s="4">
        <v>632</v>
      </c>
      <c r="H1206" s="2" t="s">
        <v>5</v>
      </c>
      <c r="I1206" s="2" t="s">
        <v>25</v>
      </c>
      <c r="J1206" s="2" t="s">
        <v>7</v>
      </c>
      <c r="K1206" s="2" t="s">
        <v>8</v>
      </c>
      <c r="L1206" s="132" t="s">
        <v>8555</v>
      </c>
      <c r="M1206"/>
      <c r="N1206"/>
      <c r="O1206"/>
      <c r="P1206"/>
      <c r="Q1206"/>
      <c r="R1206"/>
      <c r="S1206"/>
      <c r="T1206"/>
      <c r="U1206"/>
      <c r="V1206"/>
      <c r="W1206"/>
    </row>
    <row r="1207" spans="1:23" customFormat="1">
      <c r="A1207" s="1" t="str">
        <f>CONCATENATE(Tableau4[[#This Row],[DPT2]]," - ",Tableau4[[#This Row],[COMMUNE]])</f>
        <v>23 - La Serre-Bussière-Vieille</v>
      </c>
      <c r="B1207" s="2">
        <v>23</v>
      </c>
      <c r="C1207" s="2" t="s">
        <v>1663</v>
      </c>
      <c r="D1207" s="3" t="s">
        <v>1521</v>
      </c>
      <c r="E1207" s="3" t="s">
        <v>1664</v>
      </c>
      <c r="F1207" s="6" t="s">
        <v>8554</v>
      </c>
      <c r="G1207" s="4">
        <v>122</v>
      </c>
      <c r="H1207" s="2" t="s">
        <v>5</v>
      </c>
      <c r="I1207" s="2" t="s">
        <v>6</v>
      </c>
      <c r="J1207" s="2" t="s">
        <v>13</v>
      </c>
      <c r="K1207" s="2" t="s">
        <v>8</v>
      </c>
      <c r="L1207" s="132" t="s">
        <v>8555</v>
      </c>
    </row>
    <row r="1208" spans="1:23" s="87" customFormat="1">
      <c r="A1208" s="1" t="str">
        <f>CONCATENATE(Tableau4[[#This Row],[DPT2]]," - ",Tableau4[[#This Row],[COMMUNE]])</f>
        <v>23 - La Souterraine</v>
      </c>
      <c r="B1208" s="2">
        <v>23</v>
      </c>
      <c r="C1208" s="2" t="s">
        <v>8369</v>
      </c>
      <c r="D1208" s="3" t="s">
        <v>1544</v>
      </c>
      <c r="E1208" s="3" t="s">
        <v>8370</v>
      </c>
      <c r="F1208" s="6" t="s">
        <v>8554</v>
      </c>
      <c r="G1208" s="4">
        <v>4982</v>
      </c>
      <c r="H1208" s="2" t="s">
        <v>5</v>
      </c>
      <c r="I1208" s="2" t="s">
        <v>6</v>
      </c>
      <c r="J1208" s="2" t="s">
        <v>7702</v>
      </c>
      <c r="K1208" s="5" t="s">
        <v>7657</v>
      </c>
      <c r="L1208" s="132" t="s">
        <v>8555</v>
      </c>
      <c r="M1208"/>
      <c r="N1208"/>
      <c r="O1208"/>
      <c r="P1208"/>
      <c r="Q1208"/>
      <c r="R1208"/>
      <c r="S1208"/>
      <c r="T1208"/>
      <c r="U1208"/>
      <c r="V1208"/>
      <c r="W1208"/>
    </row>
    <row r="1209" spans="1:23" s="87" customFormat="1">
      <c r="A1209" s="1" t="str">
        <f>CONCATENATE(Tableau4[[#This Row],[DPT2]]," - ",Tableau4[[#This Row],[COMMUNE]])</f>
        <v>23 - La Villedieu</v>
      </c>
      <c r="B1209" s="2">
        <v>23</v>
      </c>
      <c r="C1209" s="2" t="s">
        <v>1665</v>
      </c>
      <c r="D1209" s="3" t="s">
        <v>1516</v>
      </c>
      <c r="E1209" s="3" t="s">
        <v>10787</v>
      </c>
      <c r="F1209" s="6" t="s">
        <v>8554</v>
      </c>
      <c r="G1209" s="4">
        <v>47</v>
      </c>
      <c r="H1209" s="2" t="s">
        <v>5</v>
      </c>
      <c r="I1209" s="2" t="s">
        <v>6</v>
      </c>
      <c r="J1209" s="2" t="s">
        <v>13</v>
      </c>
      <c r="K1209" s="2" t="s">
        <v>8</v>
      </c>
      <c r="L1209" s="132" t="s">
        <v>8555</v>
      </c>
      <c r="M1209"/>
      <c r="N1209"/>
      <c r="O1209"/>
      <c r="P1209"/>
      <c r="Q1209"/>
      <c r="R1209"/>
      <c r="S1209"/>
      <c r="T1209"/>
      <c r="U1209"/>
      <c r="V1209"/>
      <c r="W1209"/>
    </row>
    <row r="1210" spans="1:23" s="87" customFormat="1">
      <c r="A1210" s="1" t="str">
        <f>CONCATENATE(Tableau4[[#This Row],[DPT2]]," - ",Tableau4[[#This Row],[COMMUNE]])</f>
        <v>23 - La Villeneuve</v>
      </c>
      <c r="B1210" s="2">
        <v>23</v>
      </c>
      <c r="C1210" s="2" t="s">
        <v>1666</v>
      </c>
      <c r="D1210" s="3" t="s">
        <v>1521</v>
      </c>
      <c r="E1210" s="3" t="s">
        <v>1667</v>
      </c>
      <c r="F1210" s="6" t="s">
        <v>8554</v>
      </c>
      <c r="G1210" s="4">
        <v>54</v>
      </c>
      <c r="H1210" s="2" t="s">
        <v>5</v>
      </c>
      <c r="I1210" s="2" t="s">
        <v>6</v>
      </c>
      <c r="J1210" s="2" t="s">
        <v>13</v>
      </c>
      <c r="K1210" s="2" t="s">
        <v>8</v>
      </c>
      <c r="L1210" s="132" t="s">
        <v>8555</v>
      </c>
      <c r="M1210"/>
      <c r="N1210"/>
      <c r="O1210"/>
      <c r="P1210"/>
      <c r="Q1210"/>
      <c r="R1210"/>
      <c r="S1210"/>
      <c r="T1210"/>
      <c r="U1210"/>
      <c r="V1210"/>
      <c r="W1210"/>
    </row>
    <row r="1211" spans="1:23" s="87" customFormat="1">
      <c r="A1211" s="1" t="str">
        <f>CONCATENATE(Tableau4[[#This Row],[DPT2]]," - ",Tableau4[[#This Row],[COMMUNE]])</f>
        <v>23 - La Villetelle</v>
      </c>
      <c r="B1211" s="2">
        <v>23</v>
      </c>
      <c r="C1211" s="2" t="s">
        <v>1668</v>
      </c>
      <c r="D1211" s="3" t="s">
        <v>1516</v>
      </c>
      <c r="E1211" s="3" t="s">
        <v>1669</v>
      </c>
      <c r="F1211" s="6" t="s">
        <v>8554</v>
      </c>
      <c r="G1211" s="4">
        <v>171</v>
      </c>
      <c r="H1211" s="2" t="s">
        <v>5</v>
      </c>
      <c r="I1211" s="2" t="s">
        <v>6</v>
      </c>
      <c r="J1211" s="2" t="s">
        <v>13</v>
      </c>
      <c r="K1211" s="2" t="s">
        <v>8</v>
      </c>
      <c r="L1211" s="132" t="s">
        <v>8555</v>
      </c>
      <c r="M1211"/>
      <c r="N1211"/>
      <c r="O1211"/>
      <c r="P1211"/>
      <c r="Q1211"/>
      <c r="R1211"/>
      <c r="S1211"/>
      <c r="T1211"/>
      <c r="U1211"/>
      <c r="V1211"/>
      <c r="W1211"/>
    </row>
    <row r="1212" spans="1:23" customFormat="1">
      <c r="A1212" s="1" t="str">
        <f>CONCATENATE(Tableau4[[#This Row],[DPT2]]," - ",Tableau4[[#This Row],[COMMUNE]])</f>
        <v>23 - Ladapeyre</v>
      </c>
      <c r="B1212" s="2">
        <v>23</v>
      </c>
      <c r="C1212" s="2" t="s">
        <v>1670</v>
      </c>
      <c r="D1212" s="3" t="s">
        <v>1529</v>
      </c>
      <c r="E1212" s="3" t="s">
        <v>1671</v>
      </c>
      <c r="F1212" s="6" t="s">
        <v>8554</v>
      </c>
      <c r="G1212" s="4">
        <v>346</v>
      </c>
      <c r="H1212" s="2" t="s">
        <v>5</v>
      </c>
      <c r="I1212" s="2" t="s">
        <v>6</v>
      </c>
      <c r="J1212" s="2" t="s">
        <v>13</v>
      </c>
      <c r="K1212" s="2" t="s">
        <v>8</v>
      </c>
      <c r="L1212" s="132" t="s">
        <v>8555</v>
      </c>
    </row>
    <row r="1213" spans="1:23" s="87" customFormat="1">
      <c r="A1213" s="1" t="str">
        <f>CONCATENATE(Tableau4[[#This Row],[DPT2]]," - ",Tableau4[[#This Row],[COMMUNE]])</f>
        <v>23 - Lafat</v>
      </c>
      <c r="B1213" s="2">
        <v>23</v>
      </c>
      <c r="C1213" s="2" t="s">
        <v>1672</v>
      </c>
      <c r="D1213" s="3" t="s">
        <v>1575</v>
      </c>
      <c r="E1213" s="3" t="s">
        <v>1673</v>
      </c>
      <c r="F1213" s="6" t="s">
        <v>8554</v>
      </c>
      <c r="G1213" s="4">
        <v>323</v>
      </c>
      <c r="H1213" s="2" t="s">
        <v>5</v>
      </c>
      <c r="I1213" s="2" t="s">
        <v>6</v>
      </c>
      <c r="J1213" s="2" t="s">
        <v>7</v>
      </c>
      <c r="K1213" s="2" t="s">
        <v>8</v>
      </c>
      <c r="L1213" s="132" t="s">
        <v>8555</v>
      </c>
      <c r="M1213"/>
      <c r="N1213"/>
      <c r="O1213"/>
      <c r="P1213"/>
      <c r="Q1213"/>
      <c r="R1213"/>
      <c r="S1213"/>
      <c r="T1213"/>
      <c r="U1213"/>
      <c r="V1213"/>
      <c r="W1213"/>
    </row>
    <row r="1214" spans="1:23" customFormat="1">
      <c r="A1214" s="1" t="str">
        <f>CONCATENATE(Tableau4[[#This Row],[DPT2]]," - ",Tableau4[[#This Row],[COMMUNE]])</f>
        <v>23 - Lavaufranche</v>
      </c>
      <c r="B1214" s="2">
        <v>23</v>
      </c>
      <c r="C1214" s="2" t="s">
        <v>1674</v>
      </c>
      <c r="D1214" s="3" t="s">
        <v>1529</v>
      </c>
      <c r="E1214" s="3" t="s">
        <v>1675</v>
      </c>
      <c r="F1214" s="6" t="s">
        <v>8554</v>
      </c>
      <c r="G1214" s="4">
        <v>239</v>
      </c>
      <c r="H1214" s="2" t="s">
        <v>5</v>
      </c>
      <c r="I1214" s="2" t="s">
        <v>6</v>
      </c>
      <c r="J1214" s="2" t="s">
        <v>13</v>
      </c>
      <c r="K1214" s="2" t="s">
        <v>8</v>
      </c>
      <c r="L1214" s="132" t="s">
        <v>8555</v>
      </c>
    </row>
    <row r="1215" spans="1:23" customFormat="1">
      <c r="A1215" s="1" t="str">
        <f>CONCATENATE(Tableau4[[#This Row],[DPT2]]," - ",Tableau4[[#This Row],[COMMUNE]])</f>
        <v>23 - Lavaveix-les-Mines</v>
      </c>
      <c r="B1215" s="2">
        <v>23</v>
      </c>
      <c r="C1215" s="2" t="s">
        <v>6359</v>
      </c>
      <c r="D1215" s="3" t="s">
        <v>1521</v>
      </c>
      <c r="E1215" s="3" t="s">
        <v>6360</v>
      </c>
      <c r="F1215" s="6" t="s">
        <v>8554</v>
      </c>
      <c r="G1215" s="4">
        <v>635</v>
      </c>
      <c r="H1215" s="2" t="s">
        <v>5</v>
      </c>
      <c r="I1215" s="2" t="s">
        <v>6</v>
      </c>
      <c r="J1215" s="2" t="s">
        <v>13</v>
      </c>
      <c r="K1215" s="2" t="s">
        <v>5671</v>
      </c>
      <c r="L1215" s="132" t="s">
        <v>8555</v>
      </c>
      <c r="M1215" s="87"/>
      <c r="N1215" s="87"/>
      <c r="O1215" s="87"/>
      <c r="P1215" s="87"/>
      <c r="Q1215" s="87"/>
      <c r="R1215" s="87"/>
      <c r="S1215" s="87"/>
      <c r="T1215" s="87"/>
      <c r="U1215" s="87"/>
      <c r="V1215" s="87"/>
      <c r="W1215" s="87"/>
    </row>
    <row r="1216" spans="1:23" customFormat="1">
      <c r="A1216" s="1" t="str">
        <f>CONCATENATE(Tableau4[[#This Row],[DPT2]]," - ",Tableau4[[#This Row],[COMMUNE]])</f>
        <v>23 - Le Bourg-d'Hem</v>
      </c>
      <c r="B1216" s="2">
        <v>23</v>
      </c>
      <c r="C1216" s="2" t="s">
        <v>1676</v>
      </c>
      <c r="D1216" s="3" t="s">
        <v>1575</v>
      </c>
      <c r="E1216" s="3" t="s">
        <v>1677</v>
      </c>
      <c r="F1216" s="6" t="s">
        <v>8554</v>
      </c>
      <c r="G1216" s="4">
        <v>219</v>
      </c>
      <c r="H1216" s="2" t="s">
        <v>5</v>
      </c>
      <c r="I1216" s="2" t="s">
        <v>6</v>
      </c>
      <c r="J1216" s="2" t="s">
        <v>7</v>
      </c>
      <c r="K1216" s="2" t="s">
        <v>8</v>
      </c>
      <c r="L1216" s="132" t="s">
        <v>8555</v>
      </c>
    </row>
    <row r="1217" spans="1:23" s="87" customFormat="1">
      <c r="A1217" s="1" t="str">
        <f>CONCATENATE(Tableau4[[#This Row],[DPT2]]," - ",Tableau4[[#This Row],[COMMUNE]])</f>
        <v>23 - Le Chauchet</v>
      </c>
      <c r="B1217" s="2">
        <v>23</v>
      </c>
      <c r="C1217" s="2" t="s">
        <v>1678</v>
      </c>
      <c r="D1217" s="3" t="s">
        <v>1521</v>
      </c>
      <c r="E1217" s="3" t="s">
        <v>1679</v>
      </c>
      <c r="F1217" s="6" t="s">
        <v>8554</v>
      </c>
      <c r="G1217" s="4">
        <v>105</v>
      </c>
      <c r="H1217" s="2" t="s">
        <v>5</v>
      </c>
      <c r="I1217" s="2" t="s">
        <v>6</v>
      </c>
      <c r="J1217" s="2" t="s">
        <v>13</v>
      </c>
      <c r="K1217" s="2" t="s">
        <v>8</v>
      </c>
      <c r="L1217" s="132" t="s">
        <v>8555</v>
      </c>
      <c r="M1217"/>
      <c r="N1217"/>
      <c r="O1217"/>
      <c r="P1217"/>
      <c r="Q1217"/>
      <c r="R1217"/>
      <c r="S1217"/>
      <c r="T1217"/>
      <c r="U1217"/>
      <c r="V1217"/>
      <c r="W1217"/>
    </row>
    <row r="1218" spans="1:23" customFormat="1">
      <c r="A1218" s="1" t="str">
        <f>CONCATENATE(Tableau4[[#This Row],[DPT2]]," - ",Tableau4[[#This Row],[COMMUNE]])</f>
        <v>23 - Le Compas</v>
      </c>
      <c r="B1218" s="2">
        <v>23</v>
      </c>
      <c r="C1218" s="2" t="s">
        <v>1680</v>
      </c>
      <c r="D1218" s="3" t="s">
        <v>1521</v>
      </c>
      <c r="E1218" s="3" t="s">
        <v>1681</v>
      </c>
      <c r="F1218" s="6" t="s">
        <v>8554</v>
      </c>
      <c r="G1218" s="4">
        <v>194</v>
      </c>
      <c r="H1218" s="2" t="s">
        <v>5</v>
      </c>
      <c r="I1218" s="2" t="s">
        <v>6</v>
      </c>
      <c r="J1218" s="2" t="s">
        <v>13</v>
      </c>
      <c r="K1218" s="2" t="s">
        <v>8</v>
      </c>
      <c r="L1218" s="132" t="s">
        <v>8555</v>
      </c>
    </row>
    <row r="1219" spans="1:23" customFormat="1">
      <c r="A1219" s="1" t="str">
        <f>CONCATENATE(Tableau4[[#This Row],[DPT2]]," - ",Tableau4[[#This Row],[COMMUNE]])</f>
        <v>23 - Le Donzeil</v>
      </c>
      <c r="B1219" s="2">
        <v>23</v>
      </c>
      <c r="C1219" s="2" t="s">
        <v>1682</v>
      </c>
      <c r="D1219" s="3" t="s">
        <v>1527</v>
      </c>
      <c r="E1219" s="3" t="s">
        <v>1683</v>
      </c>
      <c r="F1219" s="6" t="s">
        <v>8554</v>
      </c>
      <c r="G1219" s="4">
        <v>186</v>
      </c>
      <c r="H1219" s="2" t="s">
        <v>5</v>
      </c>
      <c r="I1219" s="2" t="s">
        <v>6</v>
      </c>
      <c r="J1219" s="2" t="s">
        <v>13</v>
      </c>
      <c r="K1219" s="2" t="s">
        <v>8</v>
      </c>
      <c r="L1219" s="132" t="s">
        <v>8555</v>
      </c>
    </row>
    <row r="1220" spans="1:23" s="87" customFormat="1">
      <c r="A1220" s="1" t="str">
        <f>CONCATENATE(Tableau4[[#This Row],[DPT2]]," - ",Tableau4[[#This Row],[COMMUNE]])</f>
        <v>23 - Le Grand-Bourg</v>
      </c>
      <c r="B1220" s="2">
        <v>23</v>
      </c>
      <c r="C1220" s="2" t="s">
        <v>6361</v>
      </c>
      <c r="D1220" s="3" t="s">
        <v>1524</v>
      </c>
      <c r="E1220" s="3" t="s">
        <v>6362</v>
      </c>
      <c r="F1220" s="6" t="s">
        <v>8554</v>
      </c>
      <c r="G1220" s="4">
        <v>1220</v>
      </c>
      <c r="H1220" s="2" t="s">
        <v>5</v>
      </c>
      <c r="I1220" s="2" t="s">
        <v>6</v>
      </c>
      <c r="J1220" s="2" t="s">
        <v>7</v>
      </c>
      <c r="K1220" s="2" t="s">
        <v>5671</v>
      </c>
      <c r="L1220" s="132" t="s">
        <v>8555</v>
      </c>
      <c r="M1220"/>
      <c r="N1220"/>
      <c r="O1220"/>
      <c r="P1220"/>
      <c r="Q1220"/>
      <c r="R1220"/>
      <c r="S1220"/>
      <c r="T1220"/>
      <c r="U1220"/>
      <c r="V1220"/>
      <c r="W1220"/>
    </row>
    <row r="1221" spans="1:23" customFormat="1">
      <c r="A1221" s="1" t="str">
        <f>CONCATENATE(Tableau4[[#This Row],[DPT2]]," - ",Tableau4[[#This Row],[COMMUNE]])</f>
        <v>23 - Le Mas-d'Artige</v>
      </c>
      <c r="B1221" s="2">
        <v>23</v>
      </c>
      <c r="C1221" s="5" t="s">
        <v>1684</v>
      </c>
      <c r="D1221" s="6" t="s">
        <v>1107</v>
      </c>
      <c r="E1221" s="6" t="s">
        <v>1685</v>
      </c>
      <c r="F1221" s="6" t="s">
        <v>8554</v>
      </c>
      <c r="G1221" s="7">
        <v>99</v>
      </c>
      <c r="H1221" s="5" t="s">
        <v>5</v>
      </c>
      <c r="I1221" s="5" t="s">
        <v>12</v>
      </c>
      <c r="J1221" s="2" t="s">
        <v>13</v>
      </c>
      <c r="K1221" s="2" t="s">
        <v>8</v>
      </c>
      <c r="L1221" s="132" t="s">
        <v>8555</v>
      </c>
    </row>
    <row r="1222" spans="1:23" customFormat="1">
      <c r="A1222" s="1" t="str">
        <f>CONCATENATE(Tableau4[[#This Row],[DPT2]]," - ",Tableau4[[#This Row],[COMMUNE]])</f>
        <v>23 - Le Monteil-au-Vicomte</v>
      </c>
      <c r="B1222" s="2">
        <v>23</v>
      </c>
      <c r="C1222" s="2" t="s">
        <v>1686</v>
      </c>
      <c r="D1222" s="3" t="s">
        <v>1527</v>
      </c>
      <c r="E1222" s="3" t="s">
        <v>1687</v>
      </c>
      <c r="F1222" s="6" t="s">
        <v>8554</v>
      </c>
      <c r="G1222" s="4">
        <v>200</v>
      </c>
      <c r="H1222" s="2" t="s">
        <v>5</v>
      </c>
      <c r="I1222" s="2" t="s">
        <v>6</v>
      </c>
      <c r="J1222" s="2" t="s">
        <v>13</v>
      </c>
      <c r="K1222" s="2" t="s">
        <v>8</v>
      </c>
      <c r="L1222" s="132" t="s">
        <v>8555</v>
      </c>
    </row>
    <row r="1223" spans="1:23" customFormat="1">
      <c r="A1223" s="1" t="str">
        <f>CONCATENATE(Tableau4[[#This Row],[DPT2]]," - ",Tableau4[[#This Row],[COMMUNE]])</f>
        <v>23 - Lépaud</v>
      </c>
      <c r="B1223" s="2">
        <v>23</v>
      </c>
      <c r="C1223" s="2" t="s">
        <v>1688</v>
      </c>
      <c r="D1223" s="3" t="s">
        <v>1529</v>
      </c>
      <c r="E1223" s="3" t="s">
        <v>1689</v>
      </c>
      <c r="F1223" s="6" t="s">
        <v>8554</v>
      </c>
      <c r="G1223" s="4">
        <v>366</v>
      </c>
      <c r="H1223" s="2" t="s">
        <v>5</v>
      </c>
      <c r="I1223" s="2" t="s">
        <v>6</v>
      </c>
      <c r="J1223" s="2" t="s">
        <v>13</v>
      </c>
      <c r="K1223" s="2" t="s">
        <v>8</v>
      </c>
      <c r="L1223" s="132" t="s">
        <v>8555</v>
      </c>
    </row>
    <row r="1224" spans="1:23" customFormat="1">
      <c r="A1224" s="1" t="str">
        <f>CONCATENATE(Tableau4[[#This Row],[DPT2]]," - ",Tableau4[[#This Row],[COMMUNE]])</f>
        <v>23 - Lépinas</v>
      </c>
      <c r="B1224" s="2">
        <v>23</v>
      </c>
      <c r="C1224" s="2" t="s">
        <v>1690</v>
      </c>
      <c r="D1224" s="3" t="s">
        <v>1527</v>
      </c>
      <c r="E1224" s="3" t="s">
        <v>1691</v>
      </c>
      <c r="F1224" s="6" t="s">
        <v>8554</v>
      </c>
      <c r="G1224" s="4">
        <v>129</v>
      </c>
      <c r="H1224" s="2" t="s">
        <v>5</v>
      </c>
      <c r="I1224" s="2" t="s">
        <v>6</v>
      </c>
      <c r="J1224" s="2" t="s">
        <v>13</v>
      </c>
      <c r="K1224" s="2" t="s">
        <v>8</v>
      </c>
      <c r="L1224" s="132" t="s">
        <v>8555</v>
      </c>
    </row>
    <row r="1225" spans="1:23" s="87" customFormat="1">
      <c r="A1225" s="1" t="str">
        <f>CONCATENATE(Tableau4[[#This Row],[DPT2]]," - ",Tableau4[[#This Row],[COMMUNE]])</f>
        <v>23 - Les Mars</v>
      </c>
      <c r="B1225" s="2">
        <v>23</v>
      </c>
      <c r="C1225" s="2" t="s">
        <v>1692</v>
      </c>
      <c r="D1225" s="3" t="s">
        <v>1521</v>
      </c>
      <c r="E1225" s="3" t="s">
        <v>1693</v>
      </c>
      <c r="F1225" s="6" t="s">
        <v>8554</v>
      </c>
      <c r="G1225" s="4">
        <v>187</v>
      </c>
      <c r="H1225" s="2" t="s">
        <v>5</v>
      </c>
      <c r="I1225" s="2" t="s">
        <v>6</v>
      </c>
      <c r="J1225" s="2" t="s">
        <v>13</v>
      </c>
      <c r="K1225" s="2" t="s">
        <v>8</v>
      </c>
      <c r="L1225" s="132" t="s">
        <v>8555</v>
      </c>
      <c r="M1225"/>
      <c r="N1225"/>
      <c r="O1225"/>
      <c r="P1225"/>
      <c r="Q1225"/>
      <c r="R1225"/>
      <c r="S1225"/>
      <c r="T1225"/>
      <c r="U1225"/>
      <c r="V1225"/>
      <c r="W1225"/>
    </row>
    <row r="1226" spans="1:23" customFormat="1">
      <c r="A1226" s="1" t="str">
        <f>CONCATENATE(Tableau4[[#This Row],[DPT2]]," - ",Tableau4[[#This Row],[COMMUNE]])</f>
        <v>23 - Leyrat</v>
      </c>
      <c r="B1226" s="2">
        <v>23</v>
      </c>
      <c r="C1226" s="2" t="s">
        <v>1694</v>
      </c>
      <c r="D1226" s="3" t="s">
        <v>1529</v>
      </c>
      <c r="E1226" s="3" t="s">
        <v>1695</v>
      </c>
      <c r="F1226" s="6" t="s">
        <v>8554</v>
      </c>
      <c r="G1226" s="4">
        <v>142</v>
      </c>
      <c r="H1226" s="2" t="s">
        <v>5</v>
      </c>
      <c r="I1226" s="2" t="s">
        <v>6</v>
      </c>
      <c r="J1226" s="2" t="s">
        <v>13</v>
      </c>
      <c r="K1226" s="2" t="s">
        <v>8</v>
      </c>
      <c r="L1226" s="132" t="s">
        <v>8555</v>
      </c>
    </row>
    <row r="1227" spans="1:23" customFormat="1">
      <c r="A1227" s="1" t="str">
        <f>CONCATENATE(Tableau4[[#This Row],[DPT2]]," - ",Tableau4[[#This Row],[COMMUNE]])</f>
        <v>23 - Linard-Malval</v>
      </c>
      <c r="B1227" s="2">
        <v>23</v>
      </c>
      <c r="C1227" s="2" t="s">
        <v>1696</v>
      </c>
      <c r="D1227" s="3" t="s">
        <v>1582</v>
      </c>
      <c r="E1227" s="3" t="s">
        <v>1697</v>
      </c>
      <c r="F1227" s="6" t="s">
        <v>8554</v>
      </c>
      <c r="G1227" s="4">
        <v>211</v>
      </c>
      <c r="H1227" s="2" t="s">
        <v>5</v>
      </c>
      <c r="I1227" s="2" t="s">
        <v>6</v>
      </c>
      <c r="J1227" s="2" t="s">
        <v>13</v>
      </c>
      <c r="K1227" s="2" t="s">
        <v>8</v>
      </c>
      <c r="L1227" s="132" t="s">
        <v>8555</v>
      </c>
    </row>
    <row r="1228" spans="1:23" customFormat="1">
      <c r="A1228" s="1" t="str">
        <f>CONCATENATE(Tableau4[[#This Row],[DPT2]]," - ",Tableau4[[#This Row],[COMMUNE]])</f>
        <v>23 - Lioux-les-Monges</v>
      </c>
      <c r="B1228" s="2">
        <v>23</v>
      </c>
      <c r="C1228" s="2" t="s">
        <v>1698</v>
      </c>
      <c r="D1228" s="3" t="s">
        <v>1521</v>
      </c>
      <c r="E1228" s="3" t="s">
        <v>1699</v>
      </c>
      <c r="F1228" s="6" t="s">
        <v>8554</v>
      </c>
      <c r="G1228" s="4">
        <v>60</v>
      </c>
      <c r="H1228" s="2" t="s">
        <v>5</v>
      </c>
      <c r="I1228" s="2" t="s">
        <v>6</v>
      </c>
      <c r="J1228" s="2" t="s">
        <v>13</v>
      </c>
      <c r="K1228" s="2" t="s">
        <v>8</v>
      </c>
      <c r="L1228" s="132" t="s">
        <v>8555</v>
      </c>
    </row>
    <row r="1229" spans="1:23" s="87" customFormat="1">
      <c r="A1229" s="1" t="str">
        <f>CONCATENATE(Tableau4[[#This Row],[DPT2]]," - ",Tableau4[[#This Row],[COMMUNE]])</f>
        <v>23 - Lizières</v>
      </c>
      <c r="B1229" s="2">
        <v>23</v>
      </c>
      <c r="C1229" s="2" t="s">
        <v>1700</v>
      </c>
      <c r="D1229" s="3" t="s">
        <v>1524</v>
      </c>
      <c r="E1229" s="3" t="s">
        <v>1701</v>
      </c>
      <c r="F1229" s="6" t="s">
        <v>8554</v>
      </c>
      <c r="G1229" s="4">
        <v>251</v>
      </c>
      <c r="H1229" s="2" t="s">
        <v>5</v>
      </c>
      <c r="I1229" s="2" t="s">
        <v>6</v>
      </c>
      <c r="J1229" s="2" t="s">
        <v>7</v>
      </c>
      <c r="K1229" s="2" t="s">
        <v>8</v>
      </c>
      <c r="L1229" s="132" t="s">
        <v>8555</v>
      </c>
      <c r="M1229"/>
      <c r="N1229"/>
      <c r="O1229"/>
      <c r="P1229"/>
      <c r="Q1229"/>
      <c r="R1229"/>
      <c r="S1229"/>
      <c r="T1229"/>
      <c r="U1229"/>
      <c r="V1229"/>
      <c r="W1229"/>
    </row>
    <row r="1230" spans="1:23" customFormat="1">
      <c r="A1230" s="1" t="str">
        <f>CONCATENATE(Tableau4[[#This Row],[DPT2]]," - ",Tableau4[[#This Row],[COMMUNE]])</f>
        <v>23 - Lourdoueix-Saint-Pierre</v>
      </c>
      <c r="B1230" s="2">
        <v>23</v>
      </c>
      <c r="C1230" s="2" t="s">
        <v>1702</v>
      </c>
      <c r="D1230" s="3" t="s">
        <v>1582</v>
      </c>
      <c r="E1230" s="3" t="s">
        <v>1703</v>
      </c>
      <c r="F1230" s="6" t="s">
        <v>8554</v>
      </c>
      <c r="G1230" s="4">
        <v>746</v>
      </c>
      <c r="H1230" s="2" t="s">
        <v>5</v>
      </c>
      <c r="I1230" s="2" t="s">
        <v>6</v>
      </c>
      <c r="J1230" s="2" t="s">
        <v>13</v>
      </c>
      <c r="K1230" s="2" t="s">
        <v>8</v>
      </c>
      <c r="L1230" s="132" t="s">
        <v>8555</v>
      </c>
    </row>
    <row r="1231" spans="1:23" s="87" customFormat="1">
      <c r="A1231" s="1" t="str">
        <f>CONCATENATE(Tableau4[[#This Row],[DPT2]]," - ",Tableau4[[#This Row],[COMMUNE]])</f>
        <v>23 - Lupersat</v>
      </c>
      <c r="B1231" s="2">
        <v>23</v>
      </c>
      <c r="C1231" s="2" t="s">
        <v>1704</v>
      </c>
      <c r="D1231" s="3" t="s">
        <v>1521</v>
      </c>
      <c r="E1231" s="3" t="s">
        <v>1705</v>
      </c>
      <c r="F1231" s="6" t="s">
        <v>8554</v>
      </c>
      <c r="G1231" s="4">
        <v>299</v>
      </c>
      <c r="H1231" s="2" t="s">
        <v>5</v>
      </c>
      <c r="I1231" s="2" t="s">
        <v>6</v>
      </c>
      <c r="J1231" s="2" t="s">
        <v>13</v>
      </c>
      <c r="K1231" s="2" t="s">
        <v>8</v>
      </c>
      <c r="L1231" s="132" t="s">
        <v>8555</v>
      </c>
      <c r="M1231"/>
      <c r="N1231"/>
      <c r="O1231"/>
      <c r="P1231"/>
      <c r="Q1231"/>
      <c r="R1231"/>
      <c r="S1231"/>
      <c r="T1231"/>
      <c r="U1231"/>
      <c r="V1231"/>
      <c r="W1231"/>
    </row>
    <row r="1232" spans="1:23" customFormat="1">
      <c r="A1232" s="1" t="str">
        <f>CONCATENATE(Tableau4[[#This Row],[DPT2]]," - ",Tableau4[[#This Row],[COMMUNE]])</f>
        <v>23 - Lussat</v>
      </c>
      <c r="B1232" s="2">
        <v>23</v>
      </c>
      <c r="C1232" s="2" t="s">
        <v>1706</v>
      </c>
      <c r="D1232" s="3" t="s">
        <v>1529</v>
      </c>
      <c r="E1232" s="3" t="s">
        <v>1707</v>
      </c>
      <c r="F1232" s="6" t="s">
        <v>8554</v>
      </c>
      <c r="G1232" s="4">
        <v>410</v>
      </c>
      <c r="H1232" s="2" t="s">
        <v>5</v>
      </c>
      <c r="I1232" s="2" t="s">
        <v>6</v>
      </c>
      <c r="J1232" s="2" t="s">
        <v>13</v>
      </c>
      <c r="K1232" s="2" t="s">
        <v>8</v>
      </c>
      <c r="L1232" s="132" t="s">
        <v>8555</v>
      </c>
    </row>
    <row r="1233" spans="1:23" customFormat="1">
      <c r="A1233" s="1" t="str">
        <f>CONCATENATE(Tableau4[[#This Row],[DPT2]]," - ",Tableau4[[#This Row],[COMMUNE]])</f>
        <v>23 - Magnat-l'Étrange</v>
      </c>
      <c r="B1233" s="2">
        <v>23</v>
      </c>
      <c r="C1233" s="5" t="s">
        <v>1708</v>
      </c>
      <c r="D1233" s="6" t="s">
        <v>1107</v>
      </c>
      <c r="E1233" s="6" t="s">
        <v>1709</v>
      </c>
      <c r="F1233" s="6" t="s">
        <v>8554</v>
      </c>
      <c r="G1233" s="7">
        <v>247</v>
      </c>
      <c r="H1233" s="5" t="s">
        <v>5</v>
      </c>
      <c r="I1233" s="5" t="s">
        <v>12</v>
      </c>
      <c r="J1233" s="2" t="s">
        <v>13</v>
      </c>
      <c r="K1233" s="2" t="s">
        <v>8</v>
      </c>
      <c r="L1233" s="132" t="s">
        <v>8555</v>
      </c>
    </row>
    <row r="1234" spans="1:23" s="87" customFormat="1">
      <c r="A1234" s="1" t="str">
        <f>CONCATENATE(Tableau4[[#This Row],[DPT2]]," - ",Tableau4[[#This Row],[COMMUNE]])</f>
        <v>23 - Mainsat</v>
      </c>
      <c r="B1234" s="2">
        <v>23</v>
      </c>
      <c r="C1234" s="2" t="s">
        <v>6363</v>
      </c>
      <c r="D1234" s="3" t="s">
        <v>1521</v>
      </c>
      <c r="E1234" s="3" t="s">
        <v>6364</v>
      </c>
      <c r="F1234" s="6" t="s">
        <v>8554</v>
      </c>
      <c r="G1234" s="4">
        <v>543</v>
      </c>
      <c r="H1234" s="2" t="s">
        <v>5</v>
      </c>
      <c r="I1234" s="2" t="s">
        <v>6</v>
      </c>
      <c r="J1234" s="2" t="s">
        <v>13</v>
      </c>
      <c r="K1234" s="2" t="s">
        <v>5671</v>
      </c>
      <c r="L1234" s="132" t="s">
        <v>8555</v>
      </c>
      <c r="M1234"/>
      <c r="N1234"/>
      <c r="O1234"/>
      <c r="P1234"/>
      <c r="Q1234"/>
      <c r="R1234"/>
      <c r="S1234"/>
      <c r="T1234"/>
      <c r="U1234"/>
      <c r="V1234"/>
      <c r="W1234"/>
    </row>
    <row r="1235" spans="1:23" customFormat="1">
      <c r="A1235" s="1" t="str">
        <f>CONCATENATE(Tableau4[[#This Row],[DPT2]]," - ",Tableau4[[#This Row],[COMMUNE]])</f>
        <v>23 - Maison-Feyne</v>
      </c>
      <c r="B1235" s="2">
        <v>23</v>
      </c>
      <c r="C1235" s="2" t="s">
        <v>1710</v>
      </c>
      <c r="D1235" s="3" t="s">
        <v>1575</v>
      </c>
      <c r="E1235" s="3" t="s">
        <v>1711</v>
      </c>
      <c r="F1235" s="6" t="s">
        <v>8554</v>
      </c>
      <c r="G1235" s="4">
        <v>302</v>
      </c>
      <c r="H1235" s="2" t="s">
        <v>5</v>
      </c>
      <c r="I1235" s="2" t="s">
        <v>6</v>
      </c>
      <c r="J1235" s="2" t="s">
        <v>7</v>
      </c>
      <c r="K1235" s="2" t="s">
        <v>8</v>
      </c>
      <c r="L1235" s="132" t="s">
        <v>8555</v>
      </c>
      <c r="M1235" s="87"/>
      <c r="N1235" s="87"/>
      <c r="O1235" s="87"/>
      <c r="P1235" s="87"/>
      <c r="Q1235" s="87"/>
      <c r="R1235" s="87"/>
      <c r="S1235" s="87"/>
      <c r="T1235" s="87"/>
      <c r="U1235" s="87"/>
      <c r="V1235" s="87"/>
      <c r="W1235" s="87"/>
    </row>
    <row r="1236" spans="1:23" customFormat="1">
      <c r="A1236" s="1" t="str">
        <f>CONCATENATE(Tableau4[[#This Row],[DPT2]]," - ",Tableau4[[#This Row],[COMMUNE]])</f>
        <v>23 - Maisonnisses</v>
      </c>
      <c r="B1236" s="2">
        <v>23</v>
      </c>
      <c r="C1236" s="2" t="s">
        <v>1712</v>
      </c>
      <c r="D1236" s="3" t="s">
        <v>1527</v>
      </c>
      <c r="E1236" s="3" t="s">
        <v>1713</v>
      </c>
      <c r="F1236" s="6" t="s">
        <v>8554</v>
      </c>
      <c r="G1236" s="4">
        <v>180</v>
      </c>
      <c r="H1236" s="2" t="s">
        <v>5</v>
      </c>
      <c r="I1236" s="2" t="s">
        <v>6</v>
      </c>
      <c r="J1236" s="2" t="s">
        <v>13</v>
      </c>
      <c r="K1236" s="2" t="s">
        <v>8</v>
      </c>
      <c r="L1236" s="132" t="s">
        <v>8555</v>
      </c>
    </row>
    <row r="1237" spans="1:23" customFormat="1">
      <c r="A1237" s="1" t="str">
        <f>CONCATENATE(Tableau4[[#This Row],[DPT2]]," - ",Tableau4[[#This Row],[COMMUNE]])</f>
        <v>23 - Malleret</v>
      </c>
      <c r="B1237" s="2">
        <v>23</v>
      </c>
      <c r="C1237" s="5" t="s">
        <v>1714</v>
      </c>
      <c r="D1237" s="6" t="s">
        <v>1107</v>
      </c>
      <c r="E1237" s="6" t="s">
        <v>1715</v>
      </c>
      <c r="F1237" s="6" t="s">
        <v>8554</v>
      </c>
      <c r="G1237" s="7">
        <v>43</v>
      </c>
      <c r="H1237" s="5" t="s">
        <v>5</v>
      </c>
      <c r="I1237" s="5" t="s">
        <v>12</v>
      </c>
      <c r="J1237" s="2" t="s">
        <v>13</v>
      </c>
      <c r="K1237" s="2" t="s">
        <v>8</v>
      </c>
      <c r="L1237" s="132" t="s">
        <v>8555</v>
      </c>
    </row>
    <row r="1238" spans="1:23" s="87" customFormat="1">
      <c r="A1238" s="1" t="str">
        <f>CONCATENATE(Tableau4[[#This Row],[DPT2]]," - ",Tableau4[[#This Row],[COMMUNE]])</f>
        <v>23 - Malleret-Boussac</v>
      </c>
      <c r="B1238" s="2">
        <v>23</v>
      </c>
      <c r="C1238" s="2" t="s">
        <v>1716</v>
      </c>
      <c r="D1238" s="3" t="s">
        <v>1529</v>
      </c>
      <c r="E1238" s="3" t="s">
        <v>1717</v>
      </c>
      <c r="F1238" s="6" t="s">
        <v>8554</v>
      </c>
      <c r="G1238" s="4">
        <v>187</v>
      </c>
      <c r="H1238" s="2" t="s">
        <v>5</v>
      </c>
      <c r="I1238" s="2" t="s">
        <v>6</v>
      </c>
      <c r="J1238" s="2" t="s">
        <v>13</v>
      </c>
      <c r="K1238" s="2" t="s">
        <v>8</v>
      </c>
      <c r="L1238" s="132" t="s">
        <v>8555</v>
      </c>
      <c r="M1238"/>
      <c r="N1238"/>
      <c r="O1238"/>
      <c r="P1238"/>
      <c r="Q1238"/>
      <c r="R1238"/>
      <c r="S1238"/>
      <c r="T1238"/>
      <c r="U1238"/>
      <c r="V1238"/>
      <c r="W1238"/>
    </row>
    <row r="1239" spans="1:23" customFormat="1">
      <c r="A1239" s="1" t="str">
        <f>CONCATENATE(Tableau4[[#This Row],[DPT2]]," - ",Tableau4[[#This Row],[COMMUNE]])</f>
        <v>23 - Mansat-la-Courrière</v>
      </c>
      <c r="B1239" s="2">
        <v>23</v>
      </c>
      <c r="C1239" s="2" t="s">
        <v>1718</v>
      </c>
      <c r="D1239" s="3" t="s">
        <v>1527</v>
      </c>
      <c r="E1239" s="3" t="s">
        <v>1719</v>
      </c>
      <c r="F1239" s="6" t="s">
        <v>8554</v>
      </c>
      <c r="G1239" s="4">
        <v>70</v>
      </c>
      <c r="H1239" s="2" t="s">
        <v>5</v>
      </c>
      <c r="I1239" s="2" t="s">
        <v>6</v>
      </c>
      <c r="J1239" s="2" t="s">
        <v>13</v>
      </c>
      <c r="K1239" s="2" t="s">
        <v>8</v>
      </c>
      <c r="L1239" s="132" t="s">
        <v>8555</v>
      </c>
    </row>
    <row r="1240" spans="1:23" customFormat="1">
      <c r="A1240" s="1" t="str">
        <f>CONCATENATE(Tableau4[[#This Row],[DPT2]]," - ",Tableau4[[#This Row],[COMMUNE]])</f>
        <v>23 - Marsac</v>
      </c>
      <c r="B1240" s="2">
        <v>23</v>
      </c>
      <c r="C1240" s="2" t="s">
        <v>6365</v>
      </c>
      <c r="D1240" s="3" t="s">
        <v>1524</v>
      </c>
      <c r="E1240" s="3" t="s">
        <v>10759</v>
      </c>
      <c r="F1240" s="6" t="s">
        <v>8554</v>
      </c>
      <c r="G1240" s="4">
        <v>652</v>
      </c>
      <c r="H1240" s="2" t="s">
        <v>5</v>
      </c>
      <c r="I1240" s="2" t="s">
        <v>6</v>
      </c>
      <c r="J1240" s="2" t="s">
        <v>7</v>
      </c>
      <c r="K1240" s="2" t="s">
        <v>5671</v>
      </c>
      <c r="L1240" s="132" t="s">
        <v>8555</v>
      </c>
    </row>
    <row r="1241" spans="1:23" customFormat="1">
      <c r="A1241" s="1" t="str">
        <f>CONCATENATE(Tableau4[[#This Row],[DPT2]]," - ",Tableau4[[#This Row],[COMMUNE]])</f>
        <v>23 - Mautes</v>
      </c>
      <c r="B1241" s="2">
        <v>23</v>
      </c>
      <c r="C1241" s="2" t="s">
        <v>1720</v>
      </c>
      <c r="D1241" s="3" t="s">
        <v>1521</v>
      </c>
      <c r="E1241" s="3" t="s">
        <v>1721</v>
      </c>
      <c r="F1241" s="6" t="s">
        <v>8554</v>
      </c>
      <c r="G1241" s="4">
        <v>198</v>
      </c>
      <c r="H1241" s="2" t="s">
        <v>5</v>
      </c>
      <c r="I1241" s="2" t="s">
        <v>6</v>
      </c>
      <c r="J1241" s="2" t="s">
        <v>13</v>
      </c>
      <c r="K1241" s="2" t="s">
        <v>8</v>
      </c>
      <c r="L1241" s="132" t="s">
        <v>8555</v>
      </c>
    </row>
    <row r="1242" spans="1:23" customFormat="1">
      <c r="A1242" s="1" t="str">
        <f>CONCATENATE(Tableau4[[#This Row],[DPT2]]," - ",Tableau4[[#This Row],[COMMUNE]])</f>
        <v>23 - Mazeirat</v>
      </c>
      <c r="B1242" s="2">
        <v>23</v>
      </c>
      <c r="C1242" s="2" t="s">
        <v>1722</v>
      </c>
      <c r="D1242" s="3" t="s">
        <v>1518</v>
      </c>
      <c r="E1242" s="3" t="s">
        <v>1723</v>
      </c>
      <c r="F1242" s="6" t="s">
        <v>8554</v>
      </c>
      <c r="G1242" s="4">
        <v>126</v>
      </c>
      <c r="H1242" s="2" t="s">
        <v>5</v>
      </c>
      <c r="I1242" s="2" t="s">
        <v>25</v>
      </c>
      <c r="J1242" s="2" t="s">
        <v>7</v>
      </c>
      <c r="K1242" s="2" t="s">
        <v>8</v>
      </c>
      <c r="L1242" s="132" t="s">
        <v>8555</v>
      </c>
    </row>
    <row r="1243" spans="1:23" customFormat="1">
      <c r="A1243" s="1" t="str">
        <f>CONCATENATE(Tableau4[[#This Row],[DPT2]]," - ",Tableau4[[#This Row],[COMMUNE]])</f>
        <v>23 - Méasnes</v>
      </c>
      <c r="B1243" s="2">
        <v>23</v>
      </c>
      <c r="C1243" s="2" t="s">
        <v>1724</v>
      </c>
      <c r="D1243" s="3" t="s">
        <v>1582</v>
      </c>
      <c r="E1243" s="3" t="s">
        <v>1725</v>
      </c>
      <c r="F1243" s="6" t="s">
        <v>8554</v>
      </c>
      <c r="G1243" s="4">
        <v>530</v>
      </c>
      <c r="H1243" s="2" t="s">
        <v>5</v>
      </c>
      <c r="I1243" s="2" t="s">
        <v>6</v>
      </c>
      <c r="J1243" s="2" t="s">
        <v>13</v>
      </c>
      <c r="K1243" s="2" t="s">
        <v>8</v>
      </c>
      <c r="L1243" s="132" t="s">
        <v>8555</v>
      </c>
    </row>
    <row r="1244" spans="1:23" customFormat="1">
      <c r="A1244" s="1" t="str">
        <f>CONCATENATE(Tableau4[[#This Row],[DPT2]]," - ",Tableau4[[#This Row],[COMMUNE]])</f>
        <v>23 - Mérinchal</v>
      </c>
      <c r="B1244" s="2">
        <v>23</v>
      </c>
      <c r="C1244" s="2" t="s">
        <v>6366</v>
      </c>
      <c r="D1244" s="3" t="s">
        <v>1521</v>
      </c>
      <c r="E1244" s="3" t="s">
        <v>6367</v>
      </c>
      <c r="F1244" s="6" t="s">
        <v>8554</v>
      </c>
      <c r="G1244" s="4">
        <v>693</v>
      </c>
      <c r="H1244" s="2" t="s">
        <v>5</v>
      </c>
      <c r="I1244" s="2" t="s">
        <v>6</v>
      </c>
      <c r="J1244" s="2" t="s">
        <v>13</v>
      </c>
      <c r="K1244" s="2" t="s">
        <v>5671</v>
      </c>
      <c r="L1244" s="132" t="s">
        <v>8555</v>
      </c>
    </row>
    <row r="1245" spans="1:23" s="87" customFormat="1">
      <c r="A1245" s="1" t="str">
        <f>CONCATENATE(Tableau4[[#This Row],[DPT2]]," - ",Tableau4[[#This Row],[COMMUNE]])</f>
        <v>23 - Montaigut-le-Blanc</v>
      </c>
      <c r="B1245" s="2">
        <v>23</v>
      </c>
      <c r="C1245" s="2" t="s">
        <v>1726</v>
      </c>
      <c r="D1245" s="3" t="s">
        <v>1518</v>
      </c>
      <c r="E1245" s="3" t="s">
        <v>1727</v>
      </c>
      <c r="F1245" s="6" t="s">
        <v>8554</v>
      </c>
      <c r="G1245" s="4">
        <v>411</v>
      </c>
      <c r="H1245" s="2" t="s">
        <v>5</v>
      </c>
      <c r="I1245" s="2" t="s">
        <v>25</v>
      </c>
      <c r="J1245" s="2" t="s">
        <v>7</v>
      </c>
      <c r="K1245" s="2" t="s">
        <v>8</v>
      </c>
      <c r="L1245" s="132" t="s">
        <v>8555</v>
      </c>
      <c r="M1245"/>
      <c r="N1245"/>
      <c r="O1245"/>
      <c r="P1245"/>
      <c r="Q1245"/>
      <c r="R1245"/>
      <c r="S1245"/>
      <c r="T1245"/>
      <c r="U1245"/>
      <c r="V1245"/>
      <c r="W1245"/>
    </row>
    <row r="1246" spans="1:23" customFormat="1">
      <c r="A1246" s="1" t="str">
        <f>CONCATENATE(Tableau4[[#This Row],[DPT2]]," - ",Tableau4[[#This Row],[COMMUNE]])</f>
        <v>23 - Montboucher</v>
      </c>
      <c r="B1246" s="2">
        <v>23</v>
      </c>
      <c r="C1246" s="2" t="s">
        <v>1728</v>
      </c>
      <c r="D1246" s="3" t="s">
        <v>1527</v>
      </c>
      <c r="E1246" s="3" t="s">
        <v>1729</v>
      </c>
      <c r="F1246" s="6" t="s">
        <v>8554</v>
      </c>
      <c r="G1246" s="4">
        <v>345</v>
      </c>
      <c r="H1246" s="2" t="s">
        <v>5</v>
      </c>
      <c r="I1246" s="2" t="s">
        <v>6</v>
      </c>
      <c r="J1246" s="2" t="s">
        <v>13</v>
      </c>
      <c r="K1246" s="2" t="s">
        <v>8</v>
      </c>
      <c r="L1246" s="132" t="s">
        <v>8555</v>
      </c>
    </row>
    <row r="1247" spans="1:23" customFormat="1">
      <c r="A1247" s="1" t="str">
        <f>CONCATENATE(Tableau4[[#This Row],[DPT2]]," - ",Tableau4[[#This Row],[COMMUNE]])</f>
        <v>23 - Mortroux</v>
      </c>
      <c r="B1247" s="2">
        <v>23</v>
      </c>
      <c r="C1247" s="2" t="s">
        <v>1730</v>
      </c>
      <c r="D1247" s="3" t="s">
        <v>1582</v>
      </c>
      <c r="E1247" s="3" t="s">
        <v>1731</v>
      </c>
      <c r="F1247" s="6" t="s">
        <v>8554</v>
      </c>
      <c r="G1247" s="4">
        <v>277</v>
      </c>
      <c r="H1247" s="2" t="s">
        <v>5</v>
      </c>
      <c r="I1247" s="2" t="s">
        <v>6</v>
      </c>
      <c r="J1247" s="2" t="s">
        <v>13</v>
      </c>
      <c r="K1247" s="2" t="s">
        <v>8</v>
      </c>
      <c r="L1247" s="132" t="s">
        <v>8555</v>
      </c>
      <c r="M1247" s="87"/>
      <c r="N1247" s="87"/>
      <c r="O1247" s="87"/>
      <c r="P1247" s="87"/>
      <c r="Q1247" s="87"/>
      <c r="R1247" s="87"/>
      <c r="S1247" s="87"/>
      <c r="T1247" s="87"/>
      <c r="U1247" s="87"/>
      <c r="V1247" s="87"/>
      <c r="W1247" s="87"/>
    </row>
    <row r="1248" spans="1:23" customFormat="1">
      <c r="A1248" s="1" t="str">
        <f>CONCATENATE(Tableau4[[#This Row],[DPT2]]," - ",Tableau4[[#This Row],[COMMUNE]])</f>
        <v>23 - Mourioux-Vieilleville</v>
      </c>
      <c r="B1248" s="2">
        <v>23</v>
      </c>
      <c r="C1248" s="2" t="s">
        <v>6368</v>
      </c>
      <c r="D1248" s="3" t="s">
        <v>1524</v>
      </c>
      <c r="E1248" s="3" t="s">
        <v>6369</v>
      </c>
      <c r="F1248" s="6" t="s">
        <v>8554</v>
      </c>
      <c r="G1248" s="4">
        <v>516</v>
      </c>
      <c r="H1248" s="2" t="s">
        <v>5</v>
      </c>
      <c r="I1248" s="2" t="s">
        <v>6</v>
      </c>
      <c r="J1248" s="2" t="s">
        <v>7</v>
      </c>
      <c r="K1248" s="2" t="s">
        <v>5671</v>
      </c>
      <c r="L1248" s="132" t="s">
        <v>8555</v>
      </c>
    </row>
    <row r="1249" spans="1:23" s="87" customFormat="1">
      <c r="A1249" s="1" t="str">
        <f>CONCATENATE(Tableau4[[#This Row],[DPT2]]," - ",Tableau4[[#This Row],[COMMUNE]])</f>
        <v>23 - Moutier-d'Ahun</v>
      </c>
      <c r="B1249" s="2">
        <v>23</v>
      </c>
      <c r="C1249" s="2" t="s">
        <v>1732</v>
      </c>
      <c r="D1249" s="3" t="s">
        <v>1527</v>
      </c>
      <c r="E1249" s="3" t="s">
        <v>1733</v>
      </c>
      <c r="F1249" s="6" t="s">
        <v>8554</v>
      </c>
      <c r="G1249" s="4">
        <v>169</v>
      </c>
      <c r="H1249" s="2" t="s">
        <v>5</v>
      </c>
      <c r="I1249" s="2" t="s">
        <v>6</v>
      </c>
      <c r="J1249" s="2" t="s">
        <v>13</v>
      </c>
      <c r="K1249" s="2" t="s">
        <v>8</v>
      </c>
      <c r="L1249" s="132" t="s">
        <v>8555</v>
      </c>
      <c r="M1249"/>
      <c r="N1249"/>
      <c r="O1249"/>
      <c r="P1249"/>
      <c r="Q1249"/>
      <c r="R1249"/>
      <c r="S1249"/>
      <c r="T1249"/>
      <c r="U1249"/>
      <c r="V1249"/>
      <c r="W1249"/>
    </row>
    <row r="1250" spans="1:23" s="87" customFormat="1">
      <c r="A1250" s="1" t="str">
        <f>CONCATENATE(Tableau4[[#This Row],[DPT2]]," - ",Tableau4[[#This Row],[COMMUNE]])</f>
        <v>23 - Moutier-Malcard</v>
      </c>
      <c r="B1250" s="2">
        <v>23</v>
      </c>
      <c r="C1250" s="2" t="s">
        <v>1734</v>
      </c>
      <c r="D1250" s="3" t="s">
        <v>1582</v>
      </c>
      <c r="E1250" s="3" t="s">
        <v>1735</v>
      </c>
      <c r="F1250" s="6" t="s">
        <v>8554</v>
      </c>
      <c r="G1250" s="4">
        <v>542</v>
      </c>
      <c r="H1250" s="2" t="s">
        <v>5</v>
      </c>
      <c r="I1250" s="2" t="s">
        <v>6</v>
      </c>
      <c r="J1250" s="2" t="s">
        <v>13</v>
      </c>
      <c r="K1250" s="2" t="s">
        <v>8</v>
      </c>
      <c r="L1250" s="132" t="s">
        <v>8555</v>
      </c>
      <c r="M1250"/>
      <c r="N1250"/>
      <c r="O1250"/>
      <c r="P1250"/>
      <c r="Q1250"/>
      <c r="R1250"/>
      <c r="S1250"/>
      <c r="T1250"/>
      <c r="U1250"/>
      <c r="V1250"/>
      <c r="W1250"/>
    </row>
    <row r="1251" spans="1:23" s="87" customFormat="1">
      <c r="A1251" s="1" t="str">
        <f>CONCATENATE(Tableau4[[#This Row],[DPT2]]," - ",Tableau4[[#This Row],[COMMUNE]])</f>
        <v>23 - Moutier-Rozeille</v>
      </c>
      <c r="B1251" s="2">
        <v>23</v>
      </c>
      <c r="C1251" s="2" t="s">
        <v>1736</v>
      </c>
      <c r="D1251" s="3" t="s">
        <v>1516</v>
      </c>
      <c r="E1251" s="3" t="s">
        <v>1737</v>
      </c>
      <c r="F1251" s="6" t="s">
        <v>8554</v>
      </c>
      <c r="G1251" s="4">
        <v>419</v>
      </c>
      <c r="H1251" s="2" t="s">
        <v>5</v>
      </c>
      <c r="I1251" s="2" t="s">
        <v>6</v>
      </c>
      <c r="J1251" s="2" t="s">
        <v>13</v>
      </c>
      <c r="K1251" s="2" t="s">
        <v>8</v>
      </c>
      <c r="L1251" s="132" t="s">
        <v>8555</v>
      </c>
    </row>
    <row r="1252" spans="1:23" customFormat="1">
      <c r="A1252" s="1" t="str">
        <f>CONCATENATE(Tableau4[[#This Row],[DPT2]]," - ",Tableau4[[#This Row],[COMMUNE]])</f>
        <v>23 - Naillat</v>
      </c>
      <c r="B1252" s="2">
        <v>23</v>
      </c>
      <c r="C1252" s="2" t="s">
        <v>1738</v>
      </c>
      <c r="D1252" s="3" t="s">
        <v>1575</v>
      </c>
      <c r="E1252" s="3" t="s">
        <v>1739</v>
      </c>
      <c r="F1252" s="6" t="s">
        <v>8554</v>
      </c>
      <c r="G1252" s="4">
        <v>630</v>
      </c>
      <c r="H1252" s="2" t="s">
        <v>5</v>
      </c>
      <c r="I1252" s="2" t="s">
        <v>6</v>
      </c>
      <c r="J1252" s="2" t="s">
        <v>7</v>
      </c>
      <c r="K1252" s="2" t="s">
        <v>8</v>
      </c>
      <c r="L1252" s="132" t="s">
        <v>8555</v>
      </c>
    </row>
    <row r="1253" spans="1:23" customFormat="1">
      <c r="A1253" s="1" t="str">
        <f>CONCATENATE(Tableau4[[#This Row],[DPT2]]," - ",Tableau4[[#This Row],[COMMUNE]])</f>
        <v>23 - Néoux</v>
      </c>
      <c r="B1253" s="2">
        <v>23</v>
      </c>
      <c r="C1253" s="2" t="s">
        <v>1740</v>
      </c>
      <c r="D1253" s="3" t="s">
        <v>1516</v>
      </c>
      <c r="E1253" s="3" t="s">
        <v>1741</v>
      </c>
      <c r="F1253" s="6" t="s">
        <v>8554</v>
      </c>
      <c r="G1253" s="4">
        <v>287</v>
      </c>
      <c r="H1253" s="2" t="s">
        <v>5</v>
      </c>
      <c r="I1253" s="2" t="s">
        <v>6</v>
      </c>
      <c r="J1253" s="2" t="s">
        <v>13</v>
      </c>
      <c r="K1253" s="2" t="s">
        <v>8</v>
      </c>
      <c r="L1253" s="132" t="s">
        <v>8555</v>
      </c>
    </row>
    <row r="1254" spans="1:23" customFormat="1">
      <c r="A1254" s="1" t="str">
        <f>CONCATENATE(Tableau4[[#This Row],[DPT2]]," - ",Tableau4[[#This Row],[COMMUNE]])</f>
        <v>23 - Noth</v>
      </c>
      <c r="B1254" s="2">
        <v>23</v>
      </c>
      <c r="C1254" s="2" t="s">
        <v>1742</v>
      </c>
      <c r="D1254" s="3" t="s">
        <v>1544</v>
      </c>
      <c r="E1254" s="3" t="s">
        <v>1743</v>
      </c>
      <c r="F1254" s="6" t="s">
        <v>8554</v>
      </c>
      <c r="G1254" s="4">
        <v>491</v>
      </c>
      <c r="H1254" s="2" t="s">
        <v>5</v>
      </c>
      <c r="I1254" s="2" t="s">
        <v>6</v>
      </c>
      <c r="J1254" s="2" t="s">
        <v>7</v>
      </c>
      <c r="K1254" s="2" t="s">
        <v>8</v>
      </c>
      <c r="L1254" s="132" t="s">
        <v>8555</v>
      </c>
    </row>
    <row r="1255" spans="1:23" customFormat="1">
      <c r="A1255" s="1" t="str">
        <f>CONCATENATE(Tableau4[[#This Row],[DPT2]]," - ",Tableau4[[#This Row],[COMMUNE]])</f>
        <v>23 - Nouhant</v>
      </c>
      <c r="B1255" s="2">
        <v>23</v>
      </c>
      <c r="C1255" s="2" t="s">
        <v>1744</v>
      </c>
      <c r="D1255" s="3" t="s">
        <v>1529</v>
      </c>
      <c r="E1255" s="3" t="s">
        <v>1745</v>
      </c>
      <c r="F1255" s="6" t="s">
        <v>8554</v>
      </c>
      <c r="G1255" s="4">
        <v>279</v>
      </c>
      <c r="H1255" s="2" t="s">
        <v>5</v>
      </c>
      <c r="I1255" s="2" t="s">
        <v>6</v>
      </c>
      <c r="J1255" s="2" t="s">
        <v>13</v>
      </c>
      <c r="K1255" s="2" t="s">
        <v>8</v>
      </c>
      <c r="L1255" s="132" t="s">
        <v>8555</v>
      </c>
    </row>
    <row r="1256" spans="1:23" customFormat="1">
      <c r="A1256" s="1" t="str">
        <f>CONCATENATE(Tableau4[[#This Row],[DPT2]]," - ",Tableau4[[#This Row],[COMMUNE]])</f>
        <v>23 - Nouzerines</v>
      </c>
      <c r="B1256" s="2">
        <v>23</v>
      </c>
      <c r="C1256" s="2" t="s">
        <v>1746</v>
      </c>
      <c r="D1256" s="3" t="s">
        <v>1529</v>
      </c>
      <c r="E1256" s="3" t="s">
        <v>1747</v>
      </c>
      <c r="F1256" s="6" t="s">
        <v>8554</v>
      </c>
      <c r="G1256" s="4">
        <v>241</v>
      </c>
      <c r="H1256" s="2" t="s">
        <v>5</v>
      </c>
      <c r="I1256" s="2" t="s">
        <v>6</v>
      </c>
      <c r="J1256" s="2" t="s">
        <v>13</v>
      </c>
      <c r="K1256" s="2" t="s">
        <v>8</v>
      </c>
      <c r="L1256" s="132" t="s">
        <v>8555</v>
      </c>
    </row>
    <row r="1257" spans="1:23" customFormat="1">
      <c r="A1257" s="1" t="str">
        <f>CONCATENATE(Tableau4[[#This Row],[DPT2]]," - ",Tableau4[[#This Row],[COMMUNE]])</f>
        <v>23 - Nouzerolles</v>
      </c>
      <c r="B1257" s="2">
        <v>23</v>
      </c>
      <c r="C1257" s="2" t="s">
        <v>1748</v>
      </c>
      <c r="D1257" s="3" t="s">
        <v>1575</v>
      </c>
      <c r="E1257" s="3" t="s">
        <v>1749</v>
      </c>
      <c r="F1257" s="6" t="s">
        <v>8554</v>
      </c>
      <c r="G1257" s="4">
        <v>96</v>
      </c>
      <c r="H1257" s="2" t="s">
        <v>5</v>
      </c>
      <c r="I1257" s="2" t="s">
        <v>6</v>
      </c>
      <c r="J1257" s="2" t="s">
        <v>7</v>
      </c>
      <c r="K1257" s="2" t="s">
        <v>8</v>
      </c>
      <c r="L1257" s="132" t="s">
        <v>8555</v>
      </c>
    </row>
    <row r="1258" spans="1:23" s="87" customFormat="1">
      <c r="A1258" s="1" t="str">
        <f>CONCATENATE(Tableau4[[#This Row],[DPT2]]," - ",Tableau4[[#This Row],[COMMUNE]])</f>
        <v>23 - Nouziers</v>
      </c>
      <c r="B1258" s="2">
        <v>23</v>
      </c>
      <c r="C1258" s="2" t="s">
        <v>1750</v>
      </c>
      <c r="D1258" s="3" t="s">
        <v>1582</v>
      </c>
      <c r="E1258" s="3" t="s">
        <v>1751</v>
      </c>
      <c r="F1258" s="6" t="s">
        <v>8554</v>
      </c>
      <c r="G1258" s="4">
        <v>245</v>
      </c>
      <c r="H1258" s="2" t="s">
        <v>5</v>
      </c>
      <c r="I1258" s="2" t="s">
        <v>6</v>
      </c>
      <c r="J1258" s="2" t="s">
        <v>13</v>
      </c>
      <c r="K1258" s="2" t="s">
        <v>8</v>
      </c>
      <c r="L1258" s="132" t="s">
        <v>8555</v>
      </c>
      <c r="M1258"/>
      <c r="N1258"/>
      <c r="O1258"/>
      <c r="P1258"/>
      <c r="Q1258"/>
      <c r="R1258"/>
      <c r="S1258"/>
      <c r="T1258"/>
      <c r="U1258"/>
      <c r="V1258"/>
      <c r="W1258"/>
    </row>
    <row r="1259" spans="1:23" s="87" customFormat="1">
      <c r="A1259" s="1" t="str">
        <f>CONCATENATE(Tableau4[[#This Row],[DPT2]]," - ",Tableau4[[#This Row],[COMMUNE]])</f>
        <v>23 - Parsac-Rimondeix</v>
      </c>
      <c r="B1259" s="2">
        <v>23</v>
      </c>
      <c r="C1259" s="2" t="s">
        <v>1752</v>
      </c>
      <c r="D1259" s="3" t="s">
        <v>1529</v>
      </c>
      <c r="E1259" s="3" t="s">
        <v>1753</v>
      </c>
      <c r="F1259" s="6" t="s">
        <v>8554</v>
      </c>
      <c r="G1259" s="4">
        <v>709</v>
      </c>
      <c r="H1259" s="2" t="s">
        <v>5</v>
      </c>
      <c r="I1259" s="2" t="s">
        <v>6</v>
      </c>
      <c r="J1259" s="2" t="s">
        <v>13</v>
      </c>
      <c r="K1259" s="2" t="s">
        <v>8</v>
      </c>
      <c r="L1259" s="132" t="s">
        <v>8555</v>
      </c>
      <c r="M1259"/>
      <c r="N1259"/>
      <c r="O1259"/>
      <c r="P1259"/>
      <c r="Q1259"/>
      <c r="R1259"/>
      <c r="S1259"/>
      <c r="T1259"/>
      <c r="U1259"/>
      <c r="V1259"/>
      <c r="W1259"/>
    </row>
    <row r="1260" spans="1:23" customFormat="1">
      <c r="A1260" s="1" t="str">
        <f>CONCATENATE(Tableau4[[#This Row],[DPT2]]," - ",Tableau4[[#This Row],[COMMUNE]])</f>
        <v>23 - Peyrabout</v>
      </c>
      <c r="B1260" s="2">
        <v>23</v>
      </c>
      <c r="C1260" s="2" t="s">
        <v>1754</v>
      </c>
      <c r="D1260" s="3" t="s">
        <v>1518</v>
      </c>
      <c r="E1260" s="3" t="s">
        <v>1755</v>
      </c>
      <c r="F1260" s="6" t="s">
        <v>8554</v>
      </c>
      <c r="G1260" s="4">
        <v>156</v>
      </c>
      <c r="H1260" s="2" t="s">
        <v>5</v>
      </c>
      <c r="I1260" s="2" t="s">
        <v>25</v>
      </c>
      <c r="J1260" s="2" t="s">
        <v>7</v>
      </c>
      <c r="K1260" s="2" t="s">
        <v>8</v>
      </c>
      <c r="L1260" s="132" t="s">
        <v>8555</v>
      </c>
    </row>
    <row r="1261" spans="1:23" customFormat="1">
      <c r="A1261" s="1" t="str">
        <f>CONCATENATE(Tableau4[[#This Row],[DPT2]]," - ",Tableau4[[#This Row],[COMMUNE]])</f>
        <v>23 - Peyrat-la-Nonière</v>
      </c>
      <c r="B1261" s="2">
        <v>23</v>
      </c>
      <c r="C1261" s="2" t="s">
        <v>1756</v>
      </c>
      <c r="D1261" s="3" t="s">
        <v>1521</v>
      </c>
      <c r="E1261" s="3" t="s">
        <v>1757</v>
      </c>
      <c r="F1261" s="6" t="s">
        <v>8554</v>
      </c>
      <c r="G1261" s="4">
        <v>431</v>
      </c>
      <c r="H1261" s="2" t="s">
        <v>5</v>
      </c>
      <c r="I1261" s="2" t="s">
        <v>6</v>
      </c>
      <c r="J1261" s="2" t="s">
        <v>13</v>
      </c>
      <c r="K1261" s="2" t="s">
        <v>8</v>
      </c>
      <c r="L1261" s="132" t="s">
        <v>8555</v>
      </c>
    </row>
    <row r="1262" spans="1:23" customFormat="1">
      <c r="A1262" s="1" t="str">
        <f>CONCATENATE(Tableau4[[#This Row],[DPT2]]," - ",Tableau4[[#This Row],[COMMUNE]])</f>
        <v>23 - Pierrefitte</v>
      </c>
      <c r="B1262" s="2">
        <v>23</v>
      </c>
      <c r="C1262" s="2" t="s">
        <v>1758</v>
      </c>
      <c r="D1262" s="3" t="s">
        <v>1529</v>
      </c>
      <c r="E1262" s="3" t="s">
        <v>10805</v>
      </c>
      <c r="F1262" s="6" t="s">
        <v>8554</v>
      </c>
      <c r="G1262" s="4">
        <v>70</v>
      </c>
      <c r="H1262" s="2" t="s">
        <v>5</v>
      </c>
      <c r="I1262" s="2" t="s">
        <v>6</v>
      </c>
      <c r="J1262" s="2" t="s">
        <v>13</v>
      </c>
      <c r="K1262" s="2" t="s">
        <v>8</v>
      </c>
      <c r="L1262" s="132" t="s">
        <v>8555</v>
      </c>
    </row>
    <row r="1263" spans="1:23" customFormat="1">
      <c r="A1263" s="1" t="str">
        <f>CONCATENATE(Tableau4[[#This Row],[DPT2]]," - ",Tableau4[[#This Row],[COMMUNE]])</f>
        <v>23 - Pionnat</v>
      </c>
      <c r="B1263" s="2">
        <v>23</v>
      </c>
      <c r="C1263" s="2" t="s">
        <v>1759</v>
      </c>
      <c r="D1263" s="3" t="s">
        <v>1529</v>
      </c>
      <c r="E1263" s="3" t="s">
        <v>1760</v>
      </c>
      <c r="F1263" s="6" t="s">
        <v>8554</v>
      </c>
      <c r="G1263" s="4">
        <v>737</v>
      </c>
      <c r="H1263" s="2" t="s">
        <v>5</v>
      </c>
      <c r="I1263" s="2" t="s">
        <v>6</v>
      </c>
      <c r="J1263" s="2" t="s">
        <v>13</v>
      </c>
      <c r="K1263" s="2" t="s">
        <v>8</v>
      </c>
      <c r="L1263" s="132" t="s">
        <v>8555</v>
      </c>
    </row>
    <row r="1264" spans="1:23" customFormat="1">
      <c r="A1264" s="1" t="str">
        <f>CONCATENATE(Tableau4[[#This Row],[DPT2]]," - ",Tableau4[[#This Row],[COMMUNE]])</f>
        <v>23 - Pontarion</v>
      </c>
      <c r="B1264" s="2">
        <v>23</v>
      </c>
      <c r="C1264" s="2" t="s">
        <v>6370</v>
      </c>
      <c r="D1264" s="3" t="s">
        <v>1527</v>
      </c>
      <c r="E1264" s="3" t="s">
        <v>6371</v>
      </c>
      <c r="F1264" s="6" t="s">
        <v>8554</v>
      </c>
      <c r="G1264" s="4">
        <v>364</v>
      </c>
      <c r="H1264" s="2" t="s">
        <v>5</v>
      </c>
      <c r="I1264" s="2" t="s">
        <v>6</v>
      </c>
      <c r="J1264" s="2" t="s">
        <v>13</v>
      </c>
      <c r="K1264" s="2" t="s">
        <v>5671</v>
      </c>
      <c r="L1264" s="132" t="s">
        <v>8555</v>
      </c>
    </row>
    <row r="1265" spans="1:23" customFormat="1">
      <c r="A1265" s="1" t="str">
        <f>CONCATENATE(Tableau4[[#This Row],[DPT2]]," - ",Tableau4[[#This Row],[COMMUNE]])</f>
        <v>23 - Pontcharraud</v>
      </c>
      <c r="B1265" s="2">
        <v>23</v>
      </c>
      <c r="C1265" s="2" t="s">
        <v>1761</v>
      </c>
      <c r="D1265" s="3" t="s">
        <v>1521</v>
      </c>
      <c r="E1265" s="3" t="s">
        <v>1762</v>
      </c>
      <c r="F1265" s="6" t="s">
        <v>8554</v>
      </c>
      <c r="G1265" s="4">
        <v>83</v>
      </c>
      <c r="H1265" s="2" t="s">
        <v>5</v>
      </c>
      <c r="I1265" s="2" t="s">
        <v>6</v>
      </c>
      <c r="J1265" s="2" t="s">
        <v>13</v>
      </c>
      <c r="K1265" s="2" t="s">
        <v>8</v>
      </c>
      <c r="L1265" s="132" t="s">
        <v>8555</v>
      </c>
    </row>
    <row r="1266" spans="1:23" customFormat="1">
      <c r="A1266" s="1" t="str">
        <f>CONCATENATE(Tableau4[[#This Row],[DPT2]]," - ",Tableau4[[#This Row],[COMMUNE]])</f>
        <v>23 - Poussanges</v>
      </c>
      <c r="B1266" s="2">
        <v>23</v>
      </c>
      <c r="C1266" s="5" t="s">
        <v>1763</v>
      </c>
      <c r="D1266" s="6" t="s">
        <v>1107</v>
      </c>
      <c r="E1266" s="6" t="s">
        <v>1764</v>
      </c>
      <c r="F1266" s="6" t="s">
        <v>8554</v>
      </c>
      <c r="G1266" s="7">
        <v>158</v>
      </c>
      <c r="H1266" s="5" t="s">
        <v>5</v>
      </c>
      <c r="I1266" s="5" t="s">
        <v>12</v>
      </c>
      <c r="J1266" s="2" t="s">
        <v>13</v>
      </c>
      <c r="K1266" s="2" t="s">
        <v>8</v>
      </c>
      <c r="L1266" s="132" t="s">
        <v>8555</v>
      </c>
    </row>
    <row r="1267" spans="1:23" customFormat="1">
      <c r="A1267" s="1" t="str">
        <f>CONCATENATE(Tableau4[[#This Row],[DPT2]]," - ",Tableau4[[#This Row],[COMMUNE]])</f>
        <v>23 - Puy-Malsignat</v>
      </c>
      <c r="B1267" s="2">
        <v>23</v>
      </c>
      <c r="C1267" s="2" t="s">
        <v>1765</v>
      </c>
      <c r="D1267" s="3" t="s">
        <v>1521</v>
      </c>
      <c r="E1267" s="3" t="s">
        <v>1766</v>
      </c>
      <c r="F1267" s="6" t="s">
        <v>8554</v>
      </c>
      <c r="G1267" s="4">
        <v>150</v>
      </c>
      <c r="H1267" s="2" t="s">
        <v>5</v>
      </c>
      <c r="I1267" s="2" t="s">
        <v>6</v>
      </c>
      <c r="J1267" s="2" t="s">
        <v>13</v>
      </c>
      <c r="K1267" s="2" t="s">
        <v>8</v>
      </c>
      <c r="L1267" s="132" t="s">
        <v>8555</v>
      </c>
    </row>
    <row r="1268" spans="1:23" customFormat="1">
      <c r="A1268" s="1" t="str">
        <f>CONCATENATE(Tableau4[[#This Row],[DPT2]]," - ",Tableau4[[#This Row],[COMMUNE]])</f>
        <v>23 - Reterre</v>
      </c>
      <c r="B1268" s="2">
        <v>23</v>
      </c>
      <c r="C1268" s="2" t="s">
        <v>1767</v>
      </c>
      <c r="D1268" s="3" t="s">
        <v>1521</v>
      </c>
      <c r="E1268" s="3" t="s">
        <v>1768</v>
      </c>
      <c r="F1268" s="6" t="s">
        <v>8554</v>
      </c>
      <c r="G1268" s="4">
        <v>276</v>
      </c>
      <c r="H1268" s="2" t="s">
        <v>5</v>
      </c>
      <c r="I1268" s="2" t="s">
        <v>6</v>
      </c>
      <c r="J1268" s="2" t="s">
        <v>13</v>
      </c>
      <c r="K1268" s="2" t="s">
        <v>8</v>
      </c>
      <c r="L1268" s="132" t="s">
        <v>8555</v>
      </c>
    </row>
    <row r="1269" spans="1:23" customFormat="1">
      <c r="A1269" s="1" t="str">
        <f>CONCATENATE(Tableau4[[#This Row],[DPT2]]," - ",Tableau4[[#This Row],[COMMUNE]])</f>
        <v>23 - Roches</v>
      </c>
      <c r="B1269" s="2">
        <v>23</v>
      </c>
      <c r="C1269" s="2" t="s">
        <v>1769</v>
      </c>
      <c r="D1269" s="3" t="s">
        <v>1582</v>
      </c>
      <c r="E1269" s="3" t="s">
        <v>1770</v>
      </c>
      <c r="F1269" s="6" t="s">
        <v>8554</v>
      </c>
      <c r="G1269" s="4">
        <v>369</v>
      </c>
      <c r="H1269" s="2" t="s">
        <v>5</v>
      </c>
      <c r="I1269" s="2" t="s">
        <v>6</v>
      </c>
      <c r="J1269" s="2" t="s">
        <v>13</v>
      </c>
      <c r="K1269" s="2" t="s">
        <v>8</v>
      </c>
      <c r="L1269" s="132" t="s">
        <v>8555</v>
      </c>
    </row>
    <row r="1270" spans="1:23" s="87" customFormat="1">
      <c r="A1270" s="1" t="str">
        <f>CONCATENATE(Tableau4[[#This Row],[DPT2]]," - ",Tableau4[[#This Row],[COMMUNE]])</f>
        <v>23 - Rougnat</v>
      </c>
      <c r="B1270" s="2">
        <v>23</v>
      </c>
      <c r="C1270" s="2" t="s">
        <v>1771</v>
      </c>
      <c r="D1270" s="3" t="s">
        <v>1521</v>
      </c>
      <c r="E1270" s="3" t="s">
        <v>1772</v>
      </c>
      <c r="F1270" s="6" t="s">
        <v>8554</v>
      </c>
      <c r="G1270" s="4">
        <v>484</v>
      </c>
      <c r="H1270" s="2" t="s">
        <v>5</v>
      </c>
      <c r="I1270" s="2" t="s">
        <v>6</v>
      </c>
      <c r="J1270" s="2" t="s">
        <v>13</v>
      </c>
      <c r="K1270" s="2" t="s">
        <v>8</v>
      </c>
      <c r="L1270" s="132" t="s">
        <v>8555</v>
      </c>
      <c r="M1270"/>
      <c r="N1270"/>
      <c r="O1270"/>
      <c r="P1270"/>
      <c r="Q1270"/>
      <c r="R1270"/>
      <c r="S1270"/>
      <c r="T1270"/>
      <c r="U1270"/>
      <c r="V1270"/>
      <c r="W1270"/>
    </row>
    <row r="1271" spans="1:23" customFormat="1">
      <c r="A1271" s="1" t="str">
        <f>CONCATENATE(Tableau4[[#This Row],[DPT2]]," - ",Tableau4[[#This Row],[COMMUNE]])</f>
        <v>23 - Royère-de-Vassivière</v>
      </c>
      <c r="B1271" s="2">
        <v>23</v>
      </c>
      <c r="C1271" s="2" t="s">
        <v>6372</v>
      </c>
      <c r="D1271" s="3" t="s">
        <v>1527</v>
      </c>
      <c r="E1271" s="3" t="s">
        <v>6373</v>
      </c>
      <c r="F1271" s="6" t="s">
        <v>8554</v>
      </c>
      <c r="G1271" s="4">
        <v>577</v>
      </c>
      <c r="H1271" s="2" t="s">
        <v>5</v>
      </c>
      <c r="I1271" s="2" t="s">
        <v>6</v>
      </c>
      <c r="J1271" s="2" t="s">
        <v>13</v>
      </c>
      <c r="K1271" s="2" t="s">
        <v>5671</v>
      </c>
      <c r="L1271" s="132" t="s">
        <v>8555</v>
      </c>
    </row>
    <row r="1272" spans="1:23" customFormat="1">
      <c r="A1272" s="1" t="str">
        <f>CONCATENATE(Tableau4[[#This Row],[DPT2]]," - ",Tableau4[[#This Row],[COMMUNE]])</f>
        <v>23 - Sagnat</v>
      </c>
      <c r="B1272" s="2">
        <v>23</v>
      </c>
      <c r="C1272" s="2" t="s">
        <v>1773</v>
      </c>
      <c r="D1272" s="3" t="s">
        <v>1575</v>
      </c>
      <c r="E1272" s="3" t="s">
        <v>1774</v>
      </c>
      <c r="F1272" s="6" t="s">
        <v>8554</v>
      </c>
      <c r="G1272" s="4">
        <v>192</v>
      </c>
      <c r="H1272" s="2" t="s">
        <v>5</v>
      </c>
      <c r="I1272" s="2" t="s">
        <v>6</v>
      </c>
      <c r="J1272" s="2" t="s">
        <v>7</v>
      </c>
      <c r="K1272" s="2" t="s">
        <v>8</v>
      </c>
      <c r="L1272" s="132" t="s">
        <v>8555</v>
      </c>
    </row>
    <row r="1273" spans="1:23" customFormat="1">
      <c r="A1273" s="1" t="str">
        <f>CONCATENATE(Tableau4[[#This Row],[DPT2]]," - ",Tableau4[[#This Row],[COMMUNE]])</f>
        <v>23 - Saint-Agnant-de-Versillat</v>
      </c>
      <c r="B1273" s="2">
        <v>23</v>
      </c>
      <c r="C1273" s="2" t="s">
        <v>6374</v>
      </c>
      <c r="D1273" s="3" t="s">
        <v>1544</v>
      </c>
      <c r="E1273" s="3" t="s">
        <v>6375</v>
      </c>
      <c r="F1273" s="6" t="s">
        <v>8554</v>
      </c>
      <c r="G1273" s="4">
        <v>1088</v>
      </c>
      <c r="H1273" s="2" t="s">
        <v>5</v>
      </c>
      <c r="I1273" s="2" t="s">
        <v>6</v>
      </c>
      <c r="J1273" s="2" t="s">
        <v>7</v>
      </c>
      <c r="K1273" s="2" t="s">
        <v>5671</v>
      </c>
      <c r="L1273" s="132" t="s">
        <v>8555</v>
      </c>
    </row>
    <row r="1274" spans="1:23" s="87" customFormat="1">
      <c r="A1274" s="1" t="str">
        <f>CONCATENATE(Tableau4[[#This Row],[DPT2]]," - ",Tableau4[[#This Row],[COMMUNE]])</f>
        <v>23 - Saint-Agnant-près-Crocq</v>
      </c>
      <c r="B1274" s="2">
        <v>23</v>
      </c>
      <c r="C1274" s="2" t="s">
        <v>1775</v>
      </c>
      <c r="D1274" s="3" t="s">
        <v>1521</v>
      </c>
      <c r="E1274" s="3" t="s">
        <v>1776</v>
      </c>
      <c r="F1274" s="6" t="s">
        <v>8554</v>
      </c>
      <c r="G1274" s="4">
        <v>175</v>
      </c>
      <c r="H1274" s="2" t="s">
        <v>5</v>
      </c>
      <c r="I1274" s="2" t="s">
        <v>6</v>
      </c>
      <c r="J1274" s="2" t="s">
        <v>13</v>
      </c>
      <c r="K1274" s="2" t="s">
        <v>8</v>
      </c>
      <c r="L1274" s="132" t="s">
        <v>8555</v>
      </c>
      <c r="M1274"/>
      <c r="N1274"/>
      <c r="O1274"/>
      <c r="P1274"/>
      <c r="Q1274"/>
      <c r="R1274"/>
      <c r="S1274"/>
      <c r="T1274"/>
      <c r="U1274"/>
      <c r="V1274"/>
      <c r="W1274"/>
    </row>
    <row r="1275" spans="1:23" customFormat="1">
      <c r="A1275" s="1" t="str">
        <f>CONCATENATE(Tableau4[[#This Row],[DPT2]]," - ",Tableau4[[#This Row],[COMMUNE]])</f>
        <v>23 - Saint-Alpinien</v>
      </c>
      <c r="B1275" s="2">
        <v>23</v>
      </c>
      <c r="C1275" s="2" t="s">
        <v>1777</v>
      </c>
      <c r="D1275" s="3" t="s">
        <v>1516</v>
      </c>
      <c r="E1275" s="3" t="s">
        <v>1778</v>
      </c>
      <c r="F1275" s="6" t="s">
        <v>8554</v>
      </c>
      <c r="G1275" s="4">
        <v>279</v>
      </c>
      <c r="H1275" s="2" t="s">
        <v>5</v>
      </c>
      <c r="I1275" s="2" t="s">
        <v>6</v>
      </c>
      <c r="J1275" s="2" t="s">
        <v>13</v>
      </c>
      <c r="K1275" s="2" t="s">
        <v>8</v>
      </c>
      <c r="L1275" s="132" t="s">
        <v>8555</v>
      </c>
    </row>
    <row r="1276" spans="1:23" customFormat="1">
      <c r="A1276" s="1" t="str">
        <f>CONCATENATE(Tableau4[[#This Row],[DPT2]]," - ",Tableau4[[#This Row],[COMMUNE]])</f>
        <v>23 - Saint-Amand</v>
      </c>
      <c r="B1276" s="2">
        <v>23</v>
      </c>
      <c r="C1276" s="2" t="s">
        <v>1779</v>
      </c>
      <c r="D1276" s="3" t="s">
        <v>1516</v>
      </c>
      <c r="E1276" s="3" t="s">
        <v>1780</v>
      </c>
      <c r="F1276" s="6" t="s">
        <v>8554</v>
      </c>
      <c r="G1276" s="4">
        <v>486</v>
      </c>
      <c r="H1276" s="2" t="s">
        <v>5</v>
      </c>
      <c r="I1276" s="2" t="s">
        <v>6</v>
      </c>
      <c r="J1276" s="2" t="s">
        <v>13</v>
      </c>
      <c r="K1276" s="2" t="s">
        <v>8</v>
      </c>
      <c r="L1276" s="132" t="s">
        <v>8555</v>
      </c>
    </row>
    <row r="1277" spans="1:23" s="87" customFormat="1">
      <c r="A1277" s="1" t="str">
        <f>CONCATENATE(Tableau4[[#This Row],[DPT2]]," - ",Tableau4[[#This Row],[COMMUNE]])</f>
        <v>23 - Saint-Amand-Jartoudeix</v>
      </c>
      <c r="B1277" s="2">
        <v>23</v>
      </c>
      <c r="C1277" s="2" t="s">
        <v>1781</v>
      </c>
      <c r="D1277" s="3" t="s">
        <v>1527</v>
      </c>
      <c r="E1277" s="3" t="s">
        <v>1782</v>
      </c>
      <c r="F1277" s="6" t="s">
        <v>8554</v>
      </c>
      <c r="G1277" s="4">
        <v>158</v>
      </c>
      <c r="H1277" s="2" t="s">
        <v>5</v>
      </c>
      <c r="I1277" s="2" t="s">
        <v>6</v>
      </c>
      <c r="J1277" s="2" t="s">
        <v>13</v>
      </c>
      <c r="K1277" s="2" t="s">
        <v>8</v>
      </c>
      <c r="L1277" s="132" t="s">
        <v>8555</v>
      </c>
      <c r="M1277"/>
      <c r="N1277"/>
      <c r="O1277"/>
      <c r="P1277"/>
      <c r="Q1277"/>
      <c r="R1277"/>
      <c r="S1277"/>
      <c r="T1277"/>
      <c r="U1277"/>
      <c r="V1277"/>
      <c r="W1277"/>
    </row>
    <row r="1278" spans="1:23" customFormat="1">
      <c r="A1278" s="1" t="str">
        <f>CONCATENATE(Tableau4[[#This Row],[DPT2]]," - ",Tableau4[[#This Row],[COMMUNE]])</f>
        <v>23 - Saint-Avit-de-Tardes</v>
      </c>
      <c r="B1278" s="2">
        <v>23</v>
      </c>
      <c r="C1278" s="2" t="s">
        <v>1783</v>
      </c>
      <c r="D1278" s="3" t="s">
        <v>1516</v>
      </c>
      <c r="E1278" s="3" t="s">
        <v>1784</v>
      </c>
      <c r="F1278" s="6" t="s">
        <v>8554</v>
      </c>
      <c r="G1278" s="4">
        <v>173</v>
      </c>
      <c r="H1278" s="2" t="s">
        <v>5</v>
      </c>
      <c r="I1278" s="2" t="s">
        <v>6</v>
      </c>
      <c r="J1278" s="2" t="s">
        <v>13</v>
      </c>
      <c r="K1278" s="2" t="s">
        <v>8</v>
      </c>
      <c r="L1278" s="132" t="s">
        <v>8555</v>
      </c>
    </row>
    <row r="1279" spans="1:23" s="87" customFormat="1">
      <c r="A1279" s="1" t="str">
        <f>CONCATENATE(Tableau4[[#This Row],[DPT2]]," - ",Tableau4[[#This Row],[COMMUNE]])</f>
        <v>23 - Saint-Avit-le-Pauvre</v>
      </c>
      <c r="B1279" s="2">
        <v>23</v>
      </c>
      <c r="C1279" s="2" t="s">
        <v>1785</v>
      </c>
      <c r="D1279" s="3" t="s">
        <v>1527</v>
      </c>
      <c r="E1279" s="3" t="s">
        <v>1786</v>
      </c>
      <c r="F1279" s="6" t="s">
        <v>8554</v>
      </c>
      <c r="G1279" s="4">
        <v>77</v>
      </c>
      <c r="H1279" s="2" t="s">
        <v>5</v>
      </c>
      <c r="I1279" s="2" t="s">
        <v>6</v>
      </c>
      <c r="J1279" s="2" t="s">
        <v>13</v>
      </c>
      <c r="K1279" s="2" t="s">
        <v>8</v>
      </c>
      <c r="L1279" s="132" t="s">
        <v>8555</v>
      </c>
      <c r="M1279"/>
      <c r="N1279"/>
      <c r="O1279"/>
      <c r="P1279"/>
      <c r="Q1279"/>
      <c r="R1279"/>
      <c r="S1279"/>
      <c r="T1279"/>
      <c r="U1279"/>
      <c r="V1279"/>
      <c r="W1279"/>
    </row>
    <row r="1280" spans="1:23" s="87" customFormat="1">
      <c r="A1280" s="1" t="str">
        <f>CONCATENATE(Tableau4[[#This Row],[DPT2]]," - ",Tableau4[[#This Row],[COMMUNE]])</f>
        <v>23 - Saint-Bard</v>
      </c>
      <c r="B1280" s="2">
        <v>23</v>
      </c>
      <c r="C1280" s="2" t="s">
        <v>1787</v>
      </c>
      <c r="D1280" s="3" t="s">
        <v>1521</v>
      </c>
      <c r="E1280" s="3" t="s">
        <v>1788</v>
      </c>
      <c r="F1280" s="6" t="s">
        <v>8554</v>
      </c>
      <c r="G1280" s="4">
        <v>99</v>
      </c>
      <c r="H1280" s="2" t="s">
        <v>5</v>
      </c>
      <c r="I1280" s="2" t="s">
        <v>6</v>
      </c>
      <c r="J1280" s="2" t="s">
        <v>13</v>
      </c>
      <c r="K1280" s="2" t="s">
        <v>8</v>
      </c>
      <c r="L1280" s="132" t="s">
        <v>8555</v>
      </c>
    </row>
    <row r="1281" spans="1:23" s="87" customFormat="1">
      <c r="A1281" s="1" t="str">
        <f>CONCATENATE(Tableau4[[#This Row],[DPT2]]," - ",Tableau4[[#This Row],[COMMUNE]])</f>
        <v>23 - Saint-Chabrais</v>
      </c>
      <c r="B1281" s="2">
        <v>23</v>
      </c>
      <c r="C1281" s="2" t="s">
        <v>1789</v>
      </c>
      <c r="D1281" s="3" t="s">
        <v>1521</v>
      </c>
      <c r="E1281" s="3" t="s">
        <v>1790</v>
      </c>
      <c r="F1281" s="6" t="s">
        <v>8554</v>
      </c>
      <c r="G1281" s="4">
        <v>284</v>
      </c>
      <c r="H1281" s="2" t="s">
        <v>5</v>
      </c>
      <c r="I1281" s="2" t="s">
        <v>6</v>
      </c>
      <c r="J1281" s="2" t="s">
        <v>13</v>
      </c>
      <c r="K1281" s="2" t="s">
        <v>8</v>
      </c>
      <c r="L1281" s="132" t="s">
        <v>8555</v>
      </c>
      <c r="M1281"/>
      <c r="N1281"/>
      <c r="O1281"/>
      <c r="P1281"/>
      <c r="Q1281"/>
      <c r="R1281"/>
      <c r="S1281"/>
      <c r="T1281"/>
      <c r="U1281"/>
      <c r="V1281"/>
      <c r="W1281"/>
    </row>
    <row r="1282" spans="1:23" customFormat="1">
      <c r="A1282" s="1" t="str">
        <f>CONCATENATE(Tableau4[[#This Row],[DPT2]]," - ",Tableau4[[#This Row],[COMMUNE]])</f>
        <v>23 - Saint-Christophe</v>
      </c>
      <c r="B1282" s="2">
        <v>23</v>
      </c>
      <c r="C1282" s="2" t="s">
        <v>1791</v>
      </c>
      <c r="D1282" s="3" t="s">
        <v>1518</v>
      </c>
      <c r="E1282" s="3" t="s">
        <v>10766</v>
      </c>
      <c r="F1282" s="6" t="s">
        <v>8554</v>
      </c>
      <c r="G1282" s="4">
        <v>154</v>
      </c>
      <c r="H1282" s="2" t="s">
        <v>5</v>
      </c>
      <c r="I1282" s="2" t="s">
        <v>25</v>
      </c>
      <c r="J1282" s="2" t="s">
        <v>7</v>
      </c>
      <c r="K1282" s="2" t="s">
        <v>8</v>
      </c>
      <c r="L1282" s="132" t="s">
        <v>8555</v>
      </c>
    </row>
    <row r="1283" spans="1:23" customFormat="1">
      <c r="A1283" s="1" t="str">
        <f>CONCATENATE(Tableau4[[#This Row],[DPT2]]," - ",Tableau4[[#This Row],[COMMUNE]])</f>
        <v>23 - Saint-Dizier-la-Tour</v>
      </c>
      <c r="B1283" s="2">
        <v>23</v>
      </c>
      <c r="C1283" s="2" t="s">
        <v>1792</v>
      </c>
      <c r="D1283" s="3" t="s">
        <v>1521</v>
      </c>
      <c r="E1283" s="3" t="s">
        <v>1793</v>
      </c>
      <c r="F1283" s="6" t="s">
        <v>8554</v>
      </c>
      <c r="G1283" s="4">
        <v>195</v>
      </c>
      <c r="H1283" s="2" t="s">
        <v>5</v>
      </c>
      <c r="I1283" s="2" t="s">
        <v>6</v>
      </c>
      <c r="J1283" s="2" t="s">
        <v>13</v>
      </c>
      <c r="K1283" s="2" t="s">
        <v>8</v>
      </c>
      <c r="L1283" s="132" t="s">
        <v>8555</v>
      </c>
    </row>
    <row r="1284" spans="1:23" customFormat="1">
      <c r="A1284" s="1" t="str">
        <f>CONCATENATE(Tableau4[[#This Row],[DPT2]]," - ",Tableau4[[#This Row],[COMMUNE]])</f>
        <v>23 - Saint-Dizier-les-Domaines</v>
      </c>
      <c r="B1284" s="2">
        <v>23</v>
      </c>
      <c r="C1284" s="2" t="s">
        <v>1794</v>
      </c>
      <c r="D1284" s="3" t="s">
        <v>1582</v>
      </c>
      <c r="E1284" s="3" t="s">
        <v>1795</v>
      </c>
      <c r="F1284" s="6" t="s">
        <v>8554</v>
      </c>
      <c r="G1284" s="4">
        <v>196</v>
      </c>
      <c r="H1284" s="2" t="s">
        <v>5</v>
      </c>
      <c r="I1284" s="2" t="s">
        <v>6</v>
      </c>
      <c r="J1284" s="2" t="s">
        <v>13</v>
      </c>
      <c r="K1284" s="2" t="s">
        <v>8</v>
      </c>
      <c r="L1284" s="132" t="s">
        <v>8555</v>
      </c>
    </row>
    <row r="1285" spans="1:23" s="87" customFormat="1">
      <c r="A1285" s="1" t="str">
        <f>CONCATENATE(Tableau4[[#This Row],[DPT2]]," - ",Tableau4[[#This Row],[COMMUNE]])</f>
        <v>23 - Saint-Dizier-Masbaraud</v>
      </c>
      <c r="B1285" s="2">
        <v>23</v>
      </c>
      <c r="C1285" s="2" t="s">
        <v>6376</v>
      </c>
      <c r="D1285" s="3" t="s">
        <v>1527</v>
      </c>
      <c r="E1285" s="3" t="s">
        <v>6377</v>
      </c>
      <c r="F1285" s="6" t="s">
        <v>8554</v>
      </c>
      <c r="G1285" s="4">
        <v>1133</v>
      </c>
      <c r="H1285" s="2" t="s">
        <v>5</v>
      </c>
      <c r="I1285" s="2" t="s">
        <v>6</v>
      </c>
      <c r="J1285" s="2" t="s">
        <v>13</v>
      </c>
      <c r="K1285" s="2" t="s">
        <v>5671</v>
      </c>
      <c r="L1285" s="132" t="s">
        <v>8555</v>
      </c>
      <c r="M1285"/>
      <c r="N1285"/>
      <c r="O1285"/>
      <c r="P1285"/>
      <c r="Q1285"/>
      <c r="R1285"/>
      <c r="S1285"/>
      <c r="T1285"/>
      <c r="U1285"/>
      <c r="V1285"/>
      <c r="W1285"/>
    </row>
    <row r="1286" spans="1:23" customFormat="1">
      <c r="A1286" s="1" t="str">
        <f>CONCATENATE(Tableau4[[#This Row],[DPT2]]," - ",Tableau4[[#This Row],[COMMUNE]])</f>
        <v>23 - Saint-Domet</v>
      </c>
      <c r="B1286" s="2">
        <v>23</v>
      </c>
      <c r="C1286" s="2" t="s">
        <v>1796</v>
      </c>
      <c r="D1286" s="3" t="s">
        <v>1521</v>
      </c>
      <c r="E1286" s="3" t="s">
        <v>1797</v>
      </c>
      <c r="F1286" s="6" t="s">
        <v>8554</v>
      </c>
      <c r="G1286" s="4">
        <v>167</v>
      </c>
      <c r="H1286" s="2" t="s">
        <v>5</v>
      </c>
      <c r="I1286" s="2" t="s">
        <v>6</v>
      </c>
      <c r="J1286" s="2" t="s">
        <v>13</v>
      </c>
      <c r="K1286" s="2" t="s">
        <v>8</v>
      </c>
      <c r="L1286" s="132" t="s">
        <v>8555</v>
      </c>
    </row>
    <row r="1287" spans="1:23" customFormat="1">
      <c r="A1287" s="1" t="str">
        <f>CONCATENATE(Tableau4[[#This Row],[DPT2]]," - ",Tableau4[[#This Row],[COMMUNE]])</f>
        <v>23 - Sainte-Feyre</v>
      </c>
      <c r="B1287" s="2">
        <v>23</v>
      </c>
      <c r="C1287" s="2" t="s">
        <v>6378</v>
      </c>
      <c r="D1287" s="3" t="s">
        <v>1518</v>
      </c>
      <c r="E1287" s="3" t="s">
        <v>6379</v>
      </c>
      <c r="F1287" s="6" t="s">
        <v>8554</v>
      </c>
      <c r="G1287" s="4">
        <v>2482</v>
      </c>
      <c r="H1287" s="2" t="s">
        <v>5</v>
      </c>
      <c r="I1287" s="2" t="s">
        <v>25</v>
      </c>
      <c r="J1287" s="2" t="s">
        <v>7</v>
      </c>
      <c r="K1287" s="2" t="s">
        <v>5671</v>
      </c>
      <c r="L1287" s="132" t="s">
        <v>8555</v>
      </c>
    </row>
    <row r="1288" spans="1:23" customFormat="1">
      <c r="A1288" s="1" t="str">
        <f>CONCATENATE(Tableau4[[#This Row],[DPT2]]," - ",Tableau4[[#This Row],[COMMUNE]])</f>
        <v>23 - Sainte-Feyre-la-Montagne</v>
      </c>
      <c r="B1288" s="2">
        <v>23</v>
      </c>
      <c r="C1288" s="2" t="s">
        <v>1798</v>
      </c>
      <c r="D1288" s="3" t="s">
        <v>1516</v>
      </c>
      <c r="E1288" s="3" t="s">
        <v>1799</v>
      </c>
      <c r="F1288" s="6" t="s">
        <v>8554</v>
      </c>
      <c r="G1288" s="4">
        <v>123</v>
      </c>
      <c r="H1288" s="2" t="s">
        <v>5</v>
      </c>
      <c r="I1288" s="2" t="s">
        <v>6</v>
      </c>
      <c r="J1288" s="2" t="s">
        <v>13</v>
      </c>
      <c r="K1288" s="2" t="s">
        <v>8</v>
      </c>
      <c r="L1288" s="132" t="s">
        <v>8555</v>
      </c>
    </row>
    <row r="1289" spans="1:23" customFormat="1">
      <c r="A1289" s="1" t="str">
        <f>CONCATENATE(Tableau4[[#This Row],[DPT2]]," - ",Tableau4[[#This Row],[COMMUNE]])</f>
        <v>23 - Saint-Éloi</v>
      </c>
      <c r="B1289" s="2">
        <v>23</v>
      </c>
      <c r="C1289" s="2" t="s">
        <v>1800</v>
      </c>
      <c r="D1289" s="3" t="s">
        <v>1518</v>
      </c>
      <c r="E1289" s="3" t="s">
        <v>1801</v>
      </c>
      <c r="F1289" s="6" t="s">
        <v>8554</v>
      </c>
      <c r="G1289" s="4">
        <v>195</v>
      </c>
      <c r="H1289" s="2" t="s">
        <v>5</v>
      </c>
      <c r="I1289" s="2" t="s">
        <v>25</v>
      </c>
      <c r="J1289" s="2" t="s">
        <v>7</v>
      </c>
      <c r="K1289" s="2" t="s">
        <v>8</v>
      </c>
      <c r="L1289" s="132" t="s">
        <v>8555</v>
      </c>
    </row>
    <row r="1290" spans="1:23" customFormat="1">
      <c r="A1290" s="1" t="str">
        <f>CONCATENATE(Tableau4[[#This Row],[DPT2]]," - ",Tableau4[[#This Row],[COMMUNE]])</f>
        <v>23 - Saint-Fiel</v>
      </c>
      <c r="B1290" s="2">
        <v>23</v>
      </c>
      <c r="C1290" s="2" t="s">
        <v>6380</v>
      </c>
      <c r="D1290" s="3" t="s">
        <v>1518</v>
      </c>
      <c r="E1290" s="3" t="s">
        <v>6381</v>
      </c>
      <c r="F1290" s="6" t="s">
        <v>8554</v>
      </c>
      <c r="G1290" s="4">
        <v>1049</v>
      </c>
      <c r="H1290" s="2" t="s">
        <v>5</v>
      </c>
      <c r="I1290" s="2" t="s">
        <v>25</v>
      </c>
      <c r="J1290" s="2" t="s">
        <v>7</v>
      </c>
      <c r="K1290" s="2" t="s">
        <v>5671</v>
      </c>
      <c r="L1290" s="132" t="s">
        <v>8555</v>
      </c>
    </row>
    <row r="1291" spans="1:23" customFormat="1">
      <c r="A1291" s="1" t="str">
        <f>CONCATENATE(Tableau4[[#This Row],[DPT2]]," - ",Tableau4[[#This Row],[COMMUNE]])</f>
        <v>23 - Saint-Frion</v>
      </c>
      <c r="B1291" s="2">
        <v>23</v>
      </c>
      <c r="C1291" s="2" t="s">
        <v>1802</v>
      </c>
      <c r="D1291" s="3" t="s">
        <v>1516</v>
      </c>
      <c r="E1291" s="3" t="s">
        <v>1803</v>
      </c>
      <c r="F1291" s="6" t="s">
        <v>8554</v>
      </c>
      <c r="G1291" s="4">
        <v>255</v>
      </c>
      <c r="H1291" s="2" t="s">
        <v>5</v>
      </c>
      <c r="I1291" s="2" t="s">
        <v>6</v>
      </c>
      <c r="J1291" s="2" t="s">
        <v>13</v>
      </c>
      <c r="K1291" s="2" t="s">
        <v>8</v>
      </c>
      <c r="L1291" s="132" t="s">
        <v>8555</v>
      </c>
    </row>
    <row r="1292" spans="1:23" customFormat="1">
      <c r="A1292" s="1" t="str">
        <f>CONCATENATE(Tableau4[[#This Row],[DPT2]]," - ",Tableau4[[#This Row],[COMMUNE]])</f>
        <v>23 - Saint-Georges-la-Pouge</v>
      </c>
      <c r="B1292" s="2">
        <v>23</v>
      </c>
      <c r="C1292" s="2" t="s">
        <v>1804</v>
      </c>
      <c r="D1292" s="3" t="s">
        <v>1527</v>
      </c>
      <c r="E1292" s="3" t="s">
        <v>1805</v>
      </c>
      <c r="F1292" s="6" t="s">
        <v>8554</v>
      </c>
      <c r="G1292" s="4">
        <v>369</v>
      </c>
      <c r="H1292" s="2" t="s">
        <v>5</v>
      </c>
      <c r="I1292" s="2" t="s">
        <v>6</v>
      </c>
      <c r="J1292" s="2" t="s">
        <v>13</v>
      </c>
      <c r="K1292" s="2" t="s">
        <v>8</v>
      </c>
      <c r="L1292" s="132" t="s">
        <v>8555</v>
      </c>
    </row>
    <row r="1293" spans="1:23" customFormat="1">
      <c r="A1293" s="1" t="str">
        <f>CONCATENATE(Tableau4[[#This Row],[DPT2]]," - ",Tableau4[[#This Row],[COMMUNE]])</f>
        <v>23 - Saint-Georges-Nigremont</v>
      </c>
      <c r="B1293" s="2">
        <v>23</v>
      </c>
      <c r="C1293" s="2" t="s">
        <v>1806</v>
      </c>
      <c r="D1293" s="3" t="s">
        <v>1521</v>
      </c>
      <c r="E1293" s="3" t="s">
        <v>1807</v>
      </c>
      <c r="F1293" s="6" t="s">
        <v>8554</v>
      </c>
      <c r="G1293" s="4">
        <v>143</v>
      </c>
      <c r="H1293" s="2" t="s">
        <v>5</v>
      </c>
      <c r="I1293" s="2" t="s">
        <v>6</v>
      </c>
      <c r="J1293" s="2" t="s">
        <v>13</v>
      </c>
      <c r="K1293" s="2" t="s">
        <v>8</v>
      </c>
      <c r="L1293" s="132" t="s">
        <v>8555</v>
      </c>
    </row>
    <row r="1294" spans="1:23" customFormat="1">
      <c r="A1294" s="1" t="str">
        <f>CONCATENATE(Tableau4[[#This Row],[DPT2]]," - ",Tableau4[[#This Row],[COMMUNE]])</f>
        <v>23 - Saint-Germain-Beaupré</v>
      </c>
      <c r="B1294" s="2">
        <v>23</v>
      </c>
      <c r="C1294" s="2" t="s">
        <v>1808</v>
      </c>
      <c r="D1294" s="3" t="s">
        <v>1544</v>
      </c>
      <c r="E1294" s="3" t="s">
        <v>1809</v>
      </c>
      <c r="F1294" s="6" t="s">
        <v>8554</v>
      </c>
      <c r="G1294" s="4">
        <v>386</v>
      </c>
      <c r="H1294" s="2" t="s">
        <v>5</v>
      </c>
      <c r="I1294" s="2" t="s">
        <v>6</v>
      </c>
      <c r="J1294" s="2" t="s">
        <v>7</v>
      </c>
      <c r="K1294" s="2" t="s">
        <v>8</v>
      </c>
      <c r="L1294" s="132" t="s">
        <v>8555</v>
      </c>
    </row>
    <row r="1295" spans="1:23" customFormat="1">
      <c r="A1295" s="1" t="str">
        <f>CONCATENATE(Tableau4[[#This Row],[DPT2]]," - ",Tableau4[[#This Row],[COMMUNE]])</f>
        <v>23 - Saint-Goussaud</v>
      </c>
      <c r="B1295" s="2">
        <v>23</v>
      </c>
      <c r="C1295" s="2" t="s">
        <v>1810</v>
      </c>
      <c r="D1295" s="3" t="s">
        <v>1524</v>
      </c>
      <c r="E1295" s="3" t="s">
        <v>1811</v>
      </c>
      <c r="F1295" s="6" t="s">
        <v>8554</v>
      </c>
      <c r="G1295" s="4">
        <v>165</v>
      </c>
      <c r="H1295" s="2" t="s">
        <v>5</v>
      </c>
      <c r="I1295" s="2" t="s">
        <v>6</v>
      </c>
      <c r="J1295" s="2" t="s">
        <v>7</v>
      </c>
      <c r="K1295" s="2" t="s">
        <v>8</v>
      </c>
      <c r="L1295" s="132" t="s">
        <v>8555</v>
      </c>
    </row>
    <row r="1296" spans="1:23" s="87" customFormat="1">
      <c r="A1296" s="1" t="str">
        <f>CONCATENATE(Tableau4[[#This Row],[DPT2]]," - ",Tableau4[[#This Row],[COMMUNE]])</f>
        <v>23 - Saint-Hilaire-la-Plaine</v>
      </c>
      <c r="B1296" s="2">
        <v>23</v>
      </c>
      <c r="C1296" s="2" t="s">
        <v>1812</v>
      </c>
      <c r="D1296" s="3" t="s">
        <v>1527</v>
      </c>
      <c r="E1296" s="3" t="s">
        <v>1813</v>
      </c>
      <c r="F1296" s="6" t="s">
        <v>8554</v>
      </c>
      <c r="G1296" s="4">
        <v>212</v>
      </c>
      <c r="H1296" s="2" t="s">
        <v>5</v>
      </c>
      <c r="I1296" s="2" t="s">
        <v>6</v>
      </c>
      <c r="J1296" s="2" t="s">
        <v>13</v>
      </c>
      <c r="K1296" s="2" t="s">
        <v>8</v>
      </c>
      <c r="L1296" s="132" t="s">
        <v>8555</v>
      </c>
      <c r="M1296"/>
      <c r="N1296"/>
      <c r="O1296"/>
      <c r="P1296"/>
      <c r="Q1296"/>
      <c r="R1296"/>
      <c r="S1296"/>
      <c r="T1296"/>
      <c r="U1296"/>
      <c r="V1296"/>
      <c r="W1296"/>
    </row>
    <row r="1297" spans="1:23" customFormat="1">
      <c r="A1297" s="1" t="str">
        <f>CONCATENATE(Tableau4[[#This Row],[DPT2]]," - ",Tableau4[[#This Row],[COMMUNE]])</f>
        <v>23 - Saint-Hilaire-le-Château</v>
      </c>
      <c r="B1297" s="2">
        <v>23</v>
      </c>
      <c r="C1297" s="2" t="s">
        <v>1814</v>
      </c>
      <c r="D1297" s="3" t="s">
        <v>1527</v>
      </c>
      <c r="E1297" s="3" t="s">
        <v>1815</v>
      </c>
      <c r="F1297" s="6" t="s">
        <v>8554</v>
      </c>
      <c r="G1297" s="4">
        <v>229</v>
      </c>
      <c r="H1297" s="2" t="s">
        <v>5</v>
      </c>
      <c r="I1297" s="2" t="s">
        <v>6</v>
      </c>
      <c r="J1297" s="2" t="s">
        <v>13</v>
      </c>
      <c r="K1297" s="2" t="s">
        <v>8</v>
      </c>
      <c r="L1297" s="132" t="s">
        <v>8555</v>
      </c>
    </row>
    <row r="1298" spans="1:23" customFormat="1">
      <c r="A1298" s="1" t="str">
        <f>CONCATENATE(Tableau4[[#This Row],[DPT2]]," - ",Tableau4[[#This Row],[COMMUNE]])</f>
        <v>23 - Saint-Julien-la-Genête</v>
      </c>
      <c r="B1298" s="2">
        <v>23</v>
      </c>
      <c r="C1298" s="2" t="s">
        <v>1816</v>
      </c>
      <c r="D1298" s="3" t="s">
        <v>1529</v>
      </c>
      <c r="E1298" s="3" t="s">
        <v>1817</v>
      </c>
      <c r="F1298" s="6" t="s">
        <v>8554</v>
      </c>
      <c r="G1298" s="4">
        <v>219</v>
      </c>
      <c r="H1298" s="2" t="s">
        <v>5</v>
      </c>
      <c r="I1298" s="2" t="s">
        <v>6</v>
      </c>
      <c r="J1298" s="2" t="s">
        <v>13</v>
      </c>
      <c r="K1298" s="2" t="s">
        <v>8</v>
      </c>
      <c r="L1298" s="132" t="s">
        <v>8555</v>
      </c>
    </row>
    <row r="1299" spans="1:23" s="87" customFormat="1">
      <c r="A1299" s="1" t="str">
        <f>CONCATENATE(Tableau4[[#This Row],[DPT2]]," - ",Tableau4[[#This Row],[COMMUNE]])</f>
        <v>23 - Saint-Julien-le-Châtel</v>
      </c>
      <c r="B1299" s="2">
        <v>23</v>
      </c>
      <c r="C1299" s="2" t="s">
        <v>1818</v>
      </c>
      <c r="D1299" s="3" t="s">
        <v>1529</v>
      </c>
      <c r="E1299" s="3" t="s">
        <v>1819</v>
      </c>
      <c r="F1299" s="6" t="s">
        <v>8554</v>
      </c>
      <c r="G1299" s="4">
        <v>142</v>
      </c>
      <c r="H1299" s="2" t="s">
        <v>5</v>
      </c>
      <c r="I1299" s="2" t="s">
        <v>6</v>
      </c>
      <c r="J1299" s="2" t="s">
        <v>13</v>
      </c>
      <c r="K1299" s="2" t="s">
        <v>8</v>
      </c>
      <c r="L1299" s="132" t="s">
        <v>8555</v>
      </c>
      <c r="M1299"/>
      <c r="N1299"/>
      <c r="O1299"/>
      <c r="P1299"/>
      <c r="Q1299"/>
      <c r="R1299"/>
      <c r="S1299"/>
      <c r="T1299"/>
      <c r="U1299"/>
      <c r="V1299"/>
      <c r="W1299"/>
    </row>
    <row r="1300" spans="1:23" customFormat="1">
      <c r="A1300" s="1" t="str">
        <f>CONCATENATE(Tableau4[[#This Row],[DPT2]]," - ",Tableau4[[#This Row],[COMMUNE]])</f>
        <v>23 - Saint-Junien-la-Bregère</v>
      </c>
      <c r="B1300" s="2">
        <v>23</v>
      </c>
      <c r="C1300" s="2" t="s">
        <v>1820</v>
      </c>
      <c r="D1300" s="3" t="s">
        <v>1527</v>
      </c>
      <c r="E1300" s="3" t="s">
        <v>1821</v>
      </c>
      <c r="F1300" s="6" t="s">
        <v>8554</v>
      </c>
      <c r="G1300" s="4">
        <v>143</v>
      </c>
      <c r="H1300" s="2" t="s">
        <v>5</v>
      </c>
      <c r="I1300" s="2" t="s">
        <v>6</v>
      </c>
      <c r="J1300" s="2" t="s">
        <v>13</v>
      </c>
      <c r="K1300" s="2" t="s">
        <v>8</v>
      </c>
      <c r="L1300" s="132" t="s">
        <v>8555</v>
      </c>
    </row>
    <row r="1301" spans="1:23" customFormat="1">
      <c r="A1301" s="1" t="str">
        <f>CONCATENATE(Tableau4[[#This Row],[DPT2]]," - ",Tableau4[[#This Row],[COMMUNE]])</f>
        <v>23 - Saint-Laurent</v>
      </c>
      <c r="B1301" s="2">
        <v>23</v>
      </c>
      <c r="C1301" s="2" t="s">
        <v>1822</v>
      </c>
      <c r="D1301" s="3" t="s">
        <v>1518</v>
      </c>
      <c r="E1301" s="3" t="s">
        <v>10747</v>
      </c>
      <c r="F1301" s="6" t="s">
        <v>8554</v>
      </c>
      <c r="G1301" s="4">
        <v>689</v>
      </c>
      <c r="H1301" s="2" t="s">
        <v>5</v>
      </c>
      <c r="I1301" s="2" t="s">
        <v>25</v>
      </c>
      <c r="J1301" s="2" t="s">
        <v>7</v>
      </c>
      <c r="K1301" s="2" t="s">
        <v>8</v>
      </c>
      <c r="L1301" s="132" t="s">
        <v>8555</v>
      </c>
    </row>
    <row r="1302" spans="1:23" s="87" customFormat="1">
      <c r="A1302" s="1" t="str">
        <f>CONCATENATE(Tableau4[[#This Row],[DPT2]]," - ",Tableau4[[#This Row],[COMMUNE]])</f>
        <v>23 - Saint-Léger-Bridereix</v>
      </c>
      <c r="B1302" s="2">
        <v>23</v>
      </c>
      <c r="C1302" s="2" t="s">
        <v>1823</v>
      </c>
      <c r="D1302" s="3" t="s">
        <v>1544</v>
      </c>
      <c r="E1302" s="3" t="s">
        <v>1824</v>
      </c>
      <c r="F1302" s="6" t="s">
        <v>8554</v>
      </c>
      <c r="G1302" s="4">
        <v>195</v>
      </c>
      <c r="H1302" s="2" t="s">
        <v>5</v>
      </c>
      <c r="I1302" s="2" t="s">
        <v>6</v>
      </c>
      <c r="J1302" s="2" t="s">
        <v>7</v>
      </c>
      <c r="K1302" s="2" t="s">
        <v>8</v>
      </c>
      <c r="L1302" s="132" t="s">
        <v>8555</v>
      </c>
      <c r="M1302"/>
      <c r="N1302"/>
      <c r="O1302"/>
      <c r="P1302"/>
      <c r="Q1302"/>
      <c r="R1302"/>
      <c r="S1302"/>
      <c r="T1302"/>
      <c r="U1302"/>
      <c r="V1302"/>
      <c r="W1302"/>
    </row>
    <row r="1303" spans="1:23" customFormat="1">
      <c r="A1303" s="1" t="str">
        <f>CONCATENATE(Tableau4[[#This Row],[DPT2]]," - ",Tableau4[[#This Row],[COMMUNE]])</f>
        <v>23 - Saint-Léger-le-Guérétois</v>
      </c>
      <c r="B1303" s="2">
        <v>23</v>
      </c>
      <c r="C1303" s="2" t="s">
        <v>1825</v>
      </c>
      <c r="D1303" s="3" t="s">
        <v>1518</v>
      </c>
      <c r="E1303" s="3" t="s">
        <v>1826</v>
      </c>
      <c r="F1303" s="6" t="s">
        <v>8554</v>
      </c>
      <c r="G1303" s="4">
        <v>415</v>
      </c>
      <c r="H1303" s="2" t="s">
        <v>5</v>
      </c>
      <c r="I1303" s="2" t="s">
        <v>25</v>
      </c>
      <c r="J1303" s="2" t="s">
        <v>7</v>
      </c>
      <c r="K1303" s="2" t="s">
        <v>8</v>
      </c>
      <c r="L1303" s="132" t="s">
        <v>8555</v>
      </c>
    </row>
    <row r="1304" spans="1:23" customFormat="1">
      <c r="A1304" s="1" t="str">
        <f>CONCATENATE(Tableau4[[#This Row],[DPT2]]," - ",Tableau4[[#This Row],[COMMUNE]])</f>
        <v>23 - Saint-Loup</v>
      </c>
      <c r="B1304" s="2">
        <v>23</v>
      </c>
      <c r="C1304" s="2" t="s">
        <v>1827</v>
      </c>
      <c r="D1304" s="3" t="s">
        <v>1529</v>
      </c>
      <c r="E1304" s="3" t="s">
        <v>10796</v>
      </c>
      <c r="F1304" s="6" t="s">
        <v>8554</v>
      </c>
      <c r="G1304" s="4">
        <v>184</v>
      </c>
      <c r="H1304" s="2" t="s">
        <v>5</v>
      </c>
      <c r="I1304" s="2" t="s">
        <v>6</v>
      </c>
      <c r="J1304" s="2" t="s">
        <v>13</v>
      </c>
      <c r="K1304" s="2" t="s">
        <v>8</v>
      </c>
      <c r="L1304" s="132" t="s">
        <v>8555</v>
      </c>
    </row>
    <row r="1305" spans="1:23" customFormat="1">
      <c r="A1305" s="1" t="str">
        <f>CONCATENATE(Tableau4[[#This Row],[DPT2]]," - ",Tableau4[[#This Row],[COMMUNE]])</f>
        <v>23 - Saint-Maixant</v>
      </c>
      <c r="B1305" s="2">
        <v>23</v>
      </c>
      <c r="C1305" s="2" t="s">
        <v>1828</v>
      </c>
      <c r="D1305" s="3" t="s">
        <v>1516</v>
      </c>
      <c r="E1305" s="3" t="s">
        <v>10742</v>
      </c>
      <c r="F1305" s="6" t="s">
        <v>8554</v>
      </c>
      <c r="G1305" s="4">
        <v>253</v>
      </c>
      <c r="H1305" s="2" t="s">
        <v>5</v>
      </c>
      <c r="I1305" s="2" t="s">
        <v>6</v>
      </c>
      <c r="J1305" s="2" t="s">
        <v>13</v>
      </c>
      <c r="K1305" s="2" t="s">
        <v>8</v>
      </c>
      <c r="L1305" s="132" t="s">
        <v>8555</v>
      </c>
    </row>
    <row r="1306" spans="1:23" customFormat="1">
      <c r="A1306" s="1" t="str">
        <f>CONCATENATE(Tableau4[[#This Row],[DPT2]]," - ",Tableau4[[#This Row],[COMMUNE]])</f>
        <v>23 - Saint-Marc-à-Frongier</v>
      </c>
      <c r="B1306" s="2">
        <v>23</v>
      </c>
      <c r="C1306" s="2" t="s">
        <v>1829</v>
      </c>
      <c r="D1306" s="3" t="s">
        <v>1516</v>
      </c>
      <c r="E1306" s="3" t="s">
        <v>1830</v>
      </c>
      <c r="F1306" s="6" t="s">
        <v>8554</v>
      </c>
      <c r="G1306" s="4">
        <v>426</v>
      </c>
      <c r="H1306" s="2" t="s">
        <v>5</v>
      </c>
      <c r="I1306" s="2" t="s">
        <v>6</v>
      </c>
      <c r="J1306" s="2" t="s">
        <v>13</v>
      </c>
      <c r="K1306" s="2" t="s">
        <v>8</v>
      </c>
      <c r="L1306" s="132" t="s">
        <v>8555</v>
      </c>
    </row>
    <row r="1307" spans="1:23" customFormat="1">
      <c r="A1307" s="1" t="str">
        <f>CONCATENATE(Tableau4[[#This Row],[DPT2]]," - ",Tableau4[[#This Row],[COMMUNE]])</f>
        <v>23 - Saint-Marc-à-Loubaud</v>
      </c>
      <c r="B1307" s="2">
        <v>23</v>
      </c>
      <c r="C1307" s="2" t="s">
        <v>1831</v>
      </c>
      <c r="D1307" s="3" t="s">
        <v>1516</v>
      </c>
      <c r="E1307" s="3" t="s">
        <v>1832</v>
      </c>
      <c r="F1307" s="6" t="s">
        <v>8554</v>
      </c>
      <c r="G1307" s="4">
        <v>129</v>
      </c>
      <c r="H1307" s="2" t="s">
        <v>5</v>
      </c>
      <c r="I1307" s="2" t="s">
        <v>6</v>
      </c>
      <c r="J1307" s="2" t="s">
        <v>13</v>
      </c>
      <c r="K1307" s="2" t="s">
        <v>8</v>
      </c>
      <c r="L1307" s="132" t="s">
        <v>8555</v>
      </c>
    </row>
    <row r="1308" spans="1:23" customFormat="1">
      <c r="A1308" s="1" t="str">
        <f>CONCATENATE(Tableau4[[#This Row],[DPT2]]," - ",Tableau4[[#This Row],[COMMUNE]])</f>
        <v>23 - Saint-Marien</v>
      </c>
      <c r="B1308" s="2">
        <v>23</v>
      </c>
      <c r="C1308" s="2" t="s">
        <v>1833</v>
      </c>
      <c r="D1308" s="3" t="s">
        <v>1529</v>
      </c>
      <c r="E1308" s="3" t="s">
        <v>1834</v>
      </c>
      <c r="F1308" s="6" t="s">
        <v>8554</v>
      </c>
      <c r="G1308" s="4">
        <v>181</v>
      </c>
      <c r="H1308" s="2" t="s">
        <v>5</v>
      </c>
      <c r="I1308" s="2" t="s">
        <v>6</v>
      </c>
      <c r="J1308" s="2" t="s">
        <v>13</v>
      </c>
      <c r="K1308" s="2" t="s">
        <v>8</v>
      </c>
      <c r="L1308" s="132" t="s">
        <v>8555</v>
      </c>
    </row>
    <row r="1309" spans="1:23" customFormat="1">
      <c r="A1309" s="1" t="str">
        <f>CONCATENATE(Tableau4[[#This Row],[DPT2]]," - ",Tableau4[[#This Row],[COMMUNE]])</f>
        <v>23 - Saint-Martial-le-Mont</v>
      </c>
      <c r="B1309" s="2">
        <v>23</v>
      </c>
      <c r="C1309" s="2" t="s">
        <v>1835</v>
      </c>
      <c r="D1309" s="3" t="s">
        <v>1527</v>
      </c>
      <c r="E1309" s="3" t="s">
        <v>1836</v>
      </c>
      <c r="F1309" s="6" t="s">
        <v>8554</v>
      </c>
      <c r="G1309" s="4">
        <v>272</v>
      </c>
      <c r="H1309" s="2" t="s">
        <v>5</v>
      </c>
      <c r="I1309" s="2" t="s">
        <v>6</v>
      </c>
      <c r="J1309" s="2" t="s">
        <v>13</v>
      </c>
      <c r="K1309" s="2" t="s">
        <v>8</v>
      </c>
      <c r="L1309" s="132" t="s">
        <v>8555</v>
      </c>
    </row>
    <row r="1310" spans="1:23" s="87" customFormat="1">
      <c r="A1310" s="1" t="str">
        <f>CONCATENATE(Tableau4[[#This Row],[DPT2]]," - ",Tableau4[[#This Row],[COMMUNE]])</f>
        <v>23 - Saint-Martial-le-Vieux</v>
      </c>
      <c r="B1310" s="2">
        <v>23</v>
      </c>
      <c r="C1310" s="5" t="s">
        <v>1837</v>
      </c>
      <c r="D1310" s="6" t="s">
        <v>1107</v>
      </c>
      <c r="E1310" s="6" t="s">
        <v>1838</v>
      </c>
      <c r="F1310" s="6" t="s">
        <v>8554</v>
      </c>
      <c r="G1310" s="7">
        <v>139</v>
      </c>
      <c r="H1310" s="5" t="s">
        <v>5</v>
      </c>
      <c r="I1310" s="5" t="s">
        <v>12</v>
      </c>
      <c r="J1310" s="2" t="s">
        <v>13</v>
      </c>
      <c r="K1310" s="2" t="s">
        <v>8</v>
      </c>
      <c r="L1310" s="132" t="s">
        <v>8555</v>
      </c>
      <c r="M1310"/>
      <c r="N1310"/>
      <c r="O1310"/>
      <c r="P1310"/>
      <c r="Q1310"/>
      <c r="R1310"/>
      <c r="S1310"/>
      <c r="T1310"/>
      <c r="U1310"/>
      <c r="V1310"/>
      <c r="W1310"/>
    </row>
    <row r="1311" spans="1:23" s="87" customFormat="1">
      <c r="A1311" s="1" t="str">
        <f>CONCATENATE(Tableau4[[#This Row],[DPT2]]," - ",Tableau4[[#This Row],[COMMUNE]])</f>
        <v>23 - Saint-Martin-Château</v>
      </c>
      <c r="B1311" s="2">
        <v>23</v>
      </c>
      <c r="C1311" s="2" t="s">
        <v>1839</v>
      </c>
      <c r="D1311" s="3" t="s">
        <v>1527</v>
      </c>
      <c r="E1311" s="3" t="s">
        <v>1840</v>
      </c>
      <c r="F1311" s="6" t="s">
        <v>8554</v>
      </c>
      <c r="G1311" s="4">
        <v>146</v>
      </c>
      <c r="H1311" s="2" t="s">
        <v>5</v>
      </c>
      <c r="I1311" s="2" t="s">
        <v>6</v>
      </c>
      <c r="J1311" s="2" t="s">
        <v>13</v>
      </c>
      <c r="K1311" s="2" t="s">
        <v>8</v>
      </c>
      <c r="L1311" s="132" t="s">
        <v>8555</v>
      </c>
      <c r="M1311"/>
      <c r="N1311"/>
      <c r="O1311"/>
      <c r="P1311"/>
      <c r="Q1311"/>
      <c r="R1311"/>
      <c r="S1311"/>
      <c r="T1311"/>
      <c r="U1311"/>
      <c r="V1311"/>
      <c r="W1311"/>
    </row>
    <row r="1312" spans="1:23" customFormat="1">
      <c r="A1312" s="1" t="str">
        <f>CONCATENATE(Tableau4[[#This Row],[DPT2]]," - ",Tableau4[[#This Row],[COMMUNE]])</f>
        <v>23 - Saint-Martin-Sainte-Catherine</v>
      </c>
      <c r="B1312" s="2">
        <v>23</v>
      </c>
      <c r="C1312" s="2" t="s">
        <v>1841</v>
      </c>
      <c r="D1312" s="3" t="s">
        <v>1527</v>
      </c>
      <c r="E1312" s="3" t="s">
        <v>1842</v>
      </c>
      <c r="F1312" s="6" t="s">
        <v>8554</v>
      </c>
      <c r="G1312" s="4">
        <v>343</v>
      </c>
      <c r="H1312" s="2" t="s">
        <v>5</v>
      </c>
      <c r="I1312" s="2" t="s">
        <v>6</v>
      </c>
      <c r="J1312" s="2" t="s">
        <v>13</v>
      </c>
      <c r="K1312" s="2" t="s">
        <v>8</v>
      </c>
      <c r="L1312" s="132" t="s">
        <v>8555</v>
      </c>
    </row>
    <row r="1313" spans="1:23" customFormat="1">
      <c r="A1313" s="1" t="str">
        <f>CONCATENATE(Tableau4[[#This Row],[DPT2]]," - ",Tableau4[[#This Row],[COMMUNE]])</f>
        <v>23 - Saint-Maurice-la-Souterraine</v>
      </c>
      <c r="B1313" s="2">
        <v>23</v>
      </c>
      <c r="C1313" s="2" t="s">
        <v>1843</v>
      </c>
      <c r="D1313" s="3" t="s">
        <v>1544</v>
      </c>
      <c r="E1313" s="3" t="s">
        <v>1844</v>
      </c>
      <c r="F1313" s="6" t="s">
        <v>8554</v>
      </c>
      <c r="G1313" s="4">
        <v>1222</v>
      </c>
      <c r="H1313" s="2" t="s">
        <v>5</v>
      </c>
      <c r="I1313" s="2" t="s">
        <v>6</v>
      </c>
      <c r="J1313" s="2" t="s">
        <v>7</v>
      </c>
      <c r="K1313" s="2" t="s">
        <v>8</v>
      </c>
      <c r="L1313" s="132" t="s">
        <v>8555</v>
      </c>
    </row>
    <row r="1314" spans="1:23" s="87" customFormat="1">
      <c r="A1314" s="1" t="str">
        <f>CONCATENATE(Tableau4[[#This Row],[DPT2]]," - ",Tableau4[[#This Row],[COMMUNE]])</f>
        <v>23 - Saint-Maurice-près-Crocq</v>
      </c>
      <c r="B1314" s="2">
        <v>23</v>
      </c>
      <c r="C1314" s="2" t="s">
        <v>1845</v>
      </c>
      <c r="D1314" s="3" t="s">
        <v>1521</v>
      </c>
      <c r="E1314" s="3" t="s">
        <v>1846</v>
      </c>
      <c r="F1314" s="6" t="s">
        <v>8554</v>
      </c>
      <c r="G1314" s="4">
        <v>98</v>
      </c>
      <c r="H1314" s="2" t="s">
        <v>5</v>
      </c>
      <c r="I1314" s="2" t="s">
        <v>6</v>
      </c>
      <c r="J1314" s="2" t="s">
        <v>13</v>
      </c>
      <c r="K1314" s="2" t="s">
        <v>8</v>
      </c>
      <c r="L1314" s="132" t="s">
        <v>8555</v>
      </c>
      <c r="M1314"/>
      <c r="N1314"/>
      <c r="O1314"/>
      <c r="P1314"/>
      <c r="Q1314"/>
      <c r="R1314"/>
      <c r="S1314"/>
      <c r="T1314"/>
      <c r="U1314"/>
      <c r="V1314"/>
      <c r="W1314"/>
    </row>
    <row r="1315" spans="1:23" customFormat="1">
      <c r="A1315" s="1" t="str">
        <f>CONCATENATE(Tableau4[[#This Row],[DPT2]]," - ",Tableau4[[#This Row],[COMMUNE]])</f>
        <v>23 - Saint-Médard-la-Rochette</v>
      </c>
      <c r="B1315" s="2">
        <v>23</v>
      </c>
      <c r="C1315" s="2" t="s">
        <v>1847</v>
      </c>
      <c r="D1315" s="3" t="s">
        <v>1521</v>
      </c>
      <c r="E1315" s="3" t="s">
        <v>1848</v>
      </c>
      <c r="F1315" s="6" t="s">
        <v>8554</v>
      </c>
      <c r="G1315" s="4">
        <v>566</v>
      </c>
      <c r="H1315" s="2" t="s">
        <v>5</v>
      </c>
      <c r="I1315" s="2" t="s">
        <v>6</v>
      </c>
      <c r="J1315" s="2" t="s">
        <v>13</v>
      </c>
      <c r="K1315" s="2" t="s">
        <v>8</v>
      </c>
      <c r="L1315" s="132" t="s">
        <v>8555</v>
      </c>
    </row>
    <row r="1316" spans="1:23" s="87" customFormat="1">
      <c r="A1316" s="1" t="str">
        <f>CONCATENATE(Tableau4[[#This Row],[DPT2]]," - ",Tableau4[[#This Row],[COMMUNE]])</f>
        <v>23 - Saint-Merd-la-Breuille</v>
      </c>
      <c r="B1316" s="2">
        <v>23</v>
      </c>
      <c r="C1316" s="5" t="s">
        <v>1849</v>
      </c>
      <c r="D1316" s="6" t="s">
        <v>1107</v>
      </c>
      <c r="E1316" s="6" t="s">
        <v>1850</v>
      </c>
      <c r="F1316" s="6" t="s">
        <v>8554</v>
      </c>
      <c r="G1316" s="7">
        <v>193</v>
      </c>
      <c r="H1316" s="5" t="s">
        <v>5</v>
      </c>
      <c r="I1316" s="5" t="s">
        <v>12</v>
      </c>
      <c r="J1316" s="2" t="s">
        <v>13</v>
      </c>
      <c r="K1316" s="2" t="s">
        <v>8</v>
      </c>
      <c r="L1316" s="132" t="s">
        <v>8555</v>
      </c>
      <c r="M1316"/>
      <c r="N1316"/>
      <c r="O1316"/>
      <c r="P1316"/>
      <c r="Q1316"/>
      <c r="R1316"/>
      <c r="S1316"/>
      <c r="T1316"/>
      <c r="U1316"/>
      <c r="V1316"/>
      <c r="W1316"/>
    </row>
    <row r="1317" spans="1:23" customFormat="1">
      <c r="A1317" s="1" t="str">
        <f>CONCATENATE(Tableau4[[#This Row],[DPT2]]," - ",Tableau4[[#This Row],[COMMUNE]])</f>
        <v>23 - Saint-Michel-de-Veisse</v>
      </c>
      <c r="B1317" s="2">
        <v>23</v>
      </c>
      <c r="C1317" s="2" t="s">
        <v>1851</v>
      </c>
      <c r="D1317" s="3" t="s">
        <v>1527</v>
      </c>
      <c r="E1317" s="3" t="s">
        <v>1852</v>
      </c>
      <c r="F1317" s="6" t="s">
        <v>8554</v>
      </c>
      <c r="G1317" s="4">
        <v>161</v>
      </c>
      <c r="H1317" s="2" t="s">
        <v>5</v>
      </c>
      <c r="I1317" s="2" t="s">
        <v>6</v>
      </c>
      <c r="J1317" s="2" t="s">
        <v>13</v>
      </c>
      <c r="K1317" s="2" t="s">
        <v>8</v>
      </c>
      <c r="L1317" s="132" t="s">
        <v>8555</v>
      </c>
    </row>
    <row r="1318" spans="1:23" customFormat="1">
      <c r="A1318" s="1" t="str">
        <f>CONCATENATE(Tableau4[[#This Row],[DPT2]]," - ",Tableau4[[#This Row],[COMMUNE]])</f>
        <v>23 - Saint-Moreil</v>
      </c>
      <c r="B1318" s="2">
        <v>23</v>
      </c>
      <c r="C1318" s="2" t="s">
        <v>1853</v>
      </c>
      <c r="D1318" s="3" t="s">
        <v>1527</v>
      </c>
      <c r="E1318" s="3" t="s">
        <v>1854</v>
      </c>
      <c r="F1318" s="6" t="s">
        <v>8554</v>
      </c>
      <c r="G1318" s="4">
        <v>215</v>
      </c>
      <c r="H1318" s="2" t="s">
        <v>5</v>
      </c>
      <c r="I1318" s="2" t="s">
        <v>6</v>
      </c>
      <c r="J1318" s="2" t="s">
        <v>13</v>
      </c>
      <c r="K1318" s="2" t="s">
        <v>8</v>
      </c>
      <c r="L1318" s="132" t="s">
        <v>8555</v>
      </c>
    </row>
    <row r="1319" spans="1:23" s="87" customFormat="1">
      <c r="A1319" s="1" t="str">
        <f>CONCATENATE(Tableau4[[#This Row],[DPT2]]," - ",Tableau4[[#This Row],[COMMUNE]])</f>
        <v>23 - Saint-Oradoux-de-Chirouze</v>
      </c>
      <c r="B1319" s="2">
        <v>23</v>
      </c>
      <c r="C1319" s="5" t="s">
        <v>1855</v>
      </c>
      <c r="D1319" s="6" t="s">
        <v>1107</v>
      </c>
      <c r="E1319" s="6" t="s">
        <v>1856</v>
      </c>
      <c r="F1319" s="6" t="s">
        <v>8554</v>
      </c>
      <c r="G1319" s="7">
        <v>72</v>
      </c>
      <c r="H1319" s="5" t="s">
        <v>5</v>
      </c>
      <c r="I1319" s="5" t="s">
        <v>12</v>
      </c>
      <c r="J1319" s="2" t="s">
        <v>13</v>
      </c>
      <c r="K1319" s="2" t="s">
        <v>8</v>
      </c>
      <c r="L1319" s="132" t="s">
        <v>8555</v>
      </c>
      <c r="M1319"/>
      <c r="N1319"/>
      <c r="O1319"/>
      <c r="P1319"/>
      <c r="Q1319"/>
      <c r="R1319"/>
      <c r="S1319"/>
      <c r="T1319"/>
      <c r="U1319"/>
      <c r="V1319"/>
      <c r="W1319"/>
    </row>
    <row r="1320" spans="1:23" s="87" customFormat="1">
      <c r="A1320" s="1" t="str">
        <f>CONCATENATE(Tableau4[[#This Row],[DPT2]]," - ",Tableau4[[#This Row],[COMMUNE]])</f>
        <v>23 - Saint-Oradoux-près-Crocq</v>
      </c>
      <c r="B1320" s="2">
        <v>23</v>
      </c>
      <c r="C1320" s="2" t="s">
        <v>1857</v>
      </c>
      <c r="D1320" s="3" t="s">
        <v>1521</v>
      </c>
      <c r="E1320" s="3" t="s">
        <v>1858</v>
      </c>
      <c r="F1320" s="6" t="s">
        <v>8554</v>
      </c>
      <c r="G1320" s="4">
        <v>104</v>
      </c>
      <c r="H1320" s="2" t="s">
        <v>5</v>
      </c>
      <c r="I1320" s="2" t="s">
        <v>6</v>
      </c>
      <c r="J1320" s="2" t="s">
        <v>13</v>
      </c>
      <c r="K1320" s="2" t="s">
        <v>8</v>
      </c>
      <c r="L1320" s="132" t="s">
        <v>8555</v>
      </c>
      <c r="M1320"/>
      <c r="N1320"/>
      <c r="O1320"/>
      <c r="P1320"/>
      <c r="Q1320"/>
      <c r="R1320"/>
      <c r="S1320"/>
      <c r="T1320"/>
      <c r="U1320"/>
      <c r="V1320"/>
      <c r="W1320"/>
    </row>
    <row r="1321" spans="1:23" s="87" customFormat="1">
      <c r="A1321" s="1" t="str">
        <f>CONCATENATE(Tableau4[[#This Row],[DPT2]]," - ",Tableau4[[#This Row],[COMMUNE]])</f>
        <v>23 - Saint-Pardoux-d'Arnet</v>
      </c>
      <c r="B1321" s="2">
        <v>23</v>
      </c>
      <c r="C1321" s="2" t="s">
        <v>1859</v>
      </c>
      <c r="D1321" s="3" t="s">
        <v>1521</v>
      </c>
      <c r="E1321" s="3" t="s">
        <v>1860</v>
      </c>
      <c r="F1321" s="6" t="s">
        <v>8554</v>
      </c>
      <c r="G1321" s="4">
        <v>169</v>
      </c>
      <c r="H1321" s="2" t="s">
        <v>5</v>
      </c>
      <c r="I1321" s="2" t="s">
        <v>6</v>
      </c>
      <c r="J1321" s="2" t="s">
        <v>13</v>
      </c>
      <c r="K1321" s="2" t="s">
        <v>8</v>
      </c>
      <c r="L1321" s="132" t="s">
        <v>8555</v>
      </c>
      <c r="M1321"/>
      <c r="N1321"/>
      <c r="O1321"/>
      <c r="P1321"/>
      <c r="Q1321"/>
      <c r="R1321"/>
      <c r="S1321"/>
      <c r="T1321"/>
      <c r="U1321"/>
      <c r="V1321"/>
      <c r="W1321"/>
    </row>
    <row r="1322" spans="1:23" customFormat="1">
      <c r="A1322" s="1" t="str">
        <f>CONCATENATE(Tableau4[[#This Row],[DPT2]]," - ",Tableau4[[#This Row],[COMMUNE]])</f>
        <v>23 - Saint-Pardoux-le-Neuf</v>
      </c>
      <c r="B1322" s="2">
        <v>23</v>
      </c>
      <c r="C1322" s="2" t="s">
        <v>1861</v>
      </c>
      <c r="D1322" s="3" t="s">
        <v>1516</v>
      </c>
      <c r="E1322" s="3" t="s">
        <v>10807</v>
      </c>
      <c r="F1322" s="6" t="s">
        <v>8554</v>
      </c>
      <c r="G1322" s="4">
        <v>197</v>
      </c>
      <c r="H1322" s="2" t="s">
        <v>5</v>
      </c>
      <c r="I1322" s="2" t="s">
        <v>6</v>
      </c>
      <c r="J1322" s="2" t="s">
        <v>13</v>
      </c>
      <c r="K1322" s="2" t="s">
        <v>8</v>
      </c>
      <c r="L1322" s="132" t="s">
        <v>8555</v>
      </c>
    </row>
    <row r="1323" spans="1:23" customFormat="1">
      <c r="A1323" s="1" t="str">
        <f>CONCATENATE(Tableau4[[#This Row],[DPT2]]," - ",Tableau4[[#This Row],[COMMUNE]])</f>
        <v>23 - Saint-Pardoux-les-Cards</v>
      </c>
      <c r="B1323" s="2">
        <v>23</v>
      </c>
      <c r="C1323" s="2" t="s">
        <v>1862</v>
      </c>
      <c r="D1323" s="3" t="s">
        <v>1521</v>
      </c>
      <c r="E1323" s="3" t="s">
        <v>1863</v>
      </c>
      <c r="F1323" s="6" t="s">
        <v>8554</v>
      </c>
      <c r="G1323" s="4">
        <v>284</v>
      </c>
      <c r="H1323" s="2" t="s">
        <v>5</v>
      </c>
      <c r="I1323" s="2" t="s">
        <v>6</v>
      </c>
      <c r="J1323" s="2" t="s">
        <v>13</v>
      </c>
      <c r="K1323" s="2" t="s">
        <v>8</v>
      </c>
      <c r="L1323" s="132" t="s">
        <v>8555</v>
      </c>
    </row>
    <row r="1324" spans="1:23" s="87" customFormat="1">
      <c r="A1324" s="1" t="str">
        <f>CONCATENATE(Tableau4[[#This Row],[DPT2]]," - ",Tableau4[[#This Row],[COMMUNE]])</f>
        <v>23 - Saint-Pardoux-Morterolles</v>
      </c>
      <c r="B1324" s="2">
        <v>23</v>
      </c>
      <c r="C1324" s="2" t="s">
        <v>1864</v>
      </c>
      <c r="D1324" s="3" t="s">
        <v>1527</v>
      </c>
      <c r="E1324" s="3" t="s">
        <v>1865</v>
      </c>
      <c r="F1324" s="6" t="s">
        <v>8554</v>
      </c>
      <c r="G1324" s="4">
        <v>201</v>
      </c>
      <c r="H1324" s="2" t="s">
        <v>5</v>
      </c>
      <c r="I1324" s="2" t="s">
        <v>6</v>
      </c>
      <c r="J1324" s="2" t="s">
        <v>13</v>
      </c>
      <c r="K1324" s="2" t="s">
        <v>8</v>
      </c>
      <c r="L1324" s="132" t="s">
        <v>8555</v>
      </c>
    </row>
    <row r="1325" spans="1:23" customFormat="1">
      <c r="A1325" s="1" t="str">
        <f>CONCATENATE(Tableau4[[#This Row],[DPT2]]," - ",Tableau4[[#This Row],[COMMUNE]])</f>
        <v>23 - Saint-Pierre-Bellevue</v>
      </c>
      <c r="B1325" s="2">
        <v>23</v>
      </c>
      <c r="C1325" s="2" t="s">
        <v>1866</v>
      </c>
      <c r="D1325" s="3" t="s">
        <v>1527</v>
      </c>
      <c r="E1325" s="3" t="s">
        <v>1867</v>
      </c>
      <c r="F1325" s="6" t="s">
        <v>8554</v>
      </c>
      <c r="G1325" s="4">
        <v>209</v>
      </c>
      <c r="H1325" s="2" t="s">
        <v>5</v>
      </c>
      <c r="I1325" s="2" t="s">
        <v>6</v>
      </c>
      <c r="J1325" s="2" t="s">
        <v>13</v>
      </c>
      <c r="K1325" s="2" t="s">
        <v>8</v>
      </c>
      <c r="L1325" s="132" t="s">
        <v>8555</v>
      </c>
    </row>
    <row r="1326" spans="1:23" customFormat="1">
      <c r="A1326" s="1" t="str">
        <f>CONCATENATE(Tableau4[[#This Row],[DPT2]]," - ",Tableau4[[#This Row],[COMMUNE]])</f>
        <v>23 - Saint-Pierre-Chérignat</v>
      </c>
      <c r="B1326" s="2">
        <v>23</v>
      </c>
      <c r="C1326" s="2" t="s">
        <v>1868</v>
      </c>
      <c r="D1326" s="3" t="s">
        <v>1527</v>
      </c>
      <c r="E1326" s="3" t="s">
        <v>1869</v>
      </c>
      <c r="F1326" s="6" t="s">
        <v>8554</v>
      </c>
      <c r="G1326" s="4">
        <v>166</v>
      </c>
      <c r="H1326" s="2" t="s">
        <v>5</v>
      </c>
      <c r="I1326" s="2" t="s">
        <v>6</v>
      </c>
      <c r="J1326" s="2" t="s">
        <v>13</v>
      </c>
      <c r="K1326" s="2" t="s">
        <v>8</v>
      </c>
      <c r="L1326" s="132" t="s">
        <v>8555</v>
      </c>
    </row>
    <row r="1327" spans="1:23" s="87" customFormat="1">
      <c r="A1327" s="1" t="str">
        <f>CONCATENATE(Tableau4[[#This Row],[DPT2]]," - ",Tableau4[[#This Row],[COMMUNE]])</f>
        <v>23 - Saint-Pierre-le-Bost</v>
      </c>
      <c r="B1327" s="2">
        <v>23</v>
      </c>
      <c r="C1327" s="2" t="s">
        <v>1870</v>
      </c>
      <c r="D1327" s="3" t="s">
        <v>1529</v>
      </c>
      <c r="E1327" s="3" t="s">
        <v>1871</v>
      </c>
      <c r="F1327" s="6" t="s">
        <v>8554</v>
      </c>
      <c r="G1327" s="4">
        <v>126</v>
      </c>
      <c r="H1327" s="2" t="s">
        <v>5</v>
      </c>
      <c r="I1327" s="2" t="s">
        <v>6</v>
      </c>
      <c r="J1327" s="2" t="s">
        <v>13</v>
      </c>
      <c r="K1327" s="2" t="s">
        <v>8</v>
      </c>
      <c r="L1327" s="132" t="s">
        <v>8555</v>
      </c>
      <c r="M1327"/>
      <c r="N1327"/>
      <c r="O1327"/>
      <c r="P1327"/>
      <c r="Q1327"/>
      <c r="R1327"/>
      <c r="S1327"/>
      <c r="T1327"/>
      <c r="U1327"/>
      <c r="V1327"/>
      <c r="W1327"/>
    </row>
    <row r="1328" spans="1:23" customFormat="1">
      <c r="A1328" s="1" t="str">
        <f>CONCATENATE(Tableau4[[#This Row],[DPT2]]," - ",Tableau4[[#This Row],[COMMUNE]])</f>
        <v>23 - Saint-Priest</v>
      </c>
      <c r="B1328" s="2">
        <v>23</v>
      </c>
      <c r="C1328" s="2" t="s">
        <v>1872</v>
      </c>
      <c r="D1328" s="3" t="s">
        <v>1521</v>
      </c>
      <c r="E1328" s="3" t="s">
        <v>1873</v>
      </c>
      <c r="F1328" s="6" t="s">
        <v>8554</v>
      </c>
      <c r="G1328" s="4">
        <v>155</v>
      </c>
      <c r="H1328" s="2" t="s">
        <v>5</v>
      </c>
      <c r="I1328" s="2" t="s">
        <v>6</v>
      </c>
      <c r="J1328" s="2" t="s">
        <v>13</v>
      </c>
      <c r="K1328" s="2" t="s">
        <v>8</v>
      </c>
      <c r="L1328" s="132" t="s">
        <v>8555</v>
      </c>
    </row>
    <row r="1329" spans="1:23" customFormat="1">
      <c r="A1329" s="1" t="str">
        <f>CONCATENATE(Tableau4[[#This Row],[DPT2]]," - ",Tableau4[[#This Row],[COMMUNE]])</f>
        <v>23 - Saint-Priest-la-Feuille</v>
      </c>
      <c r="B1329" s="2">
        <v>23</v>
      </c>
      <c r="C1329" s="2" t="s">
        <v>1874</v>
      </c>
      <c r="D1329" s="3" t="s">
        <v>1544</v>
      </c>
      <c r="E1329" s="3" t="s">
        <v>1875</v>
      </c>
      <c r="F1329" s="6" t="s">
        <v>8554</v>
      </c>
      <c r="G1329" s="4">
        <v>777</v>
      </c>
      <c r="H1329" s="2" t="s">
        <v>5</v>
      </c>
      <c r="I1329" s="2" t="s">
        <v>6</v>
      </c>
      <c r="J1329" s="2" t="s">
        <v>7</v>
      </c>
      <c r="K1329" s="2" t="s">
        <v>8</v>
      </c>
      <c r="L1329" s="132" t="s">
        <v>8555</v>
      </c>
    </row>
    <row r="1330" spans="1:23" customFormat="1">
      <c r="A1330" s="1" t="str">
        <f>CONCATENATE(Tableau4[[#This Row],[DPT2]]," - ",Tableau4[[#This Row],[COMMUNE]])</f>
        <v>23 - Saint-Priest-la-Plaine</v>
      </c>
      <c r="B1330" s="2">
        <v>23</v>
      </c>
      <c r="C1330" s="2" t="s">
        <v>1876</v>
      </c>
      <c r="D1330" s="3" t="s">
        <v>1524</v>
      </c>
      <c r="E1330" s="3" t="s">
        <v>1877</v>
      </c>
      <c r="F1330" s="6" t="s">
        <v>8554</v>
      </c>
      <c r="G1330" s="4">
        <v>257</v>
      </c>
      <c r="H1330" s="2" t="s">
        <v>5</v>
      </c>
      <c r="I1330" s="2" t="s">
        <v>6</v>
      </c>
      <c r="J1330" s="2" t="s">
        <v>7</v>
      </c>
      <c r="K1330" s="2" t="s">
        <v>8</v>
      </c>
      <c r="L1330" s="132" t="s">
        <v>8555</v>
      </c>
      <c r="M1330" s="87"/>
      <c r="N1330" s="87"/>
      <c r="O1330" s="87"/>
      <c r="P1330" s="87"/>
      <c r="Q1330" s="87"/>
      <c r="R1330" s="87"/>
      <c r="S1330" s="87"/>
      <c r="T1330" s="87"/>
      <c r="U1330" s="87"/>
      <c r="V1330" s="87"/>
      <c r="W1330" s="87"/>
    </row>
    <row r="1331" spans="1:23" customFormat="1">
      <c r="A1331" s="1" t="str">
        <f>CONCATENATE(Tableau4[[#This Row],[DPT2]]," - ",Tableau4[[#This Row],[COMMUNE]])</f>
        <v>23 - Saint-Priest-Palus</v>
      </c>
      <c r="B1331" s="2">
        <v>23</v>
      </c>
      <c r="C1331" s="2" t="s">
        <v>1878</v>
      </c>
      <c r="D1331" s="3" t="s">
        <v>1527</v>
      </c>
      <c r="E1331" s="3" t="s">
        <v>1879</v>
      </c>
      <c r="F1331" s="6" t="s">
        <v>8554</v>
      </c>
      <c r="G1331" s="4">
        <v>55</v>
      </c>
      <c r="H1331" s="2" t="s">
        <v>5</v>
      </c>
      <c r="I1331" s="2" t="s">
        <v>6</v>
      </c>
      <c r="J1331" s="2" t="s">
        <v>13</v>
      </c>
      <c r="K1331" s="2" t="s">
        <v>8</v>
      </c>
      <c r="L1331" s="132" t="s">
        <v>8555</v>
      </c>
    </row>
    <row r="1332" spans="1:23" customFormat="1">
      <c r="A1332" s="1" t="str">
        <f>CONCATENATE(Tableau4[[#This Row],[DPT2]]," - ",Tableau4[[#This Row],[COMMUNE]])</f>
        <v>23 - Saint-Quentin-la-Chabanne</v>
      </c>
      <c r="B1332" s="2">
        <v>23</v>
      </c>
      <c r="C1332" s="2" t="s">
        <v>1880</v>
      </c>
      <c r="D1332" s="3" t="s">
        <v>1516</v>
      </c>
      <c r="E1332" s="3" t="s">
        <v>1881</v>
      </c>
      <c r="F1332" s="6" t="s">
        <v>8554</v>
      </c>
      <c r="G1332" s="4">
        <v>385</v>
      </c>
      <c r="H1332" s="2" t="s">
        <v>5</v>
      </c>
      <c r="I1332" s="2" t="s">
        <v>6</v>
      </c>
      <c r="J1332" s="2" t="s">
        <v>13</v>
      </c>
      <c r="K1332" s="2" t="s">
        <v>8</v>
      </c>
      <c r="L1332" s="132" t="s">
        <v>8555</v>
      </c>
    </row>
    <row r="1333" spans="1:23" customFormat="1">
      <c r="A1333" s="1" t="str">
        <f>CONCATENATE(Tableau4[[#This Row],[DPT2]]," - ",Tableau4[[#This Row],[COMMUNE]])</f>
        <v>23 - Saint-Sébastien</v>
      </c>
      <c r="B1333" s="2">
        <v>23</v>
      </c>
      <c r="C1333" s="2" t="s">
        <v>6382</v>
      </c>
      <c r="D1333" s="3" t="s">
        <v>1575</v>
      </c>
      <c r="E1333" s="3" t="s">
        <v>6383</v>
      </c>
      <c r="F1333" s="6" t="s">
        <v>8554</v>
      </c>
      <c r="G1333" s="4">
        <v>632</v>
      </c>
      <c r="H1333" s="2" t="s">
        <v>5</v>
      </c>
      <c r="I1333" s="2" t="s">
        <v>6</v>
      </c>
      <c r="J1333" s="2" t="s">
        <v>7</v>
      </c>
      <c r="K1333" s="2" t="s">
        <v>5671</v>
      </c>
      <c r="L1333" s="132" t="s">
        <v>8555</v>
      </c>
      <c r="M1333" s="87"/>
      <c r="N1333" s="87"/>
      <c r="O1333" s="87"/>
      <c r="P1333" s="87"/>
      <c r="Q1333" s="87"/>
      <c r="R1333" s="87"/>
      <c r="S1333" s="87"/>
      <c r="T1333" s="87"/>
      <c r="U1333" s="87"/>
      <c r="V1333" s="87"/>
      <c r="W1333" s="87"/>
    </row>
    <row r="1334" spans="1:23" customFormat="1">
      <c r="A1334" s="1" t="str">
        <f>CONCATENATE(Tableau4[[#This Row],[DPT2]]," - ",Tableau4[[#This Row],[COMMUNE]])</f>
        <v>23 - Saint-Silvain-Bas-le-Roc</v>
      </c>
      <c r="B1334" s="2">
        <v>23</v>
      </c>
      <c r="C1334" s="2" t="s">
        <v>1882</v>
      </c>
      <c r="D1334" s="3" t="s">
        <v>1529</v>
      </c>
      <c r="E1334" s="3" t="s">
        <v>1883</v>
      </c>
      <c r="F1334" s="6" t="s">
        <v>8554</v>
      </c>
      <c r="G1334" s="4">
        <v>405</v>
      </c>
      <c r="H1334" s="2" t="s">
        <v>5</v>
      </c>
      <c r="I1334" s="2" t="s">
        <v>6</v>
      </c>
      <c r="J1334" s="2" t="s">
        <v>13</v>
      </c>
      <c r="K1334" s="2" t="s">
        <v>8</v>
      </c>
      <c r="L1334" s="132" t="s">
        <v>8555</v>
      </c>
    </row>
    <row r="1335" spans="1:23" customFormat="1">
      <c r="A1335" s="1" t="str">
        <f>CONCATENATE(Tableau4[[#This Row],[DPT2]]," - ",Tableau4[[#This Row],[COMMUNE]])</f>
        <v>23 - Saint-Silvain-Bellegarde</v>
      </c>
      <c r="B1335" s="2">
        <v>23</v>
      </c>
      <c r="C1335" s="2" t="s">
        <v>1884</v>
      </c>
      <c r="D1335" s="3" t="s">
        <v>1521</v>
      </c>
      <c r="E1335" s="3" t="s">
        <v>1885</v>
      </c>
      <c r="F1335" s="6" t="s">
        <v>8554</v>
      </c>
      <c r="G1335" s="4">
        <v>215</v>
      </c>
      <c r="H1335" s="2" t="s">
        <v>5</v>
      </c>
      <c r="I1335" s="2" t="s">
        <v>6</v>
      </c>
      <c r="J1335" s="2" t="s">
        <v>13</v>
      </c>
      <c r="K1335" s="2" t="s">
        <v>8</v>
      </c>
      <c r="L1335" s="132" t="s">
        <v>8555</v>
      </c>
    </row>
    <row r="1336" spans="1:23" customFormat="1">
      <c r="A1336" s="1" t="str">
        <f>CONCATENATE(Tableau4[[#This Row],[DPT2]]," - ",Tableau4[[#This Row],[COMMUNE]])</f>
        <v>23 - Saint-Silvain-Montaigut</v>
      </c>
      <c r="B1336" s="2">
        <v>23</v>
      </c>
      <c r="C1336" s="2" t="s">
        <v>1886</v>
      </c>
      <c r="D1336" s="3" t="s">
        <v>1518</v>
      </c>
      <c r="E1336" s="3" t="s">
        <v>1887</v>
      </c>
      <c r="F1336" s="6" t="s">
        <v>8554</v>
      </c>
      <c r="G1336" s="4">
        <v>226</v>
      </c>
      <c r="H1336" s="2" t="s">
        <v>5</v>
      </c>
      <c r="I1336" s="2" t="s">
        <v>25</v>
      </c>
      <c r="J1336" s="2" t="s">
        <v>7</v>
      </c>
      <c r="K1336" s="2" t="s">
        <v>8</v>
      </c>
      <c r="L1336" s="132" t="s">
        <v>8555</v>
      </c>
    </row>
    <row r="1337" spans="1:23" customFormat="1">
      <c r="A1337" s="1" t="str">
        <f>CONCATENATE(Tableau4[[#This Row],[DPT2]]," - ",Tableau4[[#This Row],[COMMUNE]])</f>
        <v>23 - Saint-Silvain-sous-Toulx</v>
      </c>
      <c r="B1337" s="2">
        <v>23</v>
      </c>
      <c r="C1337" s="2" t="s">
        <v>1888</v>
      </c>
      <c r="D1337" s="3" t="s">
        <v>1529</v>
      </c>
      <c r="E1337" s="3" t="s">
        <v>1889</v>
      </c>
      <c r="F1337" s="6" t="s">
        <v>8554</v>
      </c>
      <c r="G1337" s="4">
        <v>154</v>
      </c>
      <c r="H1337" s="2" t="s">
        <v>5</v>
      </c>
      <c r="I1337" s="2" t="s">
        <v>6</v>
      </c>
      <c r="J1337" s="2" t="s">
        <v>13</v>
      </c>
      <c r="K1337" s="2" t="s">
        <v>8</v>
      </c>
      <c r="L1337" s="132" t="s">
        <v>8555</v>
      </c>
    </row>
    <row r="1338" spans="1:23" customFormat="1">
      <c r="A1338" s="1" t="str">
        <f>CONCATENATE(Tableau4[[#This Row],[DPT2]]," - ",Tableau4[[#This Row],[COMMUNE]])</f>
        <v>23 - Saint-Sulpice-le-Dunois</v>
      </c>
      <c r="B1338" s="2">
        <v>23</v>
      </c>
      <c r="C1338" s="2" t="s">
        <v>1890</v>
      </c>
      <c r="D1338" s="3" t="s">
        <v>1575</v>
      </c>
      <c r="E1338" s="3" t="s">
        <v>1891</v>
      </c>
      <c r="F1338" s="6" t="s">
        <v>8554</v>
      </c>
      <c r="G1338" s="4">
        <v>587</v>
      </c>
      <c r="H1338" s="2" t="s">
        <v>5</v>
      </c>
      <c r="I1338" s="2" t="s">
        <v>6</v>
      </c>
      <c r="J1338" s="2" t="s">
        <v>7</v>
      </c>
      <c r="K1338" s="2" t="s">
        <v>8</v>
      </c>
      <c r="L1338" s="132" t="s">
        <v>8555</v>
      </c>
    </row>
    <row r="1339" spans="1:23" customFormat="1">
      <c r="A1339" s="1" t="str">
        <f>CONCATENATE(Tableau4[[#This Row],[DPT2]]," - ",Tableau4[[#This Row],[COMMUNE]])</f>
        <v>23 - Saint-Sulpice-le-Guérétois</v>
      </c>
      <c r="B1339" s="2">
        <v>23</v>
      </c>
      <c r="C1339" s="2" t="s">
        <v>6384</v>
      </c>
      <c r="D1339" s="3" t="s">
        <v>1518</v>
      </c>
      <c r="E1339" s="3" t="s">
        <v>6385</v>
      </c>
      <c r="F1339" s="6" t="s">
        <v>8554</v>
      </c>
      <c r="G1339" s="4">
        <v>1935</v>
      </c>
      <c r="H1339" s="2" t="s">
        <v>5</v>
      </c>
      <c r="I1339" s="2" t="s">
        <v>25</v>
      </c>
      <c r="J1339" s="2" t="s">
        <v>7</v>
      </c>
      <c r="K1339" s="2" t="s">
        <v>5671</v>
      </c>
      <c r="L1339" s="132" t="s">
        <v>8555</v>
      </c>
    </row>
    <row r="1340" spans="1:23" customFormat="1">
      <c r="A1340" s="1" t="str">
        <f>CONCATENATE(Tableau4[[#This Row],[DPT2]]," - ",Tableau4[[#This Row],[COMMUNE]])</f>
        <v>23 - Saint-Sulpice-les-Champs</v>
      </c>
      <c r="B1340" s="2">
        <v>23</v>
      </c>
      <c r="C1340" s="2" t="s">
        <v>6386</v>
      </c>
      <c r="D1340" s="3" t="s">
        <v>1516</v>
      </c>
      <c r="E1340" s="3" t="s">
        <v>6387</v>
      </c>
      <c r="F1340" s="6" t="s">
        <v>8554</v>
      </c>
      <c r="G1340" s="4">
        <v>350</v>
      </c>
      <c r="H1340" s="2" t="s">
        <v>5</v>
      </c>
      <c r="I1340" s="2" t="s">
        <v>6</v>
      </c>
      <c r="J1340" s="2" t="s">
        <v>13</v>
      </c>
      <c r="K1340" s="2" t="s">
        <v>5671</v>
      </c>
      <c r="L1340" s="132" t="s">
        <v>8555</v>
      </c>
    </row>
    <row r="1341" spans="1:23" customFormat="1">
      <c r="A1341" s="1" t="str">
        <f>CONCATENATE(Tableau4[[#This Row],[DPT2]]," - ",Tableau4[[#This Row],[COMMUNE]])</f>
        <v>23 - Saint-Vaury</v>
      </c>
      <c r="B1341" s="2">
        <v>23</v>
      </c>
      <c r="C1341" s="2" t="s">
        <v>6388</v>
      </c>
      <c r="D1341" s="3" t="s">
        <v>1518</v>
      </c>
      <c r="E1341" s="3" t="s">
        <v>6389</v>
      </c>
      <c r="F1341" s="6" t="s">
        <v>8554</v>
      </c>
      <c r="G1341" s="4">
        <v>1738</v>
      </c>
      <c r="H1341" s="2" t="s">
        <v>5</v>
      </c>
      <c r="I1341" s="2" t="s">
        <v>25</v>
      </c>
      <c r="J1341" s="2" t="s">
        <v>7</v>
      </c>
      <c r="K1341" s="2" t="s">
        <v>5671</v>
      </c>
      <c r="L1341" s="132" t="s">
        <v>8555</v>
      </c>
    </row>
    <row r="1342" spans="1:23" customFormat="1">
      <c r="A1342" s="1" t="str">
        <f>CONCATENATE(Tableau4[[#This Row],[DPT2]]," - ",Tableau4[[#This Row],[COMMUNE]])</f>
        <v>23 - Saint-Victor-en-Marche</v>
      </c>
      <c r="B1342" s="2">
        <v>23</v>
      </c>
      <c r="C1342" s="2" t="s">
        <v>1892</v>
      </c>
      <c r="D1342" s="3" t="s">
        <v>1518</v>
      </c>
      <c r="E1342" s="3" t="s">
        <v>1893</v>
      </c>
      <c r="F1342" s="6" t="s">
        <v>8554</v>
      </c>
      <c r="G1342" s="4">
        <v>359</v>
      </c>
      <c r="H1342" s="2" t="s">
        <v>5</v>
      </c>
      <c r="I1342" s="2" t="s">
        <v>25</v>
      </c>
      <c r="J1342" s="2" t="s">
        <v>7</v>
      </c>
      <c r="K1342" s="2" t="s">
        <v>8</v>
      </c>
      <c r="L1342" s="132" t="s">
        <v>8555</v>
      </c>
    </row>
    <row r="1343" spans="1:23" customFormat="1">
      <c r="A1343" s="1" t="str">
        <f>CONCATENATE(Tableau4[[#This Row],[DPT2]]," - ",Tableau4[[#This Row],[COMMUNE]])</f>
        <v>23 - Saint-Yrieix-la-Montagne</v>
      </c>
      <c r="B1343" s="2">
        <v>23</v>
      </c>
      <c r="C1343" s="2" t="s">
        <v>1894</v>
      </c>
      <c r="D1343" s="3" t="s">
        <v>1516</v>
      </c>
      <c r="E1343" s="3" t="s">
        <v>1895</v>
      </c>
      <c r="F1343" s="6" t="s">
        <v>8554</v>
      </c>
      <c r="G1343" s="4">
        <v>221</v>
      </c>
      <c r="H1343" s="2" t="s">
        <v>5</v>
      </c>
      <c r="I1343" s="2" t="s">
        <v>6</v>
      </c>
      <c r="J1343" s="2" t="s">
        <v>13</v>
      </c>
      <c r="K1343" s="2" t="s">
        <v>8</v>
      </c>
      <c r="L1343" s="132" t="s">
        <v>8555</v>
      </c>
    </row>
    <row r="1344" spans="1:23" customFormat="1">
      <c r="A1344" s="1" t="str">
        <f>CONCATENATE(Tableau4[[#This Row],[DPT2]]," - ",Tableau4[[#This Row],[COMMUNE]])</f>
        <v>23 - Saint-Yrieix-les-Bois</v>
      </c>
      <c r="B1344" s="2">
        <v>23</v>
      </c>
      <c r="C1344" s="2" t="s">
        <v>1896</v>
      </c>
      <c r="D1344" s="3" t="s">
        <v>1518</v>
      </c>
      <c r="E1344" s="3" t="s">
        <v>1897</v>
      </c>
      <c r="F1344" s="6" t="s">
        <v>8554</v>
      </c>
      <c r="G1344" s="4">
        <v>289</v>
      </c>
      <c r="H1344" s="2" t="s">
        <v>5</v>
      </c>
      <c r="I1344" s="2" t="s">
        <v>25</v>
      </c>
      <c r="J1344" s="2" t="s">
        <v>7</v>
      </c>
      <c r="K1344" s="2" t="s">
        <v>8</v>
      </c>
      <c r="L1344" s="132" t="s">
        <v>8555</v>
      </c>
    </row>
    <row r="1345" spans="1:23" customFormat="1">
      <c r="A1345" s="1" t="str">
        <f>CONCATENATE(Tableau4[[#This Row],[DPT2]]," - ",Tableau4[[#This Row],[COMMUNE]])</f>
        <v>23 - Sannat</v>
      </c>
      <c r="B1345" s="2">
        <v>23</v>
      </c>
      <c r="C1345" s="2" t="s">
        <v>1898</v>
      </c>
      <c r="D1345" s="3" t="s">
        <v>1521</v>
      </c>
      <c r="E1345" s="3" t="s">
        <v>1899</v>
      </c>
      <c r="F1345" s="6" t="s">
        <v>8554</v>
      </c>
      <c r="G1345" s="4">
        <v>334</v>
      </c>
      <c r="H1345" s="2" t="s">
        <v>5</v>
      </c>
      <c r="I1345" s="2" t="s">
        <v>6</v>
      </c>
      <c r="J1345" s="2" t="s">
        <v>13</v>
      </c>
      <c r="K1345" s="2" t="s">
        <v>8</v>
      </c>
      <c r="L1345" s="132" t="s">
        <v>8555</v>
      </c>
    </row>
    <row r="1346" spans="1:23" customFormat="1">
      <c r="A1346" s="1" t="str">
        <f>CONCATENATE(Tableau4[[#This Row],[DPT2]]," - ",Tableau4[[#This Row],[COMMUNE]])</f>
        <v>23 - Sardent</v>
      </c>
      <c r="B1346" s="2">
        <v>23</v>
      </c>
      <c r="C1346" s="2" t="s">
        <v>6390</v>
      </c>
      <c r="D1346" s="3" t="s">
        <v>1527</v>
      </c>
      <c r="E1346" s="3" t="s">
        <v>6391</v>
      </c>
      <c r="F1346" s="6" t="s">
        <v>8554</v>
      </c>
      <c r="G1346" s="4">
        <v>769</v>
      </c>
      <c r="H1346" s="2" t="s">
        <v>5</v>
      </c>
      <c r="I1346" s="2" t="s">
        <v>6</v>
      </c>
      <c r="J1346" s="2" t="s">
        <v>13</v>
      </c>
      <c r="K1346" s="2" t="s">
        <v>5671</v>
      </c>
      <c r="L1346" s="132" t="s">
        <v>8555</v>
      </c>
    </row>
    <row r="1347" spans="1:23" customFormat="1">
      <c r="A1347" s="1" t="str">
        <f>CONCATENATE(Tableau4[[#This Row],[DPT2]]," - ",Tableau4[[#This Row],[COMMUNE]])</f>
        <v>23 - Savennes</v>
      </c>
      <c r="B1347" s="2">
        <v>23</v>
      </c>
      <c r="C1347" s="2" t="s">
        <v>1900</v>
      </c>
      <c r="D1347" s="3" t="s">
        <v>1518</v>
      </c>
      <c r="E1347" s="3" t="s">
        <v>1901</v>
      </c>
      <c r="F1347" s="6" t="s">
        <v>8554</v>
      </c>
      <c r="G1347" s="4">
        <v>213</v>
      </c>
      <c r="H1347" s="2" t="s">
        <v>5</v>
      </c>
      <c r="I1347" s="2" t="s">
        <v>25</v>
      </c>
      <c r="J1347" s="2" t="s">
        <v>7</v>
      </c>
      <c r="K1347" s="2" t="s">
        <v>8</v>
      </c>
      <c r="L1347" s="132" t="s">
        <v>8555</v>
      </c>
    </row>
    <row r="1348" spans="1:23" customFormat="1">
      <c r="A1348" s="1" t="str">
        <f>CONCATENATE(Tableau4[[#This Row],[DPT2]]," - ",Tableau4[[#This Row],[COMMUNE]])</f>
        <v>23 - Sermur</v>
      </c>
      <c r="B1348" s="2">
        <v>23</v>
      </c>
      <c r="C1348" s="2" t="s">
        <v>1902</v>
      </c>
      <c r="D1348" s="3" t="s">
        <v>1521</v>
      </c>
      <c r="E1348" s="3" t="s">
        <v>1903</v>
      </c>
      <c r="F1348" s="6" t="s">
        <v>8554</v>
      </c>
      <c r="G1348" s="4">
        <v>116</v>
      </c>
      <c r="H1348" s="2" t="s">
        <v>5</v>
      </c>
      <c r="I1348" s="2" t="s">
        <v>6</v>
      </c>
      <c r="J1348" s="2" t="s">
        <v>13</v>
      </c>
      <c r="K1348" s="2" t="s">
        <v>8</v>
      </c>
      <c r="L1348" s="132" t="s">
        <v>8555</v>
      </c>
    </row>
    <row r="1349" spans="1:23" s="87" customFormat="1">
      <c r="A1349" s="1" t="str">
        <f>CONCATENATE(Tableau4[[#This Row],[DPT2]]," - ",Tableau4[[#This Row],[COMMUNE]])</f>
        <v>23 - Soubrebost</v>
      </c>
      <c r="B1349" s="2">
        <v>23</v>
      </c>
      <c r="C1349" s="2" t="s">
        <v>1904</v>
      </c>
      <c r="D1349" s="3" t="s">
        <v>1527</v>
      </c>
      <c r="E1349" s="3" t="s">
        <v>1905</v>
      </c>
      <c r="F1349" s="6" t="s">
        <v>8554</v>
      </c>
      <c r="G1349" s="4">
        <v>139</v>
      </c>
      <c r="H1349" s="2" t="s">
        <v>5</v>
      </c>
      <c r="I1349" s="2" t="s">
        <v>6</v>
      </c>
      <c r="J1349" s="2" t="s">
        <v>13</v>
      </c>
      <c r="K1349" s="2" t="s">
        <v>8</v>
      </c>
      <c r="L1349" s="132" t="s">
        <v>8555</v>
      </c>
      <c r="M1349"/>
      <c r="N1349"/>
      <c r="O1349"/>
      <c r="P1349"/>
      <c r="Q1349"/>
      <c r="R1349"/>
      <c r="S1349"/>
      <c r="T1349"/>
      <c r="U1349"/>
      <c r="V1349"/>
      <c r="W1349"/>
    </row>
    <row r="1350" spans="1:23" customFormat="1">
      <c r="A1350" s="1" t="str">
        <f>CONCATENATE(Tableau4[[#This Row],[DPT2]]," - ",Tableau4[[#This Row],[COMMUNE]])</f>
        <v>23 - Soumans</v>
      </c>
      <c r="B1350" s="2">
        <v>23</v>
      </c>
      <c r="C1350" s="2" t="s">
        <v>1906</v>
      </c>
      <c r="D1350" s="3" t="s">
        <v>1529</v>
      </c>
      <c r="E1350" s="3" t="s">
        <v>1907</v>
      </c>
      <c r="F1350" s="6" t="s">
        <v>8554</v>
      </c>
      <c r="G1350" s="4">
        <v>584</v>
      </c>
      <c r="H1350" s="2" t="s">
        <v>5</v>
      </c>
      <c r="I1350" s="2" t="s">
        <v>6</v>
      </c>
      <c r="J1350" s="2" t="s">
        <v>13</v>
      </c>
      <c r="K1350" s="2" t="s">
        <v>8</v>
      </c>
      <c r="L1350" s="132" t="s">
        <v>8555</v>
      </c>
    </row>
    <row r="1351" spans="1:23" customFormat="1">
      <c r="A1351" s="1" t="str">
        <f>CONCATENATE(Tableau4[[#This Row],[DPT2]]," - ",Tableau4[[#This Row],[COMMUNE]])</f>
        <v>23 - Sous-Parsat</v>
      </c>
      <c r="B1351" s="2">
        <v>23</v>
      </c>
      <c r="C1351" s="2" t="s">
        <v>1908</v>
      </c>
      <c r="D1351" s="3" t="s">
        <v>1527</v>
      </c>
      <c r="E1351" s="3" t="s">
        <v>1909</v>
      </c>
      <c r="F1351" s="6" t="s">
        <v>8554</v>
      </c>
      <c r="G1351" s="4">
        <v>114</v>
      </c>
      <c r="H1351" s="2" t="s">
        <v>5</v>
      </c>
      <c r="I1351" s="2" t="s">
        <v>6</v>
      </c>
      <c r="J1351" s="2" t="s">
        <v>13</v>
      </c>
      <c r="K1351" s="2" t="s">
        <v>8</v>
      </c>
      <c r="L1351" s="132" t="s">
        <v>8555</v>
      </c>
    </row>
    <row r="1352" spans="1:23" s="87" customFormat="1">
      <c r="A1352" s="1" t="str">
        <f>CONCATENATE(Tableau4[[#This Row],[DPT2]]," - ",Tableau4[[#This Row],[COMMUNE]])</f>
        <v>23 - Tardes</v>
      </c>
      <c r="B1352" s="2">
        <v>23</v>
      </c>
      <c r="C1352" s="2" t="s">
        <v>1910</v>
      </c>
      <c r="D1352" s="3" t="s">
        <v>1529</v>
      </c>
      <c r="E1352" s="3" t="s">
        <v>1911</v>
      </c>
      <c r="F1352" s="6" t="s">
        <v>8554</v>
      </c>
      <c r="G1352" s="4">
        <v>126</v>
      </c>
      <c r="H1352" s="2" t="s">
        <v>5</v>
      </c>
      <c r="I1352" s="2" t="s">
        <v>6</v>
      </c>
      <c r="J1352" s="2" t="s">
        <v>13</v>
      </c>
      <c r="K1352" s="2" t="s">
        <v>8</v>
      </c>
      <c r="L1352" s="132" t="s">
        <v>8555</v>
      </c>
      <c r="M1352"/>
      <c r="N1352"/>
      <c r="O1352"/>
      <c r="P1352"/>
      <c r="Q1352"/>
      <c r="R1352"/>
      <c r="S1352"/>
      <c r="T1352"/>
      <c r="U1352"/>
      <c r="V1352"/>
      <c r="W1352"/>
    </row>
    <row r="1353" spans="1:23" s="87" customFormat="1">
      <c r="A1353" s="1" t="str">
        <f>CONCATENATE(Tableau4[[#This Row],[DPT2]]," - ",Tableau4[[#This Row],[COMMUNE]])</f>
        <v>23 - Tercillat</v>
      </c>
      <c r="B1353" s="2">
        <v>23</v>
      </c>
      <c r="C1353" s="2" t="s">
        <v>1912</v>
      </c>
      <c r="D1353" s="3" t="s">
        <v>1582</v>
      </c>
      <c r="E1353" s="3" t="s">
        <v>1913</v>
      </c>
      <c r="F1353" s="6" t="s">
        <v>8554</v>
      </c>
      <c r="G1353" s="4">
        <v>156</v>
      </c>
      <c r="H1353" s="2" t="s">
        <v>5</v>
      </c>
      <c r="I1353" s="2" t="s">
        <v>6</v>
      </c>
      <c r="J1353" s="2" t="s">
        <v>13</v>
      </c>
      <c r="K1353" s="2" t="s">
        <v>8</v>
      </c>
      <c r="L1353" s="132" t="s">
        <v>8555</v>
      </c>
      <c r="M1353"/>
      <c r="N1353"/>
      <c r="O1353"/>
      <c r="P1353"/>
      <c r="Q1353"/>
      <c r="R1353"/>
      <c r="S1353"/>
      <c r="T1353"/>
      <c r="U1353"/>
      <c r="V1353"/>
      <c r="W1353"/>
    </row>
    <row r="1354" spans="1:23" customFormat="1">
      <c r="A1354" s="1" t="str">
        <f>CONCATENATE(Tableau4[[#This Row],[DPT2]]," - ",Tableau4[[#This Row],[COMMUNE]])</f>
        <v>23 - Thauron</v>
      </c>
      <c r="B1354" s="2">
        <v>23</v>
      </c>
      <c r="C1354" s="2" t="s">
        <v>1914</v>
      </c>
      <c r="D1354" s="3" t="s">
        <v>1527</v>
      </c>
      <c r="E1354" s="3" t="s">
        <v>1915</v>
      </c>
      <c r="F1354" s="6" t="s">
        <v>8554</v>
      </c>
      <c r="G1354" s="4">
        <v>175</v>
      </c>
      <c r="H1354" s="2" t="s">
        <v>5</v>
      </c>
      <c r="I1354" s="2" t="s">
        <v>6</v>
      </c>
      <c r="J1354" s="2" t="s">
        <v>13</v>
      </c>
      <c r="K1354" s="2" t="s">
        <v>8</v>
      </c>
      <c r="L1354" s="132" t="s">
        <v>8555</v>
      </c>
    </row>
    <row r="1355" spans="1:23" s="87" customFormat="1">
      <c r="A1355" s="1" t="str">
        <f>CONCATENATE(Tableau4[[#This Row],[DPT2]]," - ",Tableau4[[#This Row],[COMMUNE]])</f>
        <v>23 - Toulx-Sainte-Croix</v>
      </c>
      <c r="B1355" s="2">
        <v>23</v>
      </c>
      <c r="C1355" s="2" t="s">
        <v>1916</v>
      </c>
      <c r="D1355" s="3" t="s">
        <v>1529</v>
      </c>
      <c r="E1355" s="3" t="s">
        <v>1917</v>
      </c>
      <c r="F1355" s="6" t="s">
        <v>8554</v>
      </c>
      <c r="G1355" s="4">
        <v>254</v>
      </c>
      <c r="H1355" s="2" t="s">
        <v>5</v>
      </c>
      <c r="I1355" s="2" t="s">
        <v>6</v>
      </c>
      <c r="J1355" s="2" t="s">
        <v>13</v>
      </c>
      <c r="K1355" s="2" t="s">
        <v>8</v>
      </c>
      <c r="L1355" s="132" t="s">
        <v>8555</v>
      </c>
      <c r="M1355"/>
      <c r="N1355"/>
      <c r="O1355"/>
      <c r="P1355"/>
      <c r="Q1355"/>
      <c r="R1355"/>
      <c r="S1355"/>
      <c r="T1355"/>
      <c r="U1355"/>
      <c r="V1355"/>
      <c r="W1355"/>
    </row>
    <row r="1356" spans="1:23" customFormat="1">
      <c r="A1356" s="1" t="str">
        <f>CONCATENATE(Tableau4[[#This Row],[DPT2]]," - ",Tableau4[[#This Row],[COMMUNE]])</f>
        <v>23 - Trois-Fonds</v>
      </c>
      <c r="B1356" s="2">
        <v>23</v>
      </c>
      <c r="C1356" s="2" t="s">
        <v>1918</v>
      </c>
      <c r="D1356" s="3" t="s">
        <v>1529</v>
      </c>
      <c r="E1356" s="3" t="s">
        <v>1919</v>
      </c>
      <c r="F1356" s="6" t="s">
        <v>8554</v>
      </c>
      <c r="G1356" s="4">
        <v>122</v>
      </c>
      <c r="H1356" s="2" t="s">
        <v>5</v>
      </c>
      <c r="I1356" s="2" t="s">
        <v>6</v>
      </c>
      <c r="J1356" s="2" t="s">
        <v>13</v>
      </c>
      <c r="K1356" s="2" t="s">
        <v>8</v>
      </c>
      <c r="L1356" s="132" t="s">
        <v>8555</v>
      </c>
    </row>
    <row r="1357" spans="1:23" s="87" customFormat="1">
      <c r="A1357" s="1" t="str">
        <f>CONCATENATE(Tableau4[[#This Row],[DPT2]]," - ",Tableau4[[#This Row],[COMMUNE]])</f>
        <v>23 - Vallière</v>
      </c>
      <c r="B1357" s="2">
        <v>23</v>
      </c>
      <c r="C1357" s="2" t="s">
        <v>6392</v>
      </c>
      <c r="D1357" s="3" t="s">
        <v>1516</v>
      </c>
      <c r="E1357" s="3" t="s">
        <v>6393</v>
      </c>
      <c r="F1357" s="6" t="s">
        <v>8554</v>
      </c>
      <c r="G1357" s="4">
        <v>715</v>
      </c>
      <c r="H1357" s="2" t="s">
        <v>5</v>
      </c>
      <c r="I1357" s="2" t="s">
        <v>6</v>
      </c>
      <c r="J1357" s="2" t="s">
        <v>13</v>
      </c>
      <c r="K1357" s="2" t="s">
        <v>5671</v>
      </c>
      <c r="L1357" s="132" t="s">
        <v>8555</v>
      </c>
      <c r="M1357"/>
      <c r="N1357"/>
      <c r="O1357"/>
      <c r="P1357"/>
      <c r="Q1357"/>
      <c r="R1357"/>
      <c r="S1357"/>
      <c r="T1357"/>
      <c r="U1357"/>
      <c r="V1357"/>
      <c r="W1357"/>
    </row>
    <row r="1358" spans="1:23" customFormat="1">
      <c r="A1358" s="1" t="str">
        <f>CONCATENATE(Tableau4[[#This Row],[DPT2]]," - ",Tableau4[[#This Row],[COMMUNE]])</f>
        <v>23 - Vareilles</v>
      </c>
      <c r="B1358" s="2">
        <v>23</v>
      </c>
      <c r="C1358" s="2" t="s">
        <v>1920</v>
      </c>
      <c r="D1358" s="3" t="s">
        <v>1544</v>
      </c>
      <c r="E1358" s="3" t="s">
        <v>1921</v>
      </c>
      <c r="F1358" s="6" t="s">
        <v>8554</v>
      </c>
      <c r="G1358" s="4">
        <v>306</v>
      </c>
      <c r="H1358" s="2" t="s">
        <v>5</v>
      </c>
      <c r="I1358" s="2" t="s">
        <v>6</v>
      </c>
      <c r="J1358" s="2" t="s">
        <v>7</v>
      </c>
      <c r="K1358" s="2" t="s">
        <v>8</v>
      </c>
      <c r="L1358" s="132" t="s">
        <v>8555</v>
      </c>
    </row>
    <row r="1359" spans="1:23" customFormat="1">
      <c r="A1359" s="1" t="str">
        <f>CONCATENATE(Tableau4[[#This Row],[DPT2]]," - ",Tableau4[[#This Row],[COMMUNE]])</f>
        <v>23 - Verneiges</v>
      </c>
      <c r="B1359" s="2">
        <v>23</v>
      </c>
      <c r="C1359" s="2" t="s">
        <v>1922</v>
      </c>
      <c r="D1359" s="3" t="s">
        <v>1529</v>
      </c>
      <c r="E1359" s="3" t="s">
        <v>1923</v>
      </c>
      <c r="F1359" s="6" t="s">
        <v>8554</v>
      </c>
      <c r="G1359" s="4">
        <v>120</v>
      </c>
      <c r="H1359" s="2" t="s">
        <v>5</v>
      </c>
      <c r="I1359" s="2" t="s">
        <v>6</v>
      </c>
      <c r="J1359" s="2" t="s">
        <v>13</v>
      </c>
      <c r="K1359" s="2" t="s">
        <v>8</v>
      </c>
      <c r="L1359" s="132" t="s">
        <v>8555</v>
      </c>
    </row>
    <row r="1360" spans="1:23" customFormat="1">
      <c r="A1360" s="1" t="str">
        <f>CONCATENATE(Tableau4[[#This Row],[DPT2]]," - ",Tableau4[[#This Row],[COMMUNE]])</f>
        <v>23 - Vidaillat</v>
      </c>
      <c r="B1360" s="2">
        <v>23</v>
      </c>
      <c r="C1360" s="2" t="s">
        <v>1924</v>
      </c>
      <c r="D1360" s="3" t="s">
        <v>1527</v>
      </c>
      <c r="E1360" s="3" t="s">
        <v>1925</v>
      </c>
      <c r="F1360" s="6" t="s">
        <v>8554</v>
      </c>
      <c r="G1360" s="4">
        <v>180</v>
      </c>
      <c r="H1360" s="2" t="s">
        <v>5</v>
      </c>
      <c r="I1360" s="2" t="s">
        <v>6</v>
      </c>
      <c r="J1360" s="2" t="s">
        <v>13</v>
      </c>
      <c r="K1360" s="2" t="s">
        <v>8</v>
      </c>
      <c r="L1360" s="132" t="s">
        <v>8555</v>
      </c>
    </row>
    <row r="1361" spans="1:23" customFormat="1">
      <c r="A1361" s="1" t="str">
        <f>CONCATENATE(Tableau4[[#This Row],[DPT2]]," - ",Tableau4[[#This Row],[COMMUNE]])</f>
        <v>23 - Viersat</v>
      </c>
      <c r="B1361" s="2">
        <v>23</v>
      </c>
      <c r="C1361" s="2" t="s">
        <v>1926</v>
      </c>
      <c r="D1361" s="3" t="s">
        <v>1529</v>
      </c>
      <c r="E1361" s="3" t="s">
        <v>1927</v>
      </c>
      <c r="F1361" s="6" t="s">
        <v>8554</v>
      </c>
      <c r="G1361" s="4">
        <v>288</v>
      </c>
      <c r="H1361" s="2" t="s">
        <v>5</v>
      </c>
      <c r="I1361" s="2" t="s">
        <v>6</v>
      </c>
      <c r="J1361" s="2" t="s">
        <v>13</v>
      </c>
      <c r="K1361" s="2" t="s">
        <v>8</v>
      </c>
      <c r="L1361" s="132" t="s">
        <v>8555</v>
      </c>
    </row>
    <row r="1362" spans="1:23" customFormat="1">
      <c r="A1362" s="1" t="str">
        <f>CONCATENATE(Tableau4[[#This Row],[DPT2]]," - ",Tableau4[[#This Row],[COMMUNE]])</f>
        <v>23 - Vigeville</v>
      </c>
      <c r="B1362" s="2">
        <v>23</v>
      </c>
      <c r="C1362" s="2" t="s">
        <v>1928</v>
      </c>
      <c r="D1362" s="3" t="s">
        <v>1529</v>
      </c>
      <c r="E1362" s="3" t="s">
        <v>1929</v>
      </c>
      <c r="F1362" s="6" t="s">
        <v>8554</v>
      </c>
      <c r="G1362" s="4">
        <v>164</v>
      </c>
      <c r="H1362" s="2" t="s">
        <v>5</v>
      </c>
      <c r="I1362" s="2" t="s">
        <v>6</v>
      </c>
      <c r="J1362" s="2" t="s">
        <v>13</v>
      </c>
      <c r="K1362" s="2" t="s">
        <v>8</v>
      </c>
      <c r="L1362" s="132" t="s">
        <v>8555</v>
      </c>
    </row>
    <row r="1363" spans="1:23" customFormat="1">
      <c r="A1363" s="1" t="str">
        <f>CONCATENATE(Tableau4[[#This Row],[DPT2]]," - ",Tableau4[[#This Row],[COMMUNE]])</f>
        <v>23 - Villard</v>
      </c>
      <c r="B1363" s="2">
        <v>23</v>
      </c>
      <c r="C1363" s="2" t="s">
        <v>1930</v>
      </c>
      <c r="D1363" s="3" t="s">
        <v>1575</v>
      </c>
      <c r="E1363" s="3" t="s">
        <v>1931</v>
      </c>
      <c r="F1363" s="6" t="s">
        <v>8554</v>
      </c>
      <c r="G1363" s="4">
        <v>374</v>
      </c>
      <c r="H1363" s="2" t="s">
        <v>5</v>
      </c>
      <c r="I1363" s="2" t="s">
        <v>6</v>
      </c>
      <c r="J1363" s="2" t="s">
        <v>7</v>
      </c>
      <c r="K1363" s="2" t="s">
        <v>8</v>
      </c>
      <c r="L1363" s="132" t="s">
        <v>8555</v>
      </c>
    </row>
    <row r="1364" spans="1:23" customFormat="1">
      <c r="A1364" s="1" t="str">
        <f>CONCATENATE(Tableau4[[#This Row],[DPT2]]," - ",Tableau4[[#This Row],[COMMUNE]])</f>
        <v>24 - Abjat-sur-Bandiat</v>
      </c>
      <c r="B1364" s="2">
        <v>24</v>
      </c>
      <c r="C1364" s="2" t="s">
        <v>1932</v>
      </c>
      <c r="D1364" s="3" t="s">
        <v>1933</v>
      </c>
      <c r="E1364" s="3" t="s">
        <v>1934</v>
      </c>
      <c r="F1364" s="6" t="s">
        <v>8554</v>
      </c>
      <c r="G1364" s="4">
        <v>622</v>
      </c>
      <c r="H1364" s="2" t="s">
        <v>5</v>
      </c>
      <c r="I1364" s="2" t="s">
        <v>6</v>
      </c>
      <c r="J1364" s="2" t="s">
        <v>13</v>
      </c>
      <c r="K1364" s="2" t="s">
        <v>8</v>
      </c>
      <c r="L1364" s="132" t="s">
        <v>8555</v>
      </c>
    </row>
    <row r="1365" spans="1:23" s="87" customFormat="1">
      <c r="A1365" s="1" t="str">
        <f>CONCATENATE(Tableau4[[#This Row],[DPT2]]," - ",Tableau4[[#This Row],[COMMUNE]])</f>
        <v>24 - Agonac</v>
      </c>
      <c r="B1365" s="2">
        <v>24</v>
      </c>
      <c r="C1365" s="2" t="s">
        <v>6394</v>
      </c>
      <c r="D1365" s="3" t="s">
        <v>2025</v>
      </c>
      <c r="E1365" s="3" t="s">
        <v>6395</v>
      </c>
      <c r="F1365" s="6" t="s">
        <v>8554</v>
      </c>
      <c r="G1365" s="4">
        <v>1772</v>
      </c>
      <c r="H1365" s="2" t="s">
        <v>5</v>
      </c>
      <c r="I1365" s="2" t="s">
        <v>25</v>
      </c>
      <c r="J1365" s="2" t="s">
        <v>13</v>
      </c>
      <c r="K1365" s="2" t="s">
        <v>5671</v>
      </c>
      <c r="L1365" s="132" t="s">
        <v>8555</v>
      </c>
      <c r="M1365"/>
      <c r="N1365"/>
      <c r="O1365"/>
      <c r="P1365"/>
      <c r="Q1365"/>
      <c r="R1365"/>
      <c r="S1365"/>
      <c r="T1365"/>
      <c r="U1365"/>
      <c r="V1365"/>
      <c r="W1365"/>
    </row>
    <row r="1366" spans="1:23" s="87" customFormat="1">
      <c r="A1366" s="1" t="str">
        <f>CONCATENATE(Tableau4[[#This Row],[DPT2]]," - ",Tableau4[[#This Row],[COMMUNE]])</f>
        <v>24 - Ajat</v>
      </c>
      <c r="B1366" s="2">
        <v>24</v>
      </c>
      <c r="C1366" s="2" t="s">
        <v>1935</v>
      </c>
      <c r="D1366" s="3" t="s">
        <v>1936</v>
      </c>
      <c r="E1366" s="3" t="s">
        <v>1937</v>
      </c>
      <c r="F1366" s="6" t="s">
        <v>8554</v>
      </c>
      <c r="G1366" s="4">
        <v>296</v>
      </c>
      <c r="H1366" s="2" t="s">
        <v>5</v>
      </c>
      <c r="I1366" s="2" t="s">
        <v>6</v>
      </c>
      <c r="J1366" s="2" t="s">
        <v>13</v>
      </c>
      <c r="K1366" s="2" t="s">
        <v>8</v>
      </c>
      <c r="L1366" s="132" t="s">
        <v>8555</v>
      </c>
      <c r="M1366"/>
      <c r="N1366"/>
      <c r="O1366"/>
      <c r="P1366"/>
      <c r="Q1366"/>
      <c r="R1366"/>
      <c r="S1366"/>
      <c r="T1366"/>
      <c r="U1366"/>
      <c r="V1366"/>
      <c r="W1366"/>
    </row>
    <row r="1367" spans="1:23" customFormat="1">
      <c r="A1367" s="1" t="str">
        <f>CONCATENATE(Tableau4[[#This Row],[DPT2]]," - ",Tableau4[[#This Row],[COMMUNE]])</f>
        <v>24 - Allas-les-Mines</v>
      </c>
      <c r="B1367" s="2">
        <v>24</v>
      </c>
      <c r="C1367" s="2" t="s">
        <v>1938</v>
      </c>
      <c r="D1367" s="3" t="s">
        <v>1939</v>
      </c>
      <c r="E1367" s="3" t="s">
        <v>1940</v>
      </c>
      <c r="F1367" s="6" t="s">
        <v>8554</v>
      </c>
      <c r="G1367" s="4">
        <v>196</v>
      </c>
      <c r="H1367" s="2" t="s">
        <v>5</v>
      </c>
      <c r="I1367" s="2" t="s">
        <v>6</v>
      </c>
      <c r="J1367" s="2" t="s">
        <v>13</v>
      </c>
      <c r="K1367" s="2" t="s">
        <v>8</v>
      </c>
      <c r="L1367" s="132" t="s">
        <v>8555</v>
      </c>
    </row>
    <row r="1368" spans="1:23" s="87" customFormat="1">
      <c r="A1368" s="1" t="str">
        <f>CONCATENATE(Tableau4[[#This Row],[DPT2]]," - ",Tableau4[[#This Row],[COMMUNE]])</f>
        <v>24 - Allemans</v>
      </c>
      <c r="B1368" s="2">
        <v>24</v>
      </c>
      <c r="C1368" s="2" t="s">
        <v>1941</v>
      </c>
      <c r="D1368" s="3" t="s">
        <v>1942</v>
      </c>
      <c r="E1368" s="3" t="s">
        <v>1943</v>
      </c>
      <c r="F1368" s="6" t="s">
        <v>8554</v>
      </c>
      <c r="G1368" s="4">
        <v>500</v>
      </c>
      <c r="H1368" s="2" t="s">
        <v>5</v>
      </c>
      <c r="I1368" s="2" t="s">
        <v>6</v>
      </c>
      <c r="J1368" s="2" t="s">
        <v>13</v>
      </c>
      <c r="K1368" s="2" t="s">
        <v>8</v>
      </c>
      <c r="L1368" s="132" t="s">
        <v>8555</v>
      </c>
      <c r="M1368"/>
      <c r="N1368"/>
      <c r="O1368"/>
      <c r="P1368"/>
      <c r="Q1368"/>
      <c r="R1368"/>
      <c r="S1368"/>
      <c r="T1368"/>
      <c r="U1368"/>
      <c r="V1368"/>
      <c r="W1368"/>
    </row>
    <row r="1369" spans="1:23" customFormat="1">
      <c r="A1369" s="1" t="str">
        <f>CONCATENATE(Tableau4[[#This Row],[DPT2]]," - ",Tableau4[[#This Row],[COMMUNE]])</f>
        <v>24 - Alles-sur-Dordogne</v>
      </c>
      <c r="B1369" s="2">
        <v>24</v>
      </c>
      <c r="C1369" s="5" t="s">
        <v>1944</v>
      </c>
      <c r="D1369" s="6" t="s">
        <v>1945</v>
      </c>
      <c r="E1369" s="6" t="s">
        <v>1946</v>
      </c>
      <c r="F1369" s="6" t="s">
        <v>8554</v>
      </c>
      <c r="G1369" s="7">
        <v>385</v>
      </c>
      <c r="H1369" s="5" t="s">
        <v>5</v>
      </c>
      <c r="I1369" s="5" t="s">
        <v>12</v>
      </c>
      <c r="J1369" s="5" t="s">
        <v>7</v>
      </c>
      <c r="K1369" s="2" t="s">
        <v>8</v>
      </c>
      <c r="L1369" s="132">
        <v>46084</v>
      </c>
    </row>
    <row r="1370" spans="1:23" s="87" customFormat="1">
      <c r="A1370" s="1" t="str">
        <f>CONCATENATE(Tableau4[[#This Row],[DPT2]]," - ",Tableau4[[#This Row],[COMMUNE]])</f>
        <v>24 - Angoisse</v>
      </c>
      <c r="B1370" s="2">
        <v>24</v>
      </c>
      <c r="C1370" s="5" t="s">
        <v>1947</v>
      </c>
      <c r="D1370" s="6" t="s">
        <v>1948</v>
      </c>
      <c r="E1370" s="6" t="s">
        <v>1949</v>
      </c>
      <c r="F1370" s="6" t="s">
        <v>8554</v>
      </c>
      <c r="G1370" s="7">
        <v>588</v>
      </c>
      <c r="H1370" s="5" t="s">
        <v>5</v>
      </c>
      <c r="I1370" s="5" t="s">
        <v>12</v>
      </c>
      <c r="J1370" s="2" t="s">
        <v>13</v>
      </c>
      <c r="K1370" s="2" t="s">
        <v>8</v>
      </c>
      <c r="L1370" s="132" t="s">
        <v>8555</v>
      </c>
      <c r="M1370"/>
      <c r="N1370"/>
      <c r="O1370"/>
      <c r="P1370"/>
      <c r="Q1370"/>
      <c r="R1370"/>
      <c r="S1370"/>
      <c r="T1370"/>
      <c r="U1370"/>
      <c r="V1370"/>
      <c r="W1370"/>
    </row>
    <row r="1371" spans="1:23" s="87" customFormat="1">
      <c r="A1371" s="1" t="str">
        <f>CONCATENATE(Tableau4[[#This Row],[DPT2]]," - ",Tableau4[[#This Row],[COMMUNE]])</f>
        <v>24 - Anlhiac</v>
      </c>
      <c r="B1371" s="2">
        <v>24</v>
      </c>
      <c r="C1371" s="5" t="s">
        <v>1950</v>
      </c>
      <c r="D1371" s="6" t="s">
        <v>1948</v>
      </c>
      <c r="E1371" s="6" t="s">
        <v>1951</v>
      </c>
      <c r="F1371" s="6" t="s">
        <v>8554</v>
      </c>
      <c r="G1371" s="7">
        <v>268</v>
      </c>
      <c r="H1371" s="5" t="s">
        <v>5</v>
      </c>
      <c r="I1371" s="5" t="s">
        <v>12</v>
      </c>
      <c r="J1371" s="2" t="s">
        <v>13</v>
      </c>
      <c r="K1371" s="2" t="s">
        <v>8</v>
      </c>
      <c r="L1371" s="132" t="s">
        <v>8555</v>
      </c>
      <c r="M1371"/>
      <c r="N1371"/>
      <c r="O1371"/>
      <c r="P1371"/>
      <c r="Q1371"/>
      <c r="R1371"/>
      <c r="S1371"/>
      <c r="T1371"/>
      <c r="U1371"/>
      <c r="V1371"/>
      <c r="W1371"/>
    </row>
    <row r="1372" spans="1:23" customFormat="1">
      <c r="A1372" s="1" t="str">
        <f>CONCATENATE(Tableau4[[#This Row],[DPT2]]," - ",Tableau4[[#This Row],[COMMUNE]])</f>
        <v>24 - Annesse-et-Beaulieu</v>
      </c>
      <c r="B1372" s="2">
        <v>24</v>
      </c>
      <c r="C1372" s="2" t="s">
        <v>6396</v>
      </c>
      <c r="D1372" s="3" t="s">
        <v>2025</v>
      </c>
      <c r="E1372" s="3" t="s">
        <v>6397</v>
      </c>
      <c r="F1372" s="6" t="s">
        <v>8554</v>
      </c>
      <c r="G1372" s="4">
        <v>1419</v>
      </c>
      <c r="H1372" s="2" t="s">
        <v>5</v>
      </c>
      <c r="I1372" s="2" t="s">
        <v>25</v>
      </c>
      <c r="J1372" s="2" t="s">
        <v>13</v>
      </c>
      <c r="K1372" s="2" t="s">
        <v>5671</v>
      </c>
      <c r="L1372" s="132" t="s">
        <v>8555</v>
      </c>
    </row>
    <row r="1373" spans="1:23" customFormat="1">
      <c r="A1373" s="1" t="str">
        <f>CONCATENATE(Tableau4[[#This Row],[DPT2]]," - ",Tableau4[[#This Row],[COMMUNE]])</f>
        <v>24 - Antonne-et-Trigonant</v>
      </c>
      <c r="B1373" s="2">
        <v>24</v>
      </c>
      <c r="C1373" s="2" t="s">
        <v>6398</v>
      </c>
      <c r="D1373" s="3" t="s">
        <v>2025</v>
      </c>
      <c r="E1373" s="3" t="s">
        <v>6399</v>
      </c>
      <c r="F1373" s="6" t="s">
        <v>8554</v>
      </c>
      <c r="G1373" s="4">
        <v>1297</v>
      </c>
      <c r="H1373" s="2" t="s">
        <v>5</v>
      </c>
      <c r="I1373" s="2" t="s">
        <v>25</v>
      </c>
      <c r="J1373" s="2" t="s">
        <v>13</v>
      </c>
      <c r="K1373" s="2" t="s">
        <v>5671</v>
      </c>
      <c r="L1373" s="132" t="s">
        <v>8555</v>
      </c>
    </row>
    <row r="1374" spans="1:23" customFormat="1">
      <c r="A1374" s="1" t="str">
        <f>CONCATENATE(Tableau4[[#This Row],[DPT2]]," - ",Tableau4[[#This Row],[COMMUNE]])</f>
        <v>24 - Archignac</v>
      </c>
      <c r="B1374" s="2">
        <v>24</v>
      </c>
      <c r="C1374" s="5" t="s">
        <v>1952</v>
      </c>
      <c r="D1374" s="6" t="s">
        <v>1953</v>
      </c>
      <c r="E1374" s="6" t="s">
        <v>1954</v>
      </c>
      <c r="F1374" s="6" t="s">
        <v>8554</v>
      </c>
      <c r="G1374" s="7">
        <v>380</v>
      </c>
      <c r="H1374" s="5" t="s">
        <v>5</v>
      </c>
      <c r="I1374" s="5" t="s">
        <v>12</v>
      </c>
      <c r="J1374" s="2" t="s">
        <v>13</v>
      </c>
      <c r="K1374" s="2" t="s">
        <v>8</v>
      </c>
      <c r="L1374" s="132" t="s">
        <v>8555</v>
      </c>
    </row>
    <row r="1375" spans="1:23" s="87" customFormat="1">
      <c r="A1375" s="1" t="str">
        <f>CONCATENATE(Tableau4[[#This Row],[DPT2]]," - ",Tableau4[[#This Row],[COMMUNE]])</f>
        <v>24 - Aubas</v>
      </c>
      <c r="B1375" s="2">
        <v>24</v>
      </c>
      <c r="C1375" s="2" t="s">
        <v>1955</v>
      </c>
      <c r="D1375" s="3" t="s">
        <v>1956</v>
      </c>
      <c r="E1375" s="3" t="s">
        <v>1957</v>
      </c>
      <c r="F1375" s="6" t="s">
        <v>8554</v>
      </c>
      <c r="G1375" s="4">
        <v>622</v>
      </c>
      <c r="H1375" s="2" t="s">
        <v>5</v>
      </c>
      <c r="I1375" s="2" t="s">
        <v>6</v>
      </c>
      <c r="J1375" s="2" t="s">
        <v>13</v>
      </c>
      <c r="K1375" s="2" t="s">
        <v>8</v>
      </c>
      <c r="L1375" s="132">
        <v>46084</v>
      </c>
      <c r="M1375"/>
      <c r="N1375"/>
      <c r="O1375"/>
      <c r="P1375"/>
      <c r="Q1375"/>
      <c r="R1375"/>
      <c r="S1375"/>
      <c r="T1375"/>
      <c r="U1375"/>
      <c r="V1375"/>
      <c r="W1375"/>
    </row>
    <row r="1376" spans="1:23" customFormat="1">
      <c r="A1376" s="1" t="str">
        <f>CONCATENATE(Tableau4[[#This Row],[DPT2]]," - ",Tableau4[[#This Row],[COMMUNE]])</f>
        <v>24 - Audrix</v>
      </c>
      <c r="B1376" s="2">
        <v>24</v>
      </c>
      <c r="C1376" s="2" t="s">
        <v>1958</v>
      </c>
      <c r="D1376" s="3" t="s">
        <v>1956</v>
      </c>
      <c r="E1376" s="3" t="s">
        <v>1959</v>
      </c>
      <c r="F1376" s="6" t="s">
        <v>8554</v>
      </c>
      <c r="G1376" s="4">
        <v>268</v>
      </c>
      <c r="H1376" s="2" t="s">
        <v>5</v>
      </c>
      <c r="I1376" s="2" t="s">
        <v>6</v>
      </c>
      <c r="J1376" s="2" t="s">
        <v>13</v>
      </c>
      <c r="K1376" s="2" t="s">
        <v>8</v>
      </c>
      <c r="L1376" s="132" t="s">
        <v>8555</v>
      </c>
    </row>
    <row r="1377" spans="1:23" customFormat="1">
      <c r="A1377" s="1" t="str">
        <f>CONCATENATE(Tableau4[[#This Row],[DPT2]]," - ",Tableau4[[#This Row],[COMMUNE]])</f>
        <v>24 - Augignac</v>
      </c>
      <c r="B1377" s="2">
        <v>24</v>
      </c>
      <c r="C1377" s="2" t="s">
        <v>1960</v>
      </c>
      <c r="D1377" s="3" t="s">
        <v>1933</v>
      </c>
      <c r="E1377" s="3" t="s">
        <v>1961</v>
      </c>
      <c r="F1377" s="6" t="s">
        <v>8554</v>
      </c>
      <c r="G1377" s="4">
        <v>821</v>
      </c>
      <c r="H1377" s="2" t="s">
        <v>5</v>
      </c>
      <c r="I1377" s="2" t="s">
        <v>6</v>
      </c>
      <c r="J1377" s="2" t="s">
        <v>13</v>
      </c>
      <c r="K1377" s="2" t="s">
        <v>8</v>
      </c>
      <c r="L1377" s="132" t="s">
        <v>8555</v>
      </c>
    </row>
    <row r="1378" spans="1:23" customFormat="1">
      <c r="A1378" s="1" t="str">
        <f>CONCATENATE(Tableau4[[#This Row],[DPT2]]," - ",Tableau4[[#This Row],[COMMUNE]])</f>
        <v>24 - Auriac-du-Périgord</v>
      </c>
      <c r="B1378" s="2">
        <v>24</v>
      </c>
      <c r="C1378" s="2" t="s">
        <v>1962</v>
      </c>
      <c r="D1378" s="3" t="s">
        <v>1936</v>
      </c>
      <c r="E1378" s="3" t="s">
        <v>1963</v>
      </c>
      <c r="F1378" s="6" t="s">
        <v>8554</v>
      </c>
      <c r="G1378" s="4">
        <v>399</v>
      </c>
      <c r="H1378" s="2" t="s">
        <v>5</v>
      </c>
      <c r="I1378" s="2" t="s">
        <v>6</v>
      </c>
      <c r="J1378" s="2" t="s">
        <v>13</v>
      </c>
      <c r="K1378" s="2" t="s">
        <v>8</v>
      </c>
      <c r="L1378" s="132" t="s">
        <v>8555</v>
      </c>
    </row>
    <row r="1379" spans="1:23" s="87" customFormat="1">
      <c r="A1379" s="1" t="str">
        <f>CONCATENATE(Tableau4[[#This Row],[DPT2]]," - ",Tableau4[[#This Row],[COMMUNE]])</f>
        <v>24 - Azerat</v>
      </c>
      <c r="B1379" s="2">
        <v>24</v>
      </c>
      <c r="C1379" s="2" t="s">
        <v>1964</v>
      </c>
      <c r="D1379" s="3" t="s">
        <v>1936</v>
      </c>
      <c r="E1379" s="3" t="s">
        <v>1965</v>
      </c>
      <c r="F1379" s="6" t="s">
        <v>8554</v>
      </c>
      <c r="G1379" s="4">
        <v>436</v>
      </c>
      <c r="H1379" s="2" t="s">
        <v>5</v>
      </c>
      <c r="I1379" s="2" t="s">
        <v>6</v>
      </c>
      <c r="J1379" s="2" t="s">
        <v>13</v>
      </c>
      <c r="K1379" s="2" t="s">
        <v>8</v>
      </c>
      <c r="L1379" s="132" t="s">
        <v>8555</v>
      </c>
      <c r="M1379"/>
      <c r="N1379"/>
      <c r="O1379"/>
      <c r="P1379"/>
      <c r="Q1379"/>
      <c r="R1379"/>
      <c r="S1379"/>
      <c r="T1379"/>
      <c r="U1379"/>
      <c r="V1379"/>
      <c r="W1379"/>
    </row>
    <row r="1380" spans="1:23" customFormat="1">
      <c r="A1380" s="1" t="str">
        <f>CONCATENATE(Tableau4[[#This Row],[DPT2]]," - ",Tableau4[[#This Row],[COMMUNE]])</f>
        <v>24 - Badefols-d'Ans</v>
      </c>
      <c r="B1380" s="2">
        <v>24</v>
      </c>
      <c r="C1380" s="2" t="s">
        <v>1966</v>
      </c>
      <c r="D1380" s="3" t="s">
        <v>1936</v>
      </c>
      <c r="E1380" s="3" t="s">
        <v>1967</v>
      </c>
      <c r="F1380" s="6" t="s">
        <v>8554</v>
      </c>
      <c r="G1380" s="4">
        <v>391</v>
      </c>
      <c r="H1380" s="2" t="s">
        <v>5</v>
      </c>
      <c r="I1380" s="2" t="s">
        <v>6</v>
      </c>
      <c r="J1380" s="2" t="s">
        <v>13</v>
      </c>
      <c r="K1380" s="2" t="s">
        <v>8</v>
      </c>
      <c r="L1380" s="132" t="s">
        <v>8555</v>
      </c>
    </row>
    <row r="1381" spans="1:23" customFormat="1">
      <c r="A1381" s="1" t="str">
        <f>CONCATENATE(Tableau4[[#This Row],[DPT2]]," - ",Tableau4[[#This Row],[COMMUNE]])</f>
        <v>24 - Badefols-sur-Dordogne</v>
      </c>
      <c r="B1381" s="2">
        <v>24</v>
      </c>
      <c r="C1381" s="5" t="s">
        <v>1968</v>
      </c>
      <c r="D1381" s="6" t="s">
        <v>1945</v>
      </c>
      <c r="E1381" s="6" t="s">
        <v>1969</v>
      </c>
      <c r="F1381" s="6" t="s">
        <v>8554</v>
      </c>
      <c r="G1381" s="7">
        <v>210</v>
      </c>
      <c r="H1381" s="5" t="s">
        <v>5</v>
      </c>
      <c r="I1381" s="5" t="s">
        <v>12</v>
      </c>
      <c r="J1381" s="5" t="s">
        <v>7</v>
      </c>
      <c r="K1381" s="2" t="s">
        <v>8</v>
      </c>
      <c r="L1381" s="132" t="s">
        <v>8555</v>
      </c>
    </row>
    <row r="1382" spans="1:23" s="87" customFormat="1">
      <c r="A1382" s="1" t="str">
        <f>CONCATENATE(Tableau4[[#This Row],[DPT2]]," - ",Tableau4[[#This Row],[COMMUNE]])</f>
        <v>24 - Baneuil</v>
      </c>
      <c r="B1382" s="2">
        <v>24</v>
      </c>
      <c r="C1382" s="5" t="s">
        <v>1970</v>
      </c>
      <c r="D1382" s="6" t="s">
        <v>1945</v>
      </c>
      <c r="E1382" s="6" t="s">
        <v>1971</v>
      </c>
      <c r="F1382" s="6" t="s">
        <v>8554</v>
      </c>
      <c r="G1382" s="7">
        <v>328</v>
      </c>
      <c r="H1382" s="5" t="s">
        <v>5</v>
      </c>
      <c r="I1382" s="5" t="s">
        <v>12</v>
      </c>
      <c r="J1382" s="5" t="s">
        <v>7</v>
      </c>
      <c r="K1382" s="2" t="s">
        <v>8</v>
      </c>
      <c r="L1382" s="132" t="s">
        <v>8555</v>
      </c>
      <c r="M1382"/>
      <c r="N1382"/>
      <c r="O1382"/>
      <c r="P1382"/>
      <c r="Q1382"/>
      <c r="R1382"/>
      <c r="S1382"/>
      <c r="T1382"/>
      <c r="U1382"/>
      <c r="V1382"/>
      <c r="W1382"/>
    </row>
    <row r="1383" spans="1:23" customFormat="1">
      <c r="A1383" s="1" t="str">
        <f>CONCATENATE(Tableau4[[#This Row],[DPT2]]," - ",Tableau4[[#This Row],[COMMUNE]])</f>
        <v>24 - Bardou</v>
      </c>
      <c r="B1383" s="2">
        <v>24</v>
      </c>
      <c r="C1383" s="2" t="s">
        <v>1972</v>
      </c>
      <c r="D1383" s="3" t="s">
        <v>1973</v>
      </c>
      <c r="E1383" s="3" t="s">
        <v>1974</v>
      </c>
      <c r="F1383" s="6" t="s">
        <v>8554</v>
      </c>
      <c r="G1383" s="4">
        <v>48</v>
      </c>
      <c r="H1383" s="2" t="s">
        <v>5</v>
      </c>
      <c r="I1383" s="2" t="s">
        <v>6</v>
      </c>
      <c r="J1383" s="2" t="s">
        <v>7</v>
      </c>
      <c r="K1383" s="2" t="s">
        <v>8</v>
      </c>
      <c r="L1383" s="132" t="s">
        <v>8555</v>
      </c>
      <c r="M1383" s="87"/>
      <c r="N1383" s="87"/>
      <c r="O1383" s="87"/>
      <c r="P1383" s="87"/>
      <c r="Q1383" s="87"/>
      <c r="R1383" s="87"/>
      <c r="S1383" s="87"/>
      <c r="T1383" s="87"/>
      <c r="U1383" s="87"/>
      <c r="V1383" s="87"/>
      <c r="W1383" s="87"/>
    </row>
    <row r="1384" spans="1:23" customFormat="1">
      <c r="A1384" s="1" t="str">
        <f>CONCATENATE(Tableau4[[#This Row],[DPT2]]," - ",Tableau4[[#This Row],[COMMUNE]])</f>
        <v>24 - Bars</v>
      </c>
      <c r="B1384" s="2">
        <v>24</v>
      </c>
      <c r="C1384" s="2" t="s">
        <v>1975</v>
      </c>
      <c r="D1384" s="3" t="s">
        <v>1936</v>
      </c>
      <c r="E1384" s="3" t="s">
        <v>1976</v>
      </c>
      <c r="F1384" s="6" t="s">
        <v>8554</v>
      </c>
      <c r="G1384" s="4">
        <v>239</v>
      </c>
      <c r="H1384" s="2" t="s">
        <v>5</v>
      </c>
      <c r="I1384" s="2" t="s">
        <v>6</v>
      </c>
      <c r="J1384" s="2" t="s">
        <v>13</v>
      </c>
      <c r="K1384" s="2" t="s">
        <v>8</v>
      </c>
      <c r="L1384" s="132" t="s">
        <v>8555</v>
      </c>
      <c r="M1384" s="87"/>
      <c r="N1384" s="87"/>
      <c r="O1384" s="87"/>
      <c r="P1384" s="87"/>
      <c r="Q1384" s="87"/>
      <c r="R1384" s="87"/>
      <c r="S1384" s="87"/>
      <c r="T1384" s="87"/>
      <c r="U1384" s="87"/>
      <c r="V1384" s="87"/>
      <c r="W1384" s="87"/>
    </row>
    <row r="1385" spans="1:23" customFormat="1">
      <c r="A1385" s="1" t="str">
        <f>CONCATENATE(Tableau4[[#This Row],[DPT2]]," - ",Tableau4[[#This Row],[COMMUNE]])</f>
        <v>24 - Bassillac et Auberoche</v>
      </c>
      <c r="B1385" s="2">
        <v>24</v>
      </c>
      <c r="C1385" s="2" t="s">
        <v>6400</v>
      </c>
      <c r="D1385" s="3" t="s">
        <v>2025</v>
      </c>
      <c r="E1385" s="3" t="s">
        <v>6401</v>
      </c>
      <c r="F1385" s="6" t="s">
        <v>8554</v>
      </c>
      <c r="G1385" s="4">
        <v>4410</v>
      </c>
      <c r="H1385" s="2" t="s">
        <v>5</v>
      </c>
      <c r="I1385" s="2" t="s">
        <v>25</v>
      </c>
      <c r="J1385" s="2" t="s">
        <v>13</v>
      </c>
      <c r="K1385" s="2" t="s">
        <v>5671</v>
      </c>
      <c r="L1385" s="132">
        <v>46084</v>
      </c>
      <c r="M1385" s="87"/>
      <c r="N1385" s="87"/>
      <c r="O1385" s="87"/>
      <c r="P1385" s="87"/>
      <c r="Q1385" s="87"/>
      <c r="R1385" s="87"/>
      <c r="S1385" s="87"/>
      <c r="T1385" s="87"/>
      <c r="U1385" s="87"/>
      <c r="V1385" s="87"/>
      <c r="W1385" s="87"/>
    </row>
    <row r="1386" spans="1:23" customFormat="1">
      <c r="A1386" s="1" t="str">
        <f>CONCATENATE(Tableau4[[#This Row],[DPT2]]," - ",Tableau4[[#This Row],[COMMUNE]])</f>
        <v>24 - Bayac</v>
      </c>
      <c r="B1386" s="2">
        <v>24</v>
      </c>
      <c r="C1386" s="5" t="s">
        <v>1977</v>
      </c>
      <c r="D1386" s="6" t="s">
        <v>1945</v>
      </c>
      <c r="E1386" s="6" t="s">
        <v>1978</v>
      </c>
      <c r="F1386" s="6" t="s">
        <v>8554</v>
      </c>
      <c r="G1386" s="7">
        <v>360</v>
      </c>
      <c r="H1386" s="5" t="s">
        <v>5</v>
      </c>
      <c r="I1386" s="5" t="s">
        <v>12</v>
      </c>
      <c r="J1386" s="5" t="s">
        <v>7</v>
      </c>
      <c r="K1386" s="2" t="s">
        <v>8</v>
      </c>
      <c r="L1386" s="132" t="s">
        <v>8555</v>
      </c>
    </row>
    <row r="1387" spans="1:23" s="87" customFormat="1">
      <c r="A1387" s="1" t="str">
        <f>CONCATENATE(Tableau4[[#This Row],[DPT2]]," - ",Tableau4[[#This Row],[COMMUNE]])</f>
        <v>24 - Beaumontois en Périgord</v>
      </c>
      <c r="B1387" s="2">
        <v>24</v>
      </c>
      <c r="C1387" s="5" t="s">
        <v>7866</v>
      </c>
      <c r="D1387" s="6" t="s">
        <v>1945</v>
      </c>
      <c r="E1387" s="6" t="s">
        <v>7867</v>
      </c>
      <c r="F1387" s="6" t="s">
        <v>8554</v>
      </c>
      <c r="G1387" s="7">
        <v>1842</v>
      </c>
      <c r="H1387" s="5" t="s">
        <v>5</v>
      </c>
      <c r="I1387" s="5" t="s">
        <v>12</v>
      </c>
      <c r="J1387" s="5" t="s">
        <v>7</v>
      </c>
      <c r="K1387" s="5" t="s">
        <v>5664</v>
      </c>
      <c r="L1387" s="132" t="s">
        <v>8555</v>
      </c>
      <c r="M1387"/>
      <c r="N1387"/>
      <c r="O1387"/>
      <c r="P1387"/>
      <c r="Q1387"/>
      <c r="R1387"/>
      <c r="S1387"/>
      <c r="T1387"/>
      <c r="U1387"/>
      <c r="V1387"/>
      <c r="W1387"/>
    </row>
    <row r="1388" spans="1:23" customFormat="1">
      <c r="A1388" s="1" t="str">
        <f>CONCATENATE(Tableau4[[#This Row],[DPT2]]," - ",Tableau4[[#This Row],[COMMUNE]])</f>
        <v>24 - Beaupouyet</v>
      </c>
      <c r="B1388" s="2">
        <v>24</v>
      </c>
      <c r="C1388" s="2" t="s">
        <v>1979</v>
      </c>
      <c r="D1388" s="3" t="s">
        <v>1980</v>
      </c>
      <c r="E1388" s="3" t="s">
        <v>1981</v>
      </c>
      <c r="F1388" s="6" t="s">
        <v>8554</v>
      </c>
      <c r="G1388" s="4">
        <v>525</v>
      </c>
      <c r="H1388" s="2" t="s">
        <v>5</v>
      </c>
      <c r="I1388" s="2" t="s">
        <v>6</v>
      </c>
      <c r="J1388" s="2" t="s">
        <v>13</v>
      </c>
      <c r="K1388" s="2" t="s">
        <v>8</v>
      </c>
      <c r="L1388" s="132" t="s">
        <v>8555</v>
      </c>
      <c r="M1388" s="87"/>
      <c r="N1388" s="87"/>
      <c r="O1388" s="87"/>
      <c r="P1388" s="87"/>
      <c r="Q1388" s="87"/>
      <c r="R1388" s="87"/>
      <c r="S1388" s="87"/>
      <c r="T1388" s="87"/>
      <c r="U1388" s="87"/>
      <c r="V1388" s="87"/>
      <c r="W1388" s="87"/>
    </row>
    <row r="1389" spans="1:23" s="87" customFormat="1">
      <c r="A1389" s="1" t="str">
        <f>CONCATENATE(Tableau4[[#This Row],[DPT2]]," - ",Tableau4[[#This Row],[COMMUNE]])</f>
        <v>24 - Beauregard-de-Terrasson</v>
      </c>
      <c r="B1389" s="2">
        <v>24</v>
      </c>
      <c r="C1389" s="2" t="s">
        <v>1982</v>
      </c>
      <c r="D1389" s="3" t="s">
        <v>1936</v>
      </c>
      <c r="E1389" s="3" t="s">
        <v>1983</v>
      </c>
      <c r="F1389" s="6" t="s">
        <v>8554</v>
      </c>
      <c r="G1389" s="4">
        <v>684</v>
      </c>
      <c r="H1389" s="2" t="s">
        <v>5</v>
      </c>
      <c r="I1389" s="2" t="s">
        <v>6</v>
      </c>
      <c r="J1389" s="2" t="s">
        <v>13</v>
      </c>
      <c r="K1389" s="2" t="s">
        <v>8</v>
      </c>
      <c r="L1389" s="132" t="s">
        <v>8555</v>
      </c>
      <c r="M1389"/>
      <c r="N1389"/>
      <c r="O1389"/>
      <c r="P1389"/>
      <c r="Q1389"/>
      <c r="R1389"/>
      <c r="S1389"/>
      <c r="T1389"/>
      <c r="U1389"/>
      <c r="V1389"/>
      <c r="W1389"/>
    </row>
    <row r="1390" spans="1:23" customFormat="1">
      <c r="A1390" s="1" t="str">
        <f>CONCATENATE(Tableau4[[#This Row],[DPT2]]," - ",Tableau4[[#This Row],[COMMUNE]])</f>
        <v>24 - Beauregard-et-Bassac</v>
      </c>
      <c r="B1390" s="2">
        <v>24</v>
      </c>
      <c r="C1390" s="2" t="s">
        <v>1984</v>
      </c>
      <c r="D1390" s="3" t="s">
        <v>1980</v>
      </c>
      <c r="E1390" s="3" t="s">
        <v>1985</v>
      </c>
      <c r="F1390" s="6" t="s">
        <v>8554</v>
      </c>
      <c r="G1390" s="4">
        <v>255</v>
      </c>
      <c r="H1390" s="2" t="s">
        <v>5</v>
      </c>
      <c r="I1390" s="2" t="s">
        <v>6</v>
      </c>
      <c r="J1390" s="2" t="s">
        <v>13</v>
      </c>
      <c r="K1390" s="2" t="s">
        <v>8</v>
      </c>
      <c r="L1390" s="132" t="s">
        <v>8555</v>
      </c>
    </row>
    <row r="1391" spans="1:23" customFormat="1">
      <c r="A1391" s="1" t="str">
        <f>CONCATENATE(Tableau4[[#This Row],[DPT2]]," - ",Tableau4[[#This Row],[COMMUNE]])</f>
        <v>24 - Beauronne</v>
      </c>
      <c r="B1391" s="2">
        <v>24</v>
      </c>
      <c r="C1391" s="5" t="s">
        <v>1986</v>
      </c>
      <c r="D1391" s="6" t="s">
        <v>1987</v>
      </c>
      <c r="E1391" s="6" t="s">
        <v>1988</v>
      </c>
      <c r="F1391" s="6" t="s">
        <v>8554</v>
      </c>
      <c r="G1391" s="7">
        <v>371</v>
      </c>
      <c r="H1391" s="5" t="s">
        <v>5</v>
      </c>
      <c r="I1391" s="5" t="s">
        <v>12</v>
      </c>
      <c r="J1391" s="2" t="s">
        <v>13</v>
      </c>
      <c r="K1391" s="2" t="s">
        <v>8</v>
      </c>
      <c r="L1391" s="132" t="s">
        <v>8555</v>
      </c>
    </row>
    <row r="1392" spans="1:23" customFormat="1">
      <c r="A1392" s="1" t="str">
        <f>CONCATENATE(Tableau4[[#This Row],[DPT2]]," - ",Tableau4[[#This Row],[COMMUNE]])</f>
        <v>24 - Beleymas</v>
      </c>
      <c r="B1392" s="2">
        <v>24</v>
      </c>
      <c r="C1392" s="2" t="s">
        <v>1989</v>
      </c>
      <c r="D1392" s="3" t="s">
        <v>1980</v>
      </c>
      <c r="E1392" s="3" t="s">
        <v>1990</v>
      </c>
      <c r="F1392" s="6" t="s">
        <v>8554</v>
      </c>
      <c r="G1392" s="4">
        <v>273</v>
      </c>
      <c r="H1392" s="2" t="s">
        <v>5</v>
      </c>
      <c r="I1392" s="2" t="s">
        <v>6</v>
      </c>
      <c r="J1392" s="2" t="s">
        <v>13</v>
      </c>
      <c r="K1392" s="2" t="s">
        <v>8</v>
      </c>
      <c r="L1392" s="132" t="s">
        <v>8555</v>
      </c>
    </row>
    <row r="1393" spans="1:23" s="87" customFormat="1">
      <c r="A1393" s="1" t="str">
        <f>CONCATENATE(Tableau4[[#This Row],[DPT2]]," - ",Tableau4[[#This Row],[COMMUNE]])</f>
        <v>24 - Berbiguières</v>
      </c>
      <c r="B1393" s="2">
        <v>24</v>
      </c>
      <c r="C1393" s="2" t="s">
        <v>1991</v>
      </c>
      <c r="D1393" s="3" t="s">
        <v>1939</v>
      </c>
      <c r="E1393" s="3" t="s">
        <v>1992</v>
      </c>
      <c r="F1393" s="6" t="s">
        <v>8554</v>
      </c>
      <c r="G1393" s="4">
        <v>177</v>
      </c>
      <c r="H1393" s="2" t="s">
        <v>5</v>
      </c>
      <c r="I1393" s="2" t="s">
        <v>6</v>
      </c>
      <c r="J1393" s="2" t="s">
        <v>13</v>
      </c>
      <c r="K1393" s="2" t="s">
        <v>8</v>
      </c>
      <c r="L1393" s="132" t="s">
        <v>8555</v>
      </c>
      <c r="M1393"/>
      <c r="N1393"/>
      <c r="O1393"/>
      <c r="P1393"/>
      <c r="Q1393"/>
      <c r="R1393"/>
      <c r="S1393"/>
      <c r="T1393"/>
      <c r="U1393"/>
      <c r="V1393"/>
      <c r="W1393"/>
    </row>
    <row r="1394" spans="1:23" s="87" customFormat="1">
      <c r="A1394" s="1" t="str">
        <f>CONCATENATE(Tableau4[[#This Row],[DPT2]]," - ",Tableau4[[#This Row],[COMMUNE]])</f>
        <v>24 - Bergerac</v>
      </c>
      <c r="B1394" s="94">
        <v>24</v>
      </c>
      <c r="C1394" s="14" t="s">
        <v>8371</v>
      </c>
      <c r="D1394" s="100" t="s">
        <v>2012</v>
      </c>
      <c r="E1394" s="124" t="s">
        <v>8512</v>
      </c>
      <c r="F1394" s="96" t="s">
        <v>10842</v>
      </c>
      <c r="G1394" s="102">
        <v>26693</v>
      </c>
      <c r="H1394" s="99" t="s">
        <v>859</v>
      </c>
      <c r="I1394" s="99" t="s">
        <v>12</v>
      </c>
      <c r="J1394" s="99" t="s">
        <v>7</v>
      </c>
      <c r="K1394" s="5" t="s">
        <v>7657</v>
      </c>
      <c r="L1394" s="132" t="s">
        <v>8555</v>
      </c>
      <c r="M1394"/>
      <c r="N1394"/>
      <c r="O1394"/>
      <c r="P1394"/>
      <c r="Q1394"/>
      <c r="R1394"/>
      <c r="S1394"/>
      <c r="T1394"/>
      <c r="U1394"/>
      <c r="V1394"/>
      <c r="W1394"/>
    </row>
    <row r="1395" spans="1:23" customFormat="1">
      <c r="A1395" s="1" t="str">
        <f>CONCATENATE(Tableau4[[#This Row],[DPT2]]," - ",Tableau4[[#This Row],[COMMUNE]])</f>
        <v>24 - Bertric-Burée</v>
      </c>
      <c r="B1395" s="2">
        <v>24</v>
      </c>
      <c r="C1395" s="2" t="s">
        <v>1993</v>
      </c>
      <c r="D1395" s="3" t="s">
        <v>1942</v>
      </c>
      <c r="E1395" s="3" t="s">
        <v>1994</v>
      </c>
      <c r="F1395" s="6" t="s">
        <v>8554</v>
      </c>
      <c r="G1395" s="4">
        <v>432</v>
      </c>
      <c r="H1395" s="2" t="s">
        <v>5</v>
      </c>
      <c r="I1395" s="2" t="s">
        <v>6</v>
      </c>
      <c r="J1395" s="2" t="s">
        <v>13</v>
      </c>
      <c r="K1395" s="2" t="s">
        <v>8</v>
      </c>
      <c r="L1395" s="132" t="s">
        <v>8555</v>
      </c>
      <c r="M1395" s="87"/>
      <c r="N1395" s="87"/>
      <c r="O1395" s="87"/>
      <c r="P1395" s="87"/>
      <c r="Q1395" s="87"/>
      <c r="R1395" s="87"/>
      <c r="S1395" s="87"/>
      <c r="T1395" s="87"/>
      <c r="U1395" s="87"/>
      <c r="V1395" s="87"/>
      <c r="W1395" s="87"/>
    </row>
    <row r="1396" spans="1:23" s="87" customFormat="1">
      <c r="A1396" s="1" t="str">
        <f>CONCATENATE(Tableau4[[#This Row],[DPT2]]," - ",Tableau4[[#This Row],[COMMUNE]])</f>
        <v>24 - Besse</v>
      </c>
      <c r="B1396" s="2">
        <v>24</v>
      </c>
      <c r="C1396" s="2" t="s">
        <v>1995</v>
      </c>
      <c r="D1396" s="3" t="s">
        <v>1996</v>
      </c>
      <c r="E1396" s="3" t="s">
        <v>1997</v>
      </c>
      <c r="F1396" s="6" t="s">
        <v>8554</v>
      </c>
      <c r="G1396" s="4">
        <v>161</v>
      </c>
      <c r="H1396" s="2" t="s">
        <v>5</v>
      </c>
      <c r="I1396" s="2" t="s">
        <v>6</v>
      </c>
      <c r="J1396" s="2" t="s">
        <v>13</v>
      </c>
      <c r="K1396" s="2" t="s">
        <v>8</v>
      </c>
      <c r="L1396" s="132" t="s">
        <v>8555</v>
      </c>
    </row>
    <row r="1397" spans="1:23" customFormat="1">
      <c r="A1397" s="1" t="str">
        <f>CONCATENATE(Tableau4[[#This Row],[DPT2]]," - ",Tableau4[[#This Row],[COMMUNE]])</f>
        <v>24 - Beynac-et-Cazenac</v>
      </c>
      <c r="B1397" s="2">
        <v>24</v>
      </c>
      <c r="C1397" s="5" t="s">
        <v>6402</v>
      </c>
      <c r="D1397" s="6" t="s">
        <v>2258</v>
      </c>
      <c r="E1397" s="6" t="s">
        <v>6403</v>
      </c>
      <c r="F1397" s="6" t="s">
        <v>8554</v>
      </c>
      <c r="G1397" s="7">
        <v>544</v>
      </c>
      <c r="H1397" s="5" t="s">
        <v>5</v>
      </c>
      <c r="I1397" s="5" t="s">
        <v>12</v>
      </c>
      <c r="J1397" s="2" t="s">
        <v>13</v>
      </c>
      <c r="K1397" s="2" t="s">
        <v>5671</v>
      </c>
      <c r="L1397" s="132">
        <v>46084</v>
      </c>
    </row>
    <row r="1398" spans="1:23" customFormat="1">
      <c r="A1398" s="1" t="str">
        <f>CONCATENATE(Tableau4[[#This Row],[DPT2]]," - ",Tableau4[[#This Row],[COMMUNE]])</f>
        <v>24 - Biras</v>
      </c>
      <c r="B1398" s="2">
        <v>24</v>
      </c>
      <c r="C1398" s="5" t="s">
        <v>1998</v>
      </c>
      <c r="D1398" s="6" t="s">
        <v>1999</v>
      </c>
      <c r="E1398" s="6" t="s">
        <v>2000</v>
      </c>
      <c r="F1398" s="6" t="s">
        <v>8554</v>
      </c>
      <c r="G1398" s="7">
        <v>670</v>
      </c>
      <c r="H1398" s="5" t="s">
        <v>5</v>
      </c>
      <c r="I1398" s="5" t="s">
        <v>12</v>
      </c>
      <c r="J1398" s="2" t="s">
        <v>13</v>
      </c>
      <c r="K1398" s="2" t="s">
        <v>8</v>
      </c>
      <c r="L1398" s="132" t="s">
        <v>8555</v>
      </c>
    </row>
    <row r="1399" spans="1:23" customFormat="1">
      <c r="A1399" s="1" t="str">
        <f>CONCATENATE(Tableau4[[#This Row],[DPT2]]," - ",Tableau4[[#This Row],[COMMUNE]])</f>
        <v>24 - Biron</v>
      </c>
      <c r="B1399" s="2">
        <v>24</v>
      </c>
      <c r="C1399" s="5" t="s">
        <v>2001</v>
      </c>
      <c r="D1399" s="6" t="s">
        <v>1945</v>
      </c>
      <c r="E1399" s="6" t="s">
        <v>10780</v>
      </c>
      <c r="F1399" s="6" t="s">
        <v>8554</v>
      </c>
      <c r="G1399" s="7">
        <v>144</v>
      </c>
      <c r="H1399" s="5" t="s">
        <v>5</v>
      </c>
      <c r="I1399" s="5" t="s">
        <v>12</v>
      </c>
      <c r="J1399" s="5" t="s">
        <v>7</v>
      </c>
      <c r="K1399" s="2" t="s">
        <v>8</v>
      </c>
      <c r="L1399" s="132" t="s">
        <v>8555</v>
      </c>
    </row>
    <row r="1400" spans="1:23" customFormat="1">
      <c r="A1400" s="1" t="str">
        <f>CONCATENATE(Tableau4[[#This Row],[DPT2]]," - ",Tableau4[[#This Row],[COMMUNE]])</f>
        <v>24 - Boisse</v>
      </c>
      <c r="B1400" s="2">
        <v>24</v>
      </c>
      <c r="C1400" s="2" t="s">
        <v>2002</v>
      </c>
      <c r="D1400" s="3" t="s">
        <v>1973</v>
      </c>
      <c r="E1400" s="3" t="s">
        <v>2003</v>
      </c>
      <c r="F1400" s="6" t="s">
        <v>8554</v>
      </c>
      <c r="G1400" s="4">
        <v>246</v>
      </c>
      <c r="H1400" s="2" t="s">
        <v>5</v>
      </c>
      <c r="I1400" s="2" t="s">
        <v>6</v>
      </c>
      <c r="J1400" s="2" t="s">
        <v>7</v>
      </c>
      <c r="K1400" s="2" t="s">
        <v>8</v>
      </c>
      <c r="L1400" s="132" t="s">
        <v>8555</v>
      </c>
      <c r="M1400" s="87"/>
      <c r="N1400" s="87"/>
      <c r="O1400" s="87"/>
      <c r="P1400" s="87"/>
      <c r="Q1400" s="87"/>
      <c r="R1400" s="87"/>
      <c r="S1400" s="87"/>
      <c r="T1400" s="87"/>
      <c r="U1400" s="87"/>
      <c r="V1400" s="87"/>
      <c r="W1400" s="87"/>
    </row>
    <row r="1401" spans="1:23" customFormat="1">
      <c r="A1401" s="1" t="str">
        <f>CONCATENATE(Tableau4[[#This Row],[DPT2]]," - ",Tableau4[[#This Row],[COMMUNE]])</f>
        <v>24 - Boisseuilh</v>
      </c>
      <c r="B1401" s="2">
        <v>24</v>
      </c>
      <c r="C1401" s="2" t="s">
        <v>2004</v>
      </c>
      <c r="D1401" s="3" t="s">
        <v>1936</v>
      </c>
      <c r="E1401" s="3" t="s">
        <v>2005</v>
      </c>
      <c r="F1401" s="6" t="s">
        <v>8554</v>
      </c>
      <c r="G1401" s="4">
        <v>120</v>
      </c>
      <c r="H1401" s="2" t="s">
        <v>5</v>
      </c>
      <c r="I1401" s="2" t="s">
        <v>6</v>
      </c>
      <c r="J1401" s="2" t="s">
        <v>13</v>
      </c>
      <c r="K1401" s="2" t="s">
        <v>8</v>
      </c>
      <c r="L1401" s="132" t="s">
        <v>8555</v>
      </c>
      <c r="M1401" s="87"/>
      <c r="N1401" s="87"/>
      <c r="O1401" s="87"/>
      <c r="P1401" s="87"/>
      <c r="Q1401" s="87"/>
      <c r="R1401" s="87"/>
      <c r="S1401" s="87"/>
      <c r="T1401" s="87"/>
      <c r="U1401" s="87"/>
      <c r="V1401" s="87"/>
      <c r="W1401" s="87"/>
    </row>
    <row r="1402" spans="1:23" customFormat="1">
      <c r="A1402" s="1" t="str">
        <f>CONCATENATE(Tableau4[[#This Row],[DPT2]]," - ",Tableau4[[#This Row],[COMMUNE]])</f>
        <v>24 - Bonneville-et-Saint-Avit-de-Fumadières</v>
      </c>
      <c r="B1402" s="2">
        <v>24</v>
      </c>
      <c r="C1402" s="2" t="s">
        <v>2006</v>
      </c>
      <c r="D1402" s="3" t="s">
        <v>2007</v>
      </c>
      <c r="E1402" s="3" t="s">
        <v>2008</v>
      </c>
      <c r="F1402" s="6" t="s">
        <v>8554</v>
      </c>
      <c r="G1402" s="4">
        <v>322</v>
      </c>
      <c r="H1402" s="2" t="s">
        <v>5</v>
      </c>
      <c r="I1402" s="2" t="s">
        <v>6</v>
      </c>
      <c r="J1402" s="2" t="s">
        <v>7</v>
      </c>
      <c r="K1402" s="2" t="s">
        <v>8</v>
      </c>
      <c r="L1402" s="132" t="s">
        <v>8555</v>
      </c>
    </row>
    <row r="1403" spans="1:23" s="87" customFormat="1">
      <c r="A1403" s="1" t="str">
        <f>CONCATENATE(Tableau4[[#This Row],[DPT2]]," - ",Tableau4[[#This Row],[COMMUNE]])</f>
        <v>24 - Borrèze</v>
      </c>
      <c r="B1403" s="2">
        <v>24</v>
      </c>
      <c r="C1403" s="5" t="s">
        <v>2009</v>
      </c>
      <c r="D1403" s="6" t="s">
        <v>1953</v>
      </c>
      <c r="E1403" s="6" t="s">
        <v>2010</v>
      </c>
      <c r="F1403" s="6" t="s">
        <v>8554</v>
      </c>
      <c r="G1403" s="7">
        <v>341</v>
      </c>
      <c r="H1403" s="5" t="s">
        <v>5</v>
      </c>
      <c r="I1403" s="5" t="s">
        <v>12</v>
      </c>
      <c r="J1403" s="2" t="s">
        <v>13</v>
      </c>
      <c r="K1403" s="2" t="s">
        <v>8</v>
      </c>
      <c r="L1403" s="132" t="s">
        <v>8555</v>
      </c>
      <c r="M1403"/>
      <c r="N1403"/>
      <c r="O1403"/>
      <c r="P1403"/>
      <c r="Q1403"/>
      <c r="R1403"/>
      <c r="S1403"/>
      <c r="T1403"/>
      <c r="U1403"/>
      <c r="V1403"/>
      <c r="W1403"/>
    </row>
    <row r="1404" spans="1:23" customFormat="1">
      <c r="A1404" s="1" t="str">
        <f>CONCATENATE(Tableau4[[#This Row],[DPT2]]," - ",Tableau4[[#This Row],[COMMUNE]])</f>
        <v>24 - Bosset</v>
      </c>
      <c r="B1404" s="2">
        <v>24</v>
      </c>
      <c r="C1404" s="5" t="s">
        <v>2011</v>
      </c>
      <c r="D1404" s="6" t="s">
        <v>2012</v>
      </c>
      <c r="E1404" s="6" t="s">
        <v>2013</v>
      </c>
      <c r="F1404" s="6" t="s">
        <v>8554</v>
      </c>
      <c r="G1404" s="7">
        <v>213</v>
      </c>
      <c r="H1404" s="5" t="s">
        <v>5</v>
      </c>
      <c r="I1404" s="5" t="s">
        <v>12</v>
      </c>
      <c r="J1404" s="5" t="s">
        <v>7</v>
      </c>
      <c r="K1404" s="2" t="s">
        <v>8</v>
      </c>
      <c r="L1404" s="132" t="s">
        <v>8555</v>
      </c>
    </row>
    <row r="1405" spans="1:23" customFormat="1">
      <c r="A1405" s="1" t="str">
        <f>CONCATENATE(Tableau4[[#This Row],[DPT2]]," - ",Tableau4[[#This Row],[COMMUNE]])</f>
        <v>24 - Bouillac</v>
      </c>
      <c r="B1405" s="2">
        <v>24</v>
      </c>
      <c r="C1405" s="5" t="s">
        <v>2014</v>
      </c>
      <c r="D1405" s="6" t="s">
        <v>1945</v>
      </c>
      <c r="E1405" s="6" t="s">
        <v>2015</v>
      </c>
      <c r="F1405" s="6" t="s">
        <v>8554</v>
      </c>
      <c r="G1405" s="7">
        <v>127</v>
      </c>
      <c r="H1405" s="5" t="s">
        <v>5</v>
      </c>
      <c r="I1405" s="5" t="s">
        <v>12</v>
      </c>
      <c r="J1405" s="5" t="s">
        <v>7</v>
      </c>
      <c r="K1405" s="2" t="s">
        <v>8</v>
      </c>
      <c r="L1405" s="132" t="s">
        <v>8555</v>
      </c>
      <c r="M1405" s="87"/>
      <c r="N1405" s="87"/>
      <c r="O1405" s="87"/>
      <c r="P1405" s="87"/>
      <c r="Q1405" s="87"/>
      <c r="R1405" s="87"/>
      <c r="S1405" s="87"/>
      <c r="T1405" s="87"/>
      <c r="U1405" s="87"/>
      <c r="V1405" s="87"/>
      <c r="W1405" s="87"/>
    </row>
    <row r="1406" spans="1:23" customFormat="1">
      <c r="A1406" s="1" t="str">
        <f>CONCATENATE(Tableau4[[#This Row],[DPT2]]," - ",Tableau4[[#This Row],[COMMUNE]])</f>
        <v>24 - Boulazac Isle Manoire</v>
      </c>
      <c r="B1406" s="2">
        <v>24</v>
      </c>
      <c r="C1406" s="2" t="s">
        <v>7868</v>
      </c>
      <c r="D1406" s="3" t="s">
        <v>2025</v>
      </c>
      <c r="E1406" s="3" t="s">
        <v>7869</v>
      </c>
      <c r="F1406" s="6" t="s">
        <v>8554</v>
      </c>
      <c r="G1406" s="4">
        <v>10737</v>
      </c>
      <c r="H1406" s="2" t="s">
        <v>5</v>
      </c>
      <c r="I1406" s="2" t="s">
        <v>25</v>
      </c>
      <c r="J1406" s="2" t="s">
        <v>13</v>
      </c>
      <c r="K1406" s="5" t="s">
        <v>5664</v>
      </c>
      <c r="L1406" s="132" t="s">
        <v>8555</v>
      </c>
    </row>
    <row r="1407" spans="1:23" s="87" customFormat="1">
      <c r="A1407" s="1" t="str">
        <f>CONCATENATE(Tableau4[[#This Row],[DPT2]]," - ",Tableau4[[#This Row],[COMMUNE]])</f>
        <v>24 - Bouniagues</v>
      </c>
      <c r="B1407" s="2">
        <v>24</v>
      </c>
      <c r="C1407" s="5" t="s">
        <v>6404</v>
      </c>
      <c r="D1407" s="6" t="s">
        <v>2012</v>
      </c>
      <c r="E1407" s="6" t="s">
        <v>6405</v>
      </c>
      <c r="F1407" s="6" t="s">
        <v>8554</v>
      </c>
      <c r="G1407" s="7">
        <v>609</v>
      </c>
      <c r="H1407" s="5" t="s">
        <v>5</v>
      </c>
      <c r="I1407" s="5" t="s">
        <v>12</v>
      </c>
      <c r="J1407" s="5" t="s">
        <v>7</v>
      </c>
      <c r="K1407" s="2" t="s">
        <v>5671</v>
      </c>
      <c r="L1407" s="132" t="s">
        <v>8555</v>
      </c>
      <c r="M1407"/>
      <c r="N1407"/>
      <c r="O1407"/>
      <c r="P1407"/>
      <c r="Q1407"/>
      <c r="R1407"/>
      <c r="S1407"/>
      <c r="T1407"/>
      <c r="U1407"/>
      <c r="V1407"/>
      <c r="W1407"/>
    </row>
    <row r="1408" spans="1:23" s="87" customFormat="1">
      <c r="A1408" s="1" t="str">
        <f>CONCATENATE(Tableau4[[#This Row],[DPT2]]," - ",Tableau4[[#This Row],[COMMUNE]])</f>
        <v>24 - Bourdeilles</v>
      </c>
      <c r="B1408" s="2">
        <v>24</v>
      </c>
      <c r="C1408" s="5" t="s">
        <v>6406</v>
      </c>
      <c r="D1408" s="6" t="s">
        <v>1999</v>
      </c>
      <c r="E1408" s="6" t="s">
        <v>6407</v>
      </c>
      <c r="F1408" s="6" t="s">
        <v>8554</v>
      </c>
      <c r="G1408" s="7">
        <v>765</v>
      </c>
      <c r="H1408" s="5" t="s">
        <v>5</v>
      </c>
      <c r="I1408" s="5" t="s">
        <v>12</v>
      </c>
      <c r="J1408" s="2" t="s">
        <v>13</v>
      </c>
      <c r="K1408" s="2" t="s">
        <v>5671</v>
      </c>
      <c r="L1408" s="132" t="s">
        <v>8555</v>
      </c>
    </row>
    <row r="1409" spans="1:23" customFormat="1">
      <c r="A1409" s="1" t="str">
        <f>CONCATENATE(Tableau4[[#This Row],[DPT2]]," - ",Tableau4[[#This Row],[COMMUNE]])</f>
        <v>24 - Bourg-des-Maisons</v>
      </c>
      <c r="B1409" s="2">
        <v>24</v>
      </c>
      <c r="C1409" s="2" t="s">
        <v>2016</v>
      </c>
      <c r="D1409" s="3" t="s">
        <v>1942</v>
      </c>
      <c r="E1409" s="3" t="s">
        <v>2017</v>
      </c>
      <c r="F1409" s="6" t="s">
        <v>8554</v>
      </c>
      <c r="G1409" s="4">
        <v>67</v>
      </c>
      <c r="H1409" s="2" t="s">
        <v>5</v>
      </c>
      <c r="I1409" s="2" t="s">
        <v>6</v>
      </c>
      <c r="J1409" s="2" t="s">
        <v>13</v>
      </c>
      <c r="K1409" s="2" t="s">
        <v>8</v>
      </c>
      <c r="L1409" s="132" t="s">
        <v>8555</v>
      </c>
    </row>
    <row r="1410" spans="1:23" customFormat="1">
      <c r="A1410" s="1" t="str">
        <f>CONCATENATE(Tableau4[[#This Row],[DPT2]]," - ",Tableau4[[#This Row],[COMMUNE]])</f>
        <v>24 - Bourg-du-Bost</v>
      </c>
      <c r="B1410" s="2">
        <v>24</v>
      </c>
      <c r="C1410" s="2" t="s">
        <v>2018</v>
      </c>
      <c r="D1410" s="3" t="s">
        <v>1942</v>
      </c>
      <c r="E1410" s="3" t="s">
        <v>2019</v>
      </c>
      <c r="F1410" s="6" t="s">
        <v>8554</v>
      </c>
      <c r="G1410" s="4">
        <v>218</v>
      </c>
      <c r="H1410" s="2" t="s">
        <v>5</v>
      </c>
      <c r="I1410" s="2" t="s">
        <v>6</v>
      </c>
      <c r="J1410" s="2" t="s">
        <v>13</v>
      </c>
      <c r="K1410" s="2" t="s">
        <v>8</v>
      </c>
      <c r="L1410" s="132" t="s">
        <v>8555</v>
      </c>
    </row>
    <row r="1411" spans="1:23" customFormat="1">
      <c r="A1411" s="1" t="str">
        <f>CONCATENATE(Tableau4[[#This Row],[DPT2]]," - ",Tableau4[[#This Row],[COMMUNE]])</f>
        <v>24 - Bourgnac</v>
      </c>
      <c r="B1411" s="2">
        <v>24</v>
      </c>
      <c r="C1411" s="2" t="s">
        <v>2020</v>
      </c>
      <c r="D1411" s="3" t="s">
        <v>1980</v>
      </c>
      <c r="E1411" s="3" t="s">
        <v>2021</v>
      </c>
      <c r="F1411" s="6" t="s">
        <v>8554</v>
      </c>
      <c r="G1411" s="4">
        <v>349</v>
      </c>
      <c r="H1411" s="2" t="s">
        <v>5</v>
      </c>
      <c r="I1411" s="2" t="s">
        <v>6</v>
      </c>
      <c r="J1411" s="2" t="s">
        <v>13</v>
      </c>
      <c r="K1411" s="2" t="s">
        <v>8</v>
      </c>
      <c r="L1411" s="132" t="s">
        <v>8555</v>
      </c>
    </row>
    <row r="1412" spans="1:23" customFormat="1">
      <c r="A1412" s="1" t="str">
        <f>CONCATENATE(Tableau4[[#This Row],[DPT2]]," - ",Tableau4[[#This Row],[COMMUNE]])</f>
        <v>24 - Bourniquel</v>
      </c>
      <c r="B1412" s="2">
        <v>24</v>
      </c>
      <c r="C1412" s="5" t="s">
        <v>2022</v>
      </c>
      <c r="D1412" s="6" t="s">
        <v>1945</v>
      </c>
      <c r="E1412" s="6" t="s">
        <v>2023</v>
      </c>
      <c r="F1412" s="6" t="s">
        <v>8554</v>
      </c>
      <c r="G1412" s="7">
        <v>71</v>
      </c>
      <c r="H1412" s="5" t="s">
        <v>5</v>
      </c>
      <c r="I1412" s="5" t="s">
        <v>12</v>
      </c>
      <c r="J1412" s="5" t="s">
        <v>7</v>
      </c>
      <c r="K1412" s="2" t="s">
        <v>8</v>
      </c>
      <c r="L1412" s="132" t="s">
        <v>8555</v>
      </c>
    </row>
    <row r="1413" spans="1:23" customFormat="1">
      <c r="A1413" s="1" t="str">
        <f>CONCATENATE(Tableau4[[#This Row],[DPT2]]," - ",Tableau4[[#This Row],[COMMUNE]])</f>
        <v>24 - Bourrou</v>
      </c>
      <c r="B1413" s="2">
        <v>24</v>
      </c>
      <c r="C1413" s="2" t="s">
        <v>2024</v>
      </c>
      <c r="D1413" s="3" t="s">
        <v>2025</v>
      </c>
      <c r="E1413" s="3" t="s">
        <v>2026</v>
      </c>
      <c r="F1413" s="6" t="s">
        <v>8554</v>
      </c>
      <c r="G1413" s="4">
        <v>124</v>
      </c>
      <c r="H1413" s="2" t="s">
        <v>5</v>
      </c>
      <c r="I1413" s="2" t="s">
        <v>25</v>
      </c>
      <c r="J1413" s="2" t="s">
        <v>13</v>
      </c>
      <c r="K1413" s="2" t="s">
        <v>8</v>
      </c>
      <c r="L1413" s="132" t="s">
        <v>8555</v>
      </c>
    </row>
    <row r="1414" spans="1:23" customFormat="1">
      <c r="A1414" s="1" t="str">
        <f>CONCATENATE(Tableau4[[#This Row],[DPT2]]," - ",Tableau4[[#This Row],[COMMUNE]])</f>
        <v>24 - Bouteilles-Saint-Sébastien</v>
      </c>
      <c r="B1414" s="2">
        <v>24</v>
      </c>
      <c r="C1414" s="2" t="s">
        <v>2027</v>
      </c>
      <c r="D1414" s="3" t="s">
        <v>1942</v>
      </c>
      <c r="E1414" s="3" t="s">
        <v>2028</v>
      </c>
      <c r="F1414" s="6" t="s">
        <v>8554</v>
      </c>
      <c r="G1414" s="4">
        <v>175</v>
      </c>
      <c r="H1414" s="2" t="s">
        <v>5</v>
      </c>
      <c r="I1414" s="2" t="s">
        <v>6</v>
      </c>
      <c r="J1414" s="2" t="s">
        <v>13</v>
      </c>
      <c r="K1414" s="2" t="s">
        <v>8</v>
      </c>
      <c r="L1414" s="132" t="s">
        <v>8555</v>
      </c>
      <c r="M1414" s="87"/>
      <c r="N1414" s="87"/>
      <c r="O1414" s="87"/>
      <c r="P1414" s="87"/>
      <c r="Q1414" s="87"/>
      <c r="R1414" s="87"/>
      <c r="S1414" s="87"/>
      <c r="T1414" s="87"/>
      <c r="U1414" s="87"/>
      <c r="V1414" s="87"/>
      <c r="W1414" s="87"/>
    </row>
    <row r="1415" spans="1:23" customFormat="1">
      <c r="A1415" s="1" t="str">
        <f>CONCATENATE(Tableau4[[#This Row],[DPT2]]," - ",Tableau4[[#This Row],[COMMUNE]])</f>
        <v>24 - Bouzic</v>
      </c>
      <c r="B1415" s="2">
        <v>24</v>
      </c>
      <c r="C1415" s="2" t="s">
        <v>2029</v>
      </c>
      <c r="D1415" s="3" t="s">
        <v>1996</v>
      </c>
      <c r="E1415" s="3" t="s">
        <v>2030</v>
      </c>
      <c r="F1415" s="6" t="s">
        <v>8554</v>
      </c>
      <c r="G1415" s="4">
        <v>150</v>
      </c>
      <c r="H1415" s="2" t="s">
        <v>5</v>
      </c>
      <c r="I1415" s="2" t="s">
        <v>6</v>
      </c>
      <c r="J1415" s="2" t="s">
        <v>13</v>
      </c>
      <c r="K1415" s="2" t="s">
        <v>8</v>
      </c>
      <c r="L1415" s="132" t="s">
        <v>8555</v>
      </c>
      <c r="M1415" s="87"/>
      <c r="N1415" s="87"/>
      <c r="O1415" s="87"/>
      <c r="P1415" s="87"/>
      <c r="Q1415" s="87"/>
      <c r="R1415" s="87"/>
      <c r="S1415" s="87"/>
      <c r="T1415" s="87"/>
      <c r="U1415" s="87"/>
      <c r="V1415" s="87"/>
      <c r="W1415" s="87"/>
    </row>
    <row r="1416" spans="1:23" customFormat="1">
      <c r="A1416" s="1" t="str">
        <f>CONCATENATE(Tableau4[[#This Row],[DPT2]]," - ",Tableau4[[#This Row],[COMMUNE]])</f>
        <v>24 - Brantôme en Périgord</v>
      </c>
      <c r="B1416" s="2">
        <v>24</v>
      </c>
      <c r="C1416" s="5" t="s">
        <v>7870</v>
      </c>
      <c r="D1416" s="6" t="s">
        <v>1999</v>
      </c>
      <c r="E1416" s="6" t="s">
        <v>7871</v>
      </c>
      <c r="F1416" s="6" t="s">
        <v>8554</v>
      </c>
      <c r="G1416" s="7">
        <v>3670</v>
      </c>
      <c r="H1416" s="5" t="s">
        <v>5</v>
      </c>
      <c r="I1416" s="5" t="s">
        <v>12</v>
      </c>
      <c r="J1416" s="2" t="s">
        <v>13</v>
      </c>
      <c r="K1416" s="5" t="s">
        <v>5664</v>
      </c>
      <c r="L1416" s="132" t="s">
        <v>8555</v>
      </c>
      <c r="M1416" s="87"/>
      <c r="N1416" s="87"/>
      <c r="O1416" s="87"/>
      <c r="P1416" s="87"/>
      <c r="Q1416" s="87"/>
      <c r="R1416" s="87"/>
      <c r="S1416" s="87"/>
      <c r="T1416" s="87"/>
      <c r="U1416" s="87"/>
      <c r="V1416" s="87"/>
      <c r="W1416" s="87"/>
    </row>
    <row r="1417" spans="1:23" s="87" customFormat="1">
      <c r="A1417" s="1" t="str">
        <f>CONCATENATE(Tableau4[[#This Row],[DPT2]]," - ",Tableau4[[#This Row],[COMMUNE]])</f>
        <v>24 - Brouchaud</v>
      </c>
      <c r="B1417" s="2">
        <v>24</v>
      </c>
      <c r="C1417" s="5" t="s">
        <v>2031</v>
      </c>
      <c r="D1417" s="6" t="s">
        <v>1948</v>
      </c>
      <c r="E1417" s="6" t="s">
        <v>2032</v>
      </c>
      <c r="F1417" s="6" t="s">
        <v>8554</v>
      </c>
      <c r="G1417" s="7">
        <v>213</v>
      </c>
      <c r="H1417" s="5" t="s">
        <v>5</v>
      </c>
      <c r="I1417" s="5" t="s">
        <v>12</v>
      </c>
      <c r="J1417" s="2" t="s">
        <v>13</v>
      </c>
      <c r="K1417" s="2" t="s">
        <v>8</v>
      </c>
      <c r="L1417" s="132" t="s">
        <v>8555</v>
      </c>
      <c r="M1417"/>
      <c r="N1417"/>
      <c r="O1417"/>
      <c r="P1417"/>
      <c r="Q1417"/>
      <c r="R1417"/>
      <c r="S1417"/>
      <c r="T1417"/>
      <c r="U1417"/>
      <c r="V1417"/>
      <c r="W1417"/>
    </row>
    <row r="1418" spans="1:23" customFormat="1">
      <c r="A1418" s="1" t="str">
        <f>CONCATENATE(Tableau4[[#This Row],[DPT2]]," - ",Tableau4[[#This Row],[COMMUNE]])</f>
        <v>24 - Bussac</v>
      </c>
      <c r="B1418" s="2">
        <v>24</v>
      </c>
      <c r="C1418" s="5" t="s">
        <v>2033</v>
      </c>
      <c r="D1418" s="6" t="s">
        <v>1999</v>
      </c>
      <c r="E1418" s="6" t="s">
        <v>2034</v>
      </c>
      <c r="F1418" s="6" t="s">
        <v>8554</v>
      </c>
      <c r="G1418" s="7">
        <v>395</v>
      </c>
      <c r="H1418" s="5" t="s">
        <v>5</v>
      </c>
      <c r="I1418" s="5" t="s">
        <v>12</v>
      </c>
      <c r="J1418" s="2" t="s">
        <v>13</v>
      </c>
      <c r="K1418" s="2" t="s">
        <v>8</v>
      </c>
      <c r="L1418" s="132" t="s">
        <v>8555</v>
      </c>
    </row>
    <row r="1419" spans="1:23" s="87" customFormat="1">
      <c r="A1419" s="1" t="str">
        <f>CONCATENATE(Tableau4[[#This Row],[DPT2]]," - ",Tableau4[[#This Row],[COMMUNE]])</f>
        <v>24 - Busserolles</v>
      </c>
      <c r="B1419" s="2">
        <v>24</v>
      </c>
      <c r="C1419" s="2" t="s">
        <v>2035</v>
      </c>
      <c r="D1419" s="3" t="s">
        <v>1933</v>
      </c>
      <c r="E1419" s="3" t="s">
        <v>2036</v>
      </c>
      <c r="F1419" s="6" t="s">
        <v>8554</v>
      </c>
      <c r="G1419" s="4">
        <v>506</v>
      </c>
      <c r="H1419" s="2" t="s">
        <v>5</v>
      </c>
      <c r="I1419" s="2" t="s">
        <v>6</v>
      </c>
      <c r="J1419" s="2" t="s">
        <v>13</v>
      </c>
      <c r="K1419" s="2" t="s">
        <v>8</v>
      </c>
      <c r="L1419" s="132" t="s">
        <v>8555</v>
      </c>
      <c r="M1419"/>
      <c r="N1419"/>
      <c r="O1419"/>
      <c r="P1419"/>
      <c r="Q1419"/>
      <c r="R1419"/>
      <c r="S1419"/>
      <c r="T1419"/>
      <c r="U1419"/>
      <c r="V1419"/>
      <c r="W1419"/>
    </row>
    <row r="1420" spans="1:23" s="87" customFormat="1">
      <c r="A1420" s="1" t="str">
        <f>CONCATENATE(Tableau4[[#This Row],[DPT2]]," - ",Tableau4[[#This Row],[COMMUNE]])</f>
        <v>24 - Bussière-Badil</v>
      </c>
      <c r="B1420" s="2">
        <v>24</v>
      </c>
      <c r="C1420" s="2" t="s">
        <v>2037</v>
      </c>
      <c r="D1420" s="3" t="s">
        <v>1933</v>
      </c>
      <c r="E1420" s="3" t="s">
        <v>2038</v>
      </c>
      <c r="F1420" s="6" t="s">
        <v>8554</v>
      </c>
      <c r="G1420" s="4">
        <v>374</v>
      </c>
      <c r="H1420" s="2" t="s">
        <v>5</v>
      </c>
      <c r="I1420" s="2" t="s">
        <v>6</v>
      </c>
      <c r="J1420" s="2" t="s">
        <v>13</v>
      </c>
      <c r="K1420" s="2" t="s">
        <v>8</v>
      </c>
      <c r="L1420" s="132" t="s">
        <v>8555</v>
      </c>
    </row>
    <row r="1421" spans="1:23" customFormat="1">
      <c r="A1421" s="1" t="str">
        <f>CONCATENATE(Tableau4[[#This Row],[DPT2]]," - ",Tableau4[[#This Row],[COMMUNE]])</f>
        <v>24 - Calès</v>
      </c>
      <c r="B1421" s="2">
        <v>24</v>
      </c>
      <c r="C1421" s="5" t="s">
        <v>2039</v>
      </c>
      <c r="D1421" s="6" t="s">
        <v>1945</v>
      </c>
      <c r="E1421" s="6" t="s">
        <v>2040</v>
      </c>
      <c r="F1421" s="6" t="s">
        <v>8554</v>
      </c>
      <c r="G1421" s="7">
        <v>378</v>
      </c>
      <c r="H1421" s="5" t="s">
        <v>5</v>
      </c>
      <c r="I1421" s="5" t="s">
        <v>12</v>
      </c>
      <c r="J1421" s="5" t="s">
        <v>7</v>
      </c>
      <c r="K1421" s="2" t="s">
        <v>8</v>
      </c>
      <c r="L1421" s="132" t="s">
        <v>8555</v>
      </c>
      <c r="M1421" s="87"/>
      <c r="N1421" s="87"/>
      <c r="O1421" s="87"/>
      <c r="P1421" s="87"/>
      <c r="Q1421" s="87"/>
      <c r="R1421" s="87"/>
      <c r="S1421" s="87"/>
      <c r="T1421" s="87"/>
      <c r="U1421" s="87"/>
      <c r="V1421" s="87"/>
      <c r="W1421" s="87"/>
    </row>
    <row r="1422" spans="1:23" customFormat="1">
      <c r="A1422" s="1" t="str">
        <f>CONCATENATE(Tableau4[[#This Row],[DPT2]]," - ",Tableau4[[#This Row],[COMMUNE]])</f>
        <v>24 - Calviac-en-Périgord</v>
      </c>
      <c r="B1422" s="2">
        <v>24</v>
      </c>
      <c r="C1422" s="5" t="s">
        <v>2041</v>
      </c>
      <c r="D1422" s="6" t="s">
        <v>1953</v>
      </c>
      <c r="E1422" s="6" t="s">
        <v>2042</v>
      </c>
      <c r="F1422" s="6" t="s">
        <v>8554</v>
      </c>
      <c r="G1422" s="7">
        <v>510</v>
      </c>
      <c r="H1422" s="5" t="s">
        <v>5</v>
      </c>
      <c r="I1422" s="5" t="s">
        <v>12</v>
      </c>
      <c r="J1422" s="2" t="s">
        <v>13</v>
      </c>
      <c r="K1422" s="2" t="s">
        <v>8</v>
      </c>
      <c r="L1422" s="132" t="s">
        <v>8555</v>
      </c>
      <c r="M1422" s="87"/>
      <c r="N1422" s="87"/>
      <c r="O1422" s="87"/>
      <c r="P1422" s="87"/>
      <c r="Q1422" s="87"/>
      <c r="R1422" s="87"/>
      <c r="S1422" s="87"/>
      <c r="T1422" s="87"/>
      <c r="U1422" s="87"/>
      <c r="V1422" s="87"/>
      <c r="W1422" s="87"/>
    </row>
    <row r="1423" spans="1:23" customFormat="1">
      <c r="A1423" s="1" t="str">
        <f>CONCATENATE(Tableau4[[#This Row],[DPT2]]," - ",Tableau4[[#This Row],[COMMUNE]])</f>
        <v>24 - Campagnac-lès-Quercy</v>
      </c>
      <c r="B1423" s="2">
        <v>24</v>
      </c>
      <c r="C1423" s="2" t="s">
        <v>2043</v>
      </c>
      <c r="D1423" s="3" t="s">
        <v>1996</v>
      </c>
      <c r="E1423" s="3" t="s">
        <v>2044</v>
      </c>
      <c r="F1423" s="6" t="s">
        <v>8554</v>
      </c>
      <c r="G1423" s="4">
        <v>319</v>
      </c>
      <c r="H1423" s="2" t="s">
        <v>5</v>
      </c>
      <c r="I1423" s="2" t="s">
        <v>6</v>
      </c>
      <c r="J1423" s="2" t="s">
        <v>13</v>
      </c>
      <c r="K1423" s="2" t="s">
        <v>8</v>
      </c>
      <c r="L1423" s="132" t="s">
        <v>8555</v>
      </c>
    </row>
    <row r="1424" spans="1:23" customFormat="1">
      <c r="A1424" s="1" t="str">
        <f>CONCATENATE(Tableau4[[#This Row],[DPT2]]," - ",Tableau4[[#This Row],[COMMUNE]])</f>
        <v>24 - Campagne</v>
      </c>
      <c r="B1424" s="2">
        <v>24</v>
      </c>
      <c r="C1424" s="2" t="s">
        <v>2045</v>
      </c>
      <c r="D1424" s="3" t="s">
        <v>1956</v>
      </c>
      <c r="E1424" s="3" t="s">
        <v>10811</v>
      </c>
      <c r="F1424" s="6" t="s">
        <v>8554</v>
      </c>
      <c r="G1424" s="4">
        <v>403</v>
      </c>
      <c r="H1424" s="2" t="s">
        <v>5</v>
      </c>
      <c r="I1424" s="2" t="s">
        <v>6</v>
      </c>
      <c r="J1424" s="2" t="s">
        <v>13</v>
      </c>
      <c r="K1424" s="2" t="s">
        <v>8</v>
      </c>
      <c r="L1424" s="132" t="s">
        <v>8555</v>
      </c>
      <c r="M1424" s="87"/>
      <c r="N1424" s="87"/>
      <c r="O1424" s="87"/>
      <c r="P1424" s="87"/>
      <c r="Q1424" s="87"/>
      <c r="R1424" s="87"/>
      <c r="S1424" s="87"/>
      <c r="T1424" s="87"/>
      <c r="U1424" s="87"/>
      <c r="V1424" s="87"/>
      <c r="W1424" s="87"/>
    </row>
    <row r="1425" spans="1:23" s="87" customFormat="1">
      <c r="A1425" s="1" t="str">
        <f>CONCATENATE(Tableau4[[#This Row],[DPT2]]," - ",Tableau4[[#This Row],[COMMUNE]])</f>
        <v>24 - Campsegret</v>
      </c>
      <c r="B1425" s="2">
        <v>24</v>
      </c>
      <c r="C1425" s="2" t="s">
        <v>2046</v>
      </c>
      <c r="D1425" s="3" t="s">
        <v>1980</v>
      </c>
      <c r="E1425" s="3" t="s">
        <v>2047</v>
      </c>
      <c r="F1425" s="6" t="s">
        <v>8554</v>
      </c>
      <c r="G1425" s="4">
        <v>394</v>
      </c>
      <c r="H1425" s="2" t="s">
        <v>5</v>
      </c>
      <c r="I1425" s="2" t="s">
        <v>6</v>
      </c>
      <c r="J1425" s="2" t="s">
        <v>13</v>
      </c>
      <c r="K1425" s="2" t="s">
        <v>8</v>
      </c>
      <c r="L1425" s="132" t="s">
        <v>8555</v>
      </c>
    </row>
    <row r="1426" spans="1:23" s="87" customFormat="1">
      <c r="A1426" s="1" t="str">
        <f>CONCATENATE(Tableau4[[#This Row],[DPT2]]," - ",Tableau4[[#This Row],[COMMUNE]])</f>
        <v>24 - Capdrot</v>
      </c>
      <c r="B1426" s="2">
        <v>24</v>
      </c>
      <c r="C1426" s="5" t="s">
        <v>2048</v>
      </c>
      <c r="D1426" s="6" t="s">
        <v>1945</v>
      </c>
      <c r="E1426" s="6" t="s">
        <v>2049</v>
      </c>
      <c r="F1426" s="6" t="s">
        <v>8554</v>
      </c>
      <c r="G1426" s="7">
        <v>476</v>
      </c>
      <c r="H1426" s="5" t="s">
        <v>5</v>
      </c>
      <c r="I1426" s="5" t="s">
        <v>12</v>
      </c>
      <c r="J1426" s="5" t="s">
        <v>7</v>
      </c>
      <c r="K1426" s="2" t="s">
        <v>8</v>
      </c>
      <c r="L1426" s="132" t="s">
        <v>8555</v>
      </c>
      <c r="M1426"/>
      <c r="N1426"/>
      <c r="O1426"/>
      <c r="P1426"/>
      <c r="Q1426"/>
      <c r="R1426"/>
      <c r="S1426"/>
      <c r="T1426"/>
      <c r="U1426"/>
      <c r="V1426"/>
      <c r="W1426"/>
    </row>
    <row r="1427" spans="1:23" customFormat="1">
      <c r="A1427" s="1" t="str">
        <f>CONCATENATE(Tableau4[[#This Row],[DPT2]]," - ",Tableau4[[#This Row],[COMMUNE]])</f>
        <v>24 - Carlux</v>
      </c>
      <c r="B1427" s="2">
        <v>24</v>
      </c>
      <c r="C1427" s="5" t="s">
        <v>2050</v>
      </c>
      <c r="D1427" s="6" t="s">
        <v>1953</v>
      </c>
      <c r="E1427" s="6" t="s">
        <v>2051</v>
      </c>
      <c r="F1427" s="6" t="s">
        <v>8554</v>
      </c>
      <c r="G1427" s="7">
        <v>634</v>
      </c>
      <c r="H1427" s="5" t="s">
        <v>5</v>
      </c>
      <c r="I1427" s="5" t="s">
        <v>12</v>
      </c>
      <c r="J1427" s="2" t="s">
        <v>13</v>
      </c>
      <c r="K1427" s="2" t="s">
        <v>8</v>
      </c>
      <c r="L1427" s="132">
        <v>46084</v>
      </c>
    </row>
    <row r="1428" spans="1:23" customFormat="1">
      <c r="A1428" s="1" t="str">
        <f>CONCATENATE(Tableau4[[#This Row],[DPT2]]," - ",Tableau4[[#This Row],[COMMUNE]])</f>
        <v>24 - Carsac-Aillac</v>
      </c>
      <c r="B1428" s="2">
        <v>24</v>
      </c>
      <c r="C1428" s="5" t="s">
        <v>6408</v>
      </c>
      <c r="D1428" s="6" t="s">
        <v>1953</v>
      </c>
      <c r="E1428" s="6" t="s">
        <v>6409</v>
      </c>
      <c r="F1428" s="6" t="s">
        <v>8554</v>
      </c>
      <c r="G1428" s="7">
        <v>1529</v>
      </c>
      <c r="H1428" s="5" t="s">
        <v>5</v>
      </c>
      <c r="I1428" s="5" t="s">
        <v>12</v>
      </c>
      <c r="J1428" s="2" t="s">
        <v>13</v>
      </c>
      <c r="K1428" s="2" t="s">
        <v>5671</v>
      </c>
      <c r="L1428" s="132">
        <v>46084</v>
      </c>
    </row>
    <row r="1429" spans="1:23" s="87" customFormat="1">
      <c r="A1429" s="1" t="str">
        <f>CONCATENATE(Tableau4[[#This Row],[DPT2]]," - ",Tableau4[[#This Row],[COMMUNE]])</f>
        <v>24 - Carsac-de-Gurson</v>
      </c>
      <c r="B1429" s="2">
        <v>24</v>
      </c>
      <c r="C1429" s="2" t="s">
        <v>2052</v>
      </c>
      <c r="D1429" s="3" t="s">
        <v>2007</v>
      </c>
      <c r="E1429" s="3" t="s">
        <v>2053</v>
      </c>
      <c r="F1429" s="6" t="s">
        <v>8554</v>
      </c>
      <c r="G1429" s="4">
        <v>185</v>
      </c>
      <c r="H1429" s="2" t="s">
        <v>5</v>
      </c>
      <c r="I1429" s="2" t="s">
        <v>6</v>
      </c>
      <c r="J1429" s="2" t="s">
        <v>7</v>
      </c>
      <c r="K1429" s="2" t="s">
        <v>8</v>
      </c>
      <c r="L1429" s="132" t="s">
        <v>8555</v>
      </c>
    </row>
    <row r="1430" spans="1:23" s="87" customFormat="1">
      <c r="A1430" s="1" t="str">
        <f>CONCATENATE(Tableau4[[#This Row],[DPT2]]," - ",Tableau4[[#This Row],[COMMUNE]])</f>
        <v>24 - Carves</v>
      </c>
      <c r="B1430" s="2">
        <v>24</v>
      </c>
      <c r="C1430" s="2" t="s">
        <v>2054</v>
      </c>
      <c r="D1430" s="3" t="s">
        <v>1939</v>
      </c>
      <c r="E1430" s="3" t="s">
        <v>2055</v>
      </c>
      <c r="F1430" s="6" t="s">
        <v>8554</v>
      </c>
      <c r="G1430" s="4">
        <v>104</v>
      </c>
      <c r="H1430" s="2" t="s">
        <v>5</v>
      </c>
      <c r="I1430" s="2" t="s">
        <v>6</v>
      </c>
      <c r="J1430" s="2" t="s">
        <v>13</v>
      </c>
      <c r="K1430" s="2" t="s">
        <v>8</v>
      </c>
      <c r="L1430" s="132" t="s">
        <v>8555</v>
      </c>
      <c r="M1430"/>
      <c r="N1430"/>
      <c r="O1430"/>
      <c r="P1430"/>
      <c r="Q1430"/>
      <c r="R1430"/>
      <c r="S1430"/>
      <c r="T1430"/>
      <c r="U1430"/>
      <c r="V1430"/>
      <c r="W1430"/>
    </row>
    <row r="1431" spans="1:23" customFormat="1">
      <c r="A1431" s="1" t="str">
        <f>CONCATENATE(Tableau4[[#This Row],[DPT2]]," - ",Tableau4[[#This Row],[COMMUNE]])</f>
        <v>24 - Castelnaud-la-Chapelle</v>
      </c>
      <c r="B1431" s="2">
        <v>24</v>
      </c>
      <c r="C1431" s="2" t="s">
        <v>6410</v>
      </c>
      <c r="D1431" s="3" t="s">
        <v>1996</v>
      </c>
      <c r="E1431" s="3" t="s">
        <v>6411</v>
      </c>
      <c r="F1431" s="6" t="s">
        <v>8554</v>
      </c>
      <c r="G1431" s="4">
        <v>448</v>
      </c>
      <c r="H1431" s="2" t="s">
        <v>5</v>
      </c>
      <c r="I1431" s="2" t="s">
        <v>6</v>
      </c>
      <c r="J1431" s="2" t="s">
        <v>13</v>
      </c>
      <c r="K1431" s="2" t="s">
        <v>5671</v>
      </c>
      <c r="L1431" s="132">
        <v>46084</v>
      </c>
    </row>
    <row r="1432" spans="1:23" s="87" customFormat="1">
      <c r="A1432" s="1" t="str">
        <f>CONCATENATE(Tableau4[[#This Row],[DPT2]]," - ",Tableau4[[#This Row],[COMMUNE]])</f>
        <v>24 - Castels et Bézenac</v>
      </c>
      <c r="B1432" s="2">
        <v>24</v>
      </c>
      <c r="C1432" s="2" t="s">
        <v>2056</v>
      </c>
      <c r="D1432" s="3" t="s">
        <v>1939</v>
      </c>
      <c r="E1432" s="3" t="s">
        <v>2057</v>
      </c>
      <c r="F1432" s="6" t="s">
        <v>8554</v>
      </c>
      <c r="G1432" s="4">
        <v>815</v>
      </c>
      <c r="H1432" s="2" t="s">
        <v>5</v>
      </c>
      <c r="I1432" s="2" t="s">
        <v>6</v>
      </c>
      <c r="J1432" s="2" t="s">
        <v>13</v>
      </c>
      <c r="K1432" s="2" t="s">
        <v>8</v>
      </c>
      <c r="L1432" s="132">
        <v>46084</v>
      </c>
      <c r="M1432"/>
      <c r="N1432"/>
      <c r="O1432"/>
      <c r="P1432"/>
      <c r="Q1432"/>
      <c r="R1432"/>
      <c r="S1432"/>
      <c r="T1432"/>
      <c r="U1432"/>
      <c r="V1432"/>
      <c r="W1432"/>
    </row>
    <row r="1433" spans="1:23" s="87" customFormat="1">
      <c r="A1433" s="1" t="str">
        <f>CONCATENATE(Tableau4[[#This Row],[DPT2]]," - ",Tableau4[[#This Row],[COMMUNE]])</f>
        <v>24 - Cause-de-Clérans</v>
      </c>
      <c r="B1433" s="2">
        <v>24</v>
      </c>
      <c r="C1433" s="5" t="s">
        <v>2058</v>
      </c>
      <c r="D1433" s="6" t="s">
        <v>1945</v>
      </c>
      <c r="E1433" s="6" t="s">
        <v>2059</v>
      </c>
      <c r="F1433" s="6" t="s">
        <v>8554</v>
      </c>
      <c r="G1433" s="7">
        <v>347</v>
      </c>
      <c r="H1433" s="5" t="s">
        <v>5</v>
      </c>
      <c r="I1433" s="5" t="s">
        <v>12</v>
      </c>
      <c r="J1433" s="5" t="s">
        <v>7</v>
      </c>
      <c r="K1433" s="2" t="s">
        <v>8</v>
      </c>
      <c r="L1433" s="132" t="s">
        <v>8555</v>
      </c>
    </row>
    <row r="1434" spans="1:23" s="87" customFormat="1">
      <c r="A1434" s="1" t="str">
        <f>CONCATENATE(Tableau4[[#This Row],[DPT2]]," - ",Tableau4[[#This Row],[COMMUNE]])</f>
        <v>24 - Celles</v>
      </c>
      <c r="B1434" s="2">
        <v>24</v>
      </c>
      <c r="C1434" s="2" t="s">
        <v>2060</v>
      </c>
      <c r="D1434" s="3" t="s">
        <v>1942</v>
      </c>
      <c r="E1434" s="3" t="s">
        <v>10781</v>
      </c>
      <c r="F1434" s="6" t="s">
        <v>8554</v>
      </c>
      <c r="G1434" s="4">
        <v>589</v>
      </c>
      <c r="H1434" s="2" t="s">
        <v>5</v>
      </c>
      <c r="I1434" s="2" t="s">
        <v>6</v>
      </c>
      <c r="J1434" s="2" t="s">
        <v>13</v>
      </c>
      <c r="K1434" s="2" t="s">
        <v>8</v>
      </c>
      <c r="L1434" s="132">
        <v>46116</v>
      </c>
    </row>
    <row r="1435" spans="1:23" s="87" customFormat="1">
      <c r="A1435" s="1" t="str">
        <f>CONCATENATE(Tableau4[[#This Row],[DPT2]]," - ",Tableau4[[#This Row],[COMMUNE]])</f>
        <v>24 - Cénac-et-Saint-Julien</v>
      </c>
      <c r="B1435" s="2">
        <v>24</v>
      </c>
      <c r="C1435" s="2" t="s">
        <v>6412</v>
      </c>
      <c r="D1435" s="3" t="s">
        <v>1996</v>
      </c>
      <c r="E1435" s="3" t="s">
        <v>6413</v>
      </c>
      <c r="F1435" s="6" t="s">
        <v>8554</v>
      </c>
      <c r="G1435" s="4">
        <v>1204</v>
      </c>
      <c r="H1435" s="2" t="s">
        <v>5</v>
      </c>
      <c r="I1435" s="2" t="s">
        <v>6</v>
      </c>
      <c r="J1435" s="2" t="s">
        <v>13</v>
      </c>
      <c r="K1435" s="2" t="s">
        <v>5671</v>
      </c>
      <c r="L1435" s="132" t="s">
        <v>8555</v>
      </c>
    </row>
    <row r="1436" spans="1:23" customFormat="1">
      <c r="A1436" s="1" t="str">
        <f>CONCATENATE(Tableau4[[#This Row],[DPT2]]," - ",Tableau4[[#This Row],[COMMUNE]])</f>
        <v>24 - Chalagnac</v>
      </c>
      <c r="B1436" s="2">
        <v>24</v>
      </c>
      <c r="C1436" s="2" t="s">
        <v>2061</v>
      </c>
      <c r="D1436" s="3" t="s">
        <v>2025</v>
      </c>
      <c r="E1436" s="3" t="s">
        <v>2062</v>
      </c>
      <c r="F1436" s="6" t="s">
        <v>8554</v>
      </c>
      <c r="G1436" s="4">
        <v>439</v>
      </c>
      <c r="H1436" s="2" t="s">
        <v>5</v>
      </c>
      <c r="I1436" s="2" t="s">
        <v>25</v>
      </c>
      <c r="J1436" s="2" t="s">
        <v>13</v>
      </c>
      <c r="K1436" s="2" t="s">
        <v>8</v>
      </c>
      <c r="L1436" s="132" t="s">
        <v>8555</v>
      </c>
    </row>
    <row r="1437" spans="1:23" customFormat="1">
      <c r="A1437" s="1" t="str">
        <f>CONCATENATE(Tableau4[[#This Row],[DPT2]]," - ",Tableau4[[#This Row],[COMMUNE]])</f>
        <v>24 - Chalais</v>
      </c>
      <c r="B1437" s="2">
        <v>24</v>
      </c>
      <c r="C1437" s="2" t="s">
        <v>2063</v>
      </c>
      <c r="D1437" s="3" t="s">
        <v>2064</v>
      </c>
      <c r="E1437" s="3" t="s">
        <v>10731</v>
      </c>
      <c r="F1437" s="6" t="s">
        <v>8554</v>
      </c>
      <c r="G1437" s="4">
        <v>405</v>
      </c>
      <c r="H1437" s="2" t="s">
        <v>5</v>
      </c>
      <c r="I1437" s="2" t="s">
        <v>6</v>
      </c>
      <c r="J1437" s="2" t="s">
        <v>13</v>
      </c>
      <c r="K1437" s="2" t="s">
        <v>8</v>
      </c>
      <c r="L1437" s="132" t="s">
        <v>8555</v>
      </c>
    </row>
    <row r="1438" spans="1:23" customFormat="1">
      <c r="A1438" s="1" t="str">
        <f>CONCATENATE(Tableau4[[#This Row],[DPT2]]," - ",Tableau4[[#This Row],[COMMUNE]])</f>
        <v>24 - Champagnac-de-Belair</v>
      </c>
      <c r="B1438" s="2">
        <v>24</v>
      </c>
      <c r="C1438" s="5" t="s">
        <v>6414</v>
      </c>
      <c r="D1438" s="6" t="s">
        <v>1999</v>
      </c>
      <c r="E1438" s="6" t="s">
        <v>6415</v>
      </c>
      <c r="F1438" s="6" t="s">
        <v>8554</v>
      </c>
      <c r="G1438" s="7">
        <v>789</v>
      </c>
      <c r="H1438" s="5" t="s">
        <v>5</v>
      </c>
      <c r="I1438" s="5" t="s">
        <v>12</v>
      </c>
      <c r="J1438" s="2" t="s">
        <v>13</v>
      </c>
      <c r="K1438" s="2" t="s">
        <v>5671</v>
      </c>
      <c r="L1438" s="132" t="s">
        <v>8555</v>
      </c>
      <c r="M1438" s="87"/>
      <c r="N1438" s="87"/>
      <c r="O1438" s="87"/>
      <c r="P1438" s="87"/>
      <c r="Q1438" s="87"/>
      <c r="R1438" s="87"/>
      <c r="S1438" s="87"/>
      <c r="T1438" s="87"/>
      <c r="U1438" s="87"/>
      <c r="V1438" s="87"/>
      <c r="W1438" s="87"/>
    </row>
    <row r="1439" spans="1:23" customFormat="1">
      <c r="A1439" s="1" t="str">
        <f>CONCATENATE(Tableau4[[#This Row],[DPT2]]," - ",Tableau4[[#This Row],[COMMUNE]])</f>
        <v>24 - Champagne-et-Fontaine</v>
      </c>
      <c r="B1439" s="2">
        <v>24</v>
      </c>
      <c r="C1439" s="2" t="s">
        <v>2065</v>
      </c>
      <c r="D1439" s="3" t="s">
        <v>1942</v>
      </c>
      <c r="E1439" s="3" t="s">
        <v>2066</v>
      </c>
      <c r="F1439" s="6" t="s">
        <v>8554</v>
      </c>
      <c r="G1439" s="4">
        <v>354</v>
      </c>
      <c r="H1439" s="2" t="s">
        <v>5</v>
      </c>
      <c r="I1439" s="2" t="s">
        <v>6</v>
      </c>
      <c r="J1439" s="2" t="s">
        <v>13</v>
      </c>
      <c r="K1439" s="2" t="s">
        <v>8</v>
      </c>
      <c r="L1439" s="132" t="s">
        <v>8555</v>
      </c>
      <c r="M1439" s="87"/>
      <c r="N1439" s="87"/>
      <c r="O1439" s="87"/>
      <c r="P1439" s="87"/>
      <c r="Q1439" s="87"/>
      <c r="R1439" s="87"/>
      <c r="S1439" s="87"/>
      <c r="T1439" s="87"/>
      <c r="U1439" s="87"/>
      <c r="V1439" s="87"/>
      <c r="W1439" s="87"/>
    </row>
    <row r="1440" spans="1:23" customFormat="1">
      <c r="A1440" s="1" t="str">
        <f>CONCATENATE(Tableau4[[#This Row],[DPT2]]," - ",Tableau4[[#This Row],[COMMUNE]])</f>
        <v>24 - Champcevinel</v>
      </c>
      <c r="B1440" s="94">
        <v>24</v>
      </c>
      <c r="C1440" s="2" t="s">
        <v>6416</v>
      </c>
      <c r="D1440" s="95" t="s">
        <v>2025</v>
      </c>
      <c r="E1440" s="96" t="s">
        <v>6417</v>
      </c>
      <c r="F1440" s="96" t="s">
        <v>8555</v>
      </c>
      <c r="G1440" s="97">
        <v>2965</v>
      </c>
      <c r="H1440" s="94" t="s">
        <v>859</v>
      </c>
      <c r="I1440" s="94" t="s">
        <v>25</v>
      </c>
      <c r="J1440" s="94" t="s">
        <v>13</v>
      </c>
      <c r="K1440" s="2" t="s">
        <v>5671</v>
      </c>
      <c r="L1440" s="132" t="s">
        <v>8555</v>
      </c>
    </row>
    <row r="1441" spans="1:23" customFormat="1">
      <c r="A1441" s="1" t="str">
        <f>CONCATENATE(Tableau4[[#This Row],[DPT2]]," - ",Tableau4[[#This Row],[COMMUNE]])</f>
        <v>24 - Champniers-et-Reilhac</v>
      </c>
      <c r="B1441" s="2">
        <v>24</v>
      </c>
      <c r="C1441" s="2" t="s">
        <v>2067</v>
      </c>
      <c r="D1441" s="3" t="s">
        <v>1933</v>
      </c>
      <c r="E1441" s="3" t="s">
        <v>2068</v>
      </c>
      <c r="F1441" s="6" t="s">
        <v>8554</v>
      </c>
      <c r="G1441" s="4">
        <v>453</v>
      </c>
      <c r="H1441" s="2" t="s">
        <v>5</v>
      </c>
      <c r="I1441" s="2" t="s">
        <v>6</v>
      </c>
      <c r="J1441" s="2" t="s">
        <v>13</v>
      </c>
      <c r="K1441" s="2" t="s">
        <v>8</v>
      </c>
      <c r="L1441" s="132" t="s">
        <v>8555</v>
      </c>
    </row>
    <row r="1442" spans="1:23" customFormat="1">
      <c r="A1442" s="1" t="str">
        <f>CONCATENATE(Tableau4[[#This Row],[DPT2]]," - ",Tableau4[[#This Row],[COMMUNE]])</f>
        <v>24 - Champs-Romain</v>
      </c>
      <c r="B1442" s="2">
        <v>24</v>
      </c>
      <c r="C1442" s="2" t="s">
        <v>2069</v>
      </c>
      <c r="D1442" s="3" t="s">
        <v>1933</v>
      </c>
      <c r="E1442" s="3" t="s">
        <v>2070</v>
      </c>
      <c r="F1442" s="6" t="s">
        <v>8554</v>
      </c>
      <c r="G1442" s="4">
        <v>282</v>
      </c>
      <c r="H1442" s="2" t="s">
        <v>5</v>
      </c>
      <c r="I1442" s="2" t="s">
        <v>6</v>
      </c>
      <c r="J1442" s="2" t="s">
        <v>13</v>
      </c>
      <c r="K1442" s="2" t="s">
        <v>8</v>
      </c>
      <c r="L1442" s="132" t="s">
        <v>8555</v>
      </c>
    </row>
    <row r="1443" spans="1:23" customFormat="1">
      <c r="A1443" s="1" t="str">
        <f>CONCATENATE(Tableau4[[#This Row],[DPT2]]," - ",Tableau4[[#This Row],[COMMUNE]])</f>
        <v>24 - Chancelade</v>
      </c>
      <c r="B1443" s="94">
        <v>24</v>
      </c>
      <c r="C1443" s="2" t="s">
        <v>6418</v>
      </c>
      <c r="D1443" s="95" t="s">
        <v>2025</v>
      </c>
      <c r="E1443" s="96" t="s">
        <v>6419</v>
      </c>
      <c r="F1443" s="96" t="s">
        <v>8555</v>
      </c>
      <c r="G1443" s="97">
        <v>4378</v>
      </c>
      <c r="H1443" s="94" t="s">
        <v>859</v>
      </c>
      <c r="I1443" s="94" t="s">
        <v>25</v>
      </c>
      <c r="J1443" s="94" t="s">
        <v>13</v>
      </c>
      <c r="K1443" s="2" t="s">
        <v>5671</v>
      </c>
      <c r="L1443" s="132" t="s">
        <v>8555</v>
      </c>
      <c r="M1443" s="87"/>
      <c r="N1443" s="87"/>
      <c r="O1443" s="87"/>
      <c r="P1443" s="87"/>
      <c r="Q1443" s="87"/>
      <c r="R1443" s="87"/>
      <c r="S1443" s="87"/>
      <c r="T1443" s="87"/>
      <c r="U1443" s="87"/>
      <c r="V1443" s="87"/>
      <c r="W1443" s="87"/>
    </row>
    <row r="1444" spans="1:23" customFormat="1">
      <c r="A1444" s="1" t="str">
        <f>CONCATENATE(Tableau4[[#This Row],[DPT2]]," - ",Tableau4[[#This Row],[COMMUNE]])</f>
        <v>24 - Chantérac</v>
      </c>
      <c r="B1444" s="2">
        <v>24</v>
      </c>
      <c r="C1444" s="5" t="s">
        <v>2071</v>
      </c>
      <c r="D1444" s="6" t="s">
        <v>1987</v>
      </c>
      <c r="E1444" s="6" t="s">
        <v>2072</v>
      </c>
      <c r="F1444" s="6" t="s">
        <v>8554</v>
      </c>
      <c r="G1444" s="7">
        <v>617</v>
      </c>
      <c r="H1444" s="5" t="s">
        <v>5</v>
      </c>
      <c r="I1444" s="5" t="s">
        <v>12</v>
      </c>
      <c r="J1444" s="2" t="s">
        <v>13</v>
      </c>
      <c r="K1444" s="2" t="s">
        <v>8</v>
      </c>
      <c r="L1444" s="132" t="s">
        <v>8555</v>
      </c>
      <c r="M1444" s="87"/>
      <c r="N1444" s="87"/>
      <c r="O1444" s="87"/>
      <c r="P1444" s="87"/>
      <c r="Q1444" s="87"/>
      <c r="R1444" s="87"/>
      <c r="S1444" s="87"/>
      <c r="T1444" s="87"/>
      <c r="U1444" s="87"/>
      <c r="V1444" s="87"/>
      <c r="W1444" s="87"/>
    </row>
    <row r="1445" spans="1:23" s="87" customFormat="1">
      <c r="A1445" s="1" t="str">
        <f>CONCATENATE(Tableau4[[#This Row],[DPT2]]," - ",Tableau4[[#This Row],[COMMUNE]])</f>
        <v>24 - Chapdeuil</v>
      </c>
      <c r="B1445" s="2">
        <v>24</v>
      </c>
      <c r="C1445" s="2" t="s">
        <v>2073</v>
      </c>
      <c r="D1445" s="3" t="s">
        <v>1942</v>
      </c>
      <c r="E1445" s="3" t="s">
        <v>2074</v>
      </c>
      <c r="F1445" s="6" t="s">
        <v>8554</v>
      </c>
      <c r="G1445" s="4">
        <v>135</v>
      </c>
      <c r="H1445" s="2" t="s">
        <v>5</v>
      </c>
      <c r="I1445" s="2" t="s">
        <v>6</v>
      </c>
      <c r="J1445" s="2" t="s">
        <v>13</v>
      </c>
      <c r="K1445" s="2" t="s">
        <v>8</v>
      </c>
      <c r="L1445" s="132" t="s">
        <v>8555</v>
      </c>
    </row>
    <row r="1446" spans="1:23" customFormat="1">
      <c r="A1446" s="1" t="str">
        <f>CONCATENATE(Tableau4[[#This Row],[DPT2]]," - ",Tableau4[[#This Row],[COMMUNE]])</f>
        <v>24 - Chassaignes</v>
      </c>
      <c r="B1446" s="2">
        <v>24</v>
      </c>
      <c r="C1446" s="2" t="s">
        <v>2075</v>
      </c>
      <c r="D1446" s="3" t="s">
        <v>1942</v>
      </c>
      <c r="E1446" s="3" t="s">
        <v>2076</v>
      </c>
      <c r="F1446" s="6" t="s">
        <v>8554</v>
      </c>
      <c r="G1446" s="4">
        <v>68</v>
      </c>
      <c r="H1446" s="2" t="s">
        <v>5</v>
      </c>
      <c r="I1446" s="2" t="s">
        <v>6</v>
      </c>
      <c r="J1446" s="2" t="s">
        <v>13</v>
      </c>
      <c r="K1446" s="2" t="s">
        <v>8</v>
      </c>
      <c r="L1446" s="132" t="s">
        <v>8555</v>
      </c>
    </row>
    <row r="1447" spans="1:23" customFormat="1">
      <c r="A1447" s="1" t="str">
        <f>CONCATENATE(Tableau4[[#This Row],[DPT2]]," - ",Tableau4[[#This Row],[COMMUNE]])</f>
        <v>24 - Château-l'Évêque</v>
      </c>
      <c r="B1447" s="2">
        <v>24</v>
      </c>
      <c r="C1447" s="2" t="s">
        <v>6420</v>
      </c>
      <c r="D1447" s="3" t="s">
        <v>2025</v>
      </c>
      <c r="E1447" s="3" t="s">
        <v>6421</v>
      </c>
      <c r="F1447" s="6" t="s">
        <v>8554</v>
      </c>
      <c r="G1447" s="4">
        <v>2148</v>
      </c>
      <c r="H1447" s="2" t="s">
        <v>5</v>
      </c>
      <c r="I1447" s="2" t="s">
        <v>25</v>
      </c>
      <c r="J1447" s="2" t="s">
        <v>13</v>
      </c>
      <c r="K1447" s="2" t="s">
        <v>5671</v>
      </c>
      <c r="L1447" s="132">
        <v>46084</v>
      </c>
    </row>
    <row r="1448" spans="1:23" customFormat="1">
      <c r="A1448" s="1" t="str">
        <f>CONCATENATE(Tableau4[[#This Row],[DPT2]]," - ",Tableau4[[#This Row],[COMMUNE]])</f>
        <v>24 - Châtres</v>
      </c>
      <c r="B1448" s="2">
        <v>24</v>
      </c>
      <c r="C1448" s="2" t="s">
        <v>2077</v>
      </c>
      <c r="D1448" s="3" t="s">
        <v>1936</v>
      </c>
      <c r="E1448" s="3" t="s">
        <v>2078</v>
      </c>
      <c r="F1448" s="6" t="s">
        <v>8554</v>
      </c>
      <c r="G1448" s="4">
        <v>187</v>
      </c>
      <c r="H1448" s="2" t="s">
        <v>5</v>
      </c>
      <c r="I1448" s="2" t="s">
        <v>6</v>
      </c>
      <c r="J1448" s="2" t="s">
        <v>13</v>
      </c>
      <c r="K1448" s="2" t="s">
        <v>8</v>
      </c>
      <c r="L1448" s="132" t="s">
        <v>8555</v>
      </c>
    </row>
    <row r="1449" spans="1:23" s="87" customFormat="1">
      <c r="A1449" s="1" t="str">
        <f>CONCATENATE(Tableau4[[#This Row],[DPT2]]," - ",Tableau4[[#This Row],[COMMUNE]])</f>
        <v>24 - Cherval</v>
      </c>
      <c r="B1449" s="2">
        <v>24</v>
      </c>
      <c r="C1449" s="2" t="s">
        <v>2079</v>
      </c>
      <c r="D1449" s="3" t="s">
        <v>1942</v>
      </c>
      <c r="E1449" s="3" t="s">
        <v>2080</v>
      </c>
      <c r="F1449" s="6" t="s">
        <v>8554</v>
      </c>
      <c r="G1449" s="4">
        <v>250</v>
      </c>
      <c r="H1449" s="2" t="s">
        <v>5</v>
      </c>
      <c r="I1449" s="2" t="s">
        <v>6</v>
      </c>
      <c r="J1449" s="2" t="s">
        <v>13</v>
      </c>
      <c r="K1449" s="2" t="s">
        <v>8</v>
      </c>
      <c r="L1449" s="132" t="s">
        <v>8555</v>
      </c>
      <c r="M1449"/>
      <c r="N1449"/>
      <c r="O1449"/>
      <c r="P1449"/>
      <c r="Q1449"/>
      <c r="R1449"/>
      <c r="S1449"/>
      <c r="T1449"/>
      <c r="U1449"/>
      <c r="V1449"/>
      <c r="W1449"/>
    </row>
    <row r="1450" spans="1:23" customFormat="1">
      <c r="A1450" s="1" t="str">
        <f>CONCATENATE(Tableau4[[#This Row],[DPT2]]," - ",Tableau4[[#This Row],[COMMUNE]])</f>
        <v>24 - Cherveix-Cubas</v>
      </c>
      <c r="B1450" s="2">
        <v>24</v>
      </c>
      <c r="C1450" s="5" t="s">
        <v>6422</v>
      </c>
      <c r="D1450" s="6" t="s">
        <v>1948</v>
      </c>
      <c r="E1450" s="6" t="s">
        <v>6423</v>
      </c>
      <c r="F1450" s="6" t="s">
        <v>8554</v>
      </c>
      <c r="G1450" s="7">
        <v>554</v>
      </c>
      <c r="H1450" s="5" t="s">
        <v>5</v>
      </c>
      <c r="I1450" s="5" t="s">
        <v>12</v>
      </c>
      <c r="J1450" s="2" t="s">
        <v>13</v>
      </c>
      <c r="K1450" s="2" t="s">
        <v>5671</v>
      </c>
      <c r="L1450" s="132" t="s">
        <v>8555</v>
      </c>
      <c r="M1450" s="87"/>
      <c r="N1450" s="87"/>
      <c r="O1450" s="87"/>
      <c r="P1450" s="87"/>
      <c r="Q1450" s="87"/>
      <c r="R1450" s="87"/>
      <c r="S1450" s="87"/>
      <c r="T1450" s="87"/>
      <c r="U1450" s="87"/>
      <c r="V1450" s="87"/>
      <c r="W1450" s="87"/>
    </row>
    <row r="1451" spans="1:23" customFormat="1">
      <c r="A1451" s="1" t="str">
        <f>CONCATENATE(Tableau4[[#This Row],[DPT2]]," - ",Tableau4[[#This Row],[COMMUNE]])</f>
        <v>24 - Chourgnac</v>
      </c>
      <c r="B1451" s="2">
        <v>24</v>
      </c>
      <c r="C1451" s="2" t="s">
        <v>2081</v>
      </c>
      <c r="D1451" s="3" t="s">
        <v>1936</v>
      </c>
      <c r="E1451" s="3" t="s">
        <v>2082</v>
      </c>
      <c r="F1451" s="6" t="s">
        <v>8554</v>
      </c>
      <c r="G1451" s="4">
        <v>59</v>
      </c>
      <c r="H1451" s="2" t="s">
        <v>5</v>
      </c>
      <c r="I1451" s="2" t="s">
        <v>6</v>
      </c>
      <c r="J1451" s="2" t="s">
        <v>13</v>
      </c>
      <c r="K1451" s="2" t="s">
        <v>8</v>
      </c>
      <c r="L1451" s="132" t="s">
        <v>8555</v>
      </c>
    </row>
    <row r="1452" spans="1:23" customFormat="1">
      <c r="A1452" s="1" t="str">
        <f>CONCATENATE(Tableau4[[#This Row],[DPT2]]," - ",Tableau4[[#This Row],[COMMUNE]])</f>
        <v>24 - Cladech</v>
      </c>
      <c r="B1452" s="2">
        <v>24</v>
      </c>
      <c r="C1452" s="2" t="s">
        <v>2083</v>
      </c>
      <c r="D1452" s="3" t="s">
        <v>1939</v>
      </c>
      <c r="E1452" s="3" t="s">
        <v>2084</v>
      </c>
      <c r="F1452" s="6" t="s">
        <v>8554</v>
      </c>
      <c r="G1452" s="4">
        <v>110</v>
      </c>
      <c r="H1452" s="2" t="s">
        <v>5</v>
      </c>
      <c r="I1452" s="2" t="s">
        <v>6</v>
      </c>
      <c r="J1452" s="2" t="s">
        <v>13</v>
      </c>
      <c r="K1452" s="2" t="s">
        <v>8</v>
      </c>
      <c r="L1452" s="132" t="s">
        <v>8555</v>
      </c>
    </row>
    <row r="1453" spans="1:23" customFormat="1">
      <c r="A1453" s="1" t="str">
        <f>CONCATENATE(Tableau4[[#This Row],[DPT2]]," - ",Tableau4[[#This Row],[COMMUNE]])</f>
        <v>24 - Clermont-de-Beauregard</v>
      </c>
      <c r="B1453" s="2">
        <v>24</v>
      </c>
      <c r="C1453" s="2" t="s">
        <v>2085</v>
      </c>
      <c r="D1453" s="3" t="s">
        <v>1980</v>
      </c>
      <c r="E1453" s="3" t="s">
        <v>2086</v>
      </c>
      <c r="F1453" s="6" t="s">
        <v>8554</v>
      </c>
      <c r="G1453" s="4">
        <v>119</v>
      </c>
      <c r="H1453" s="2" t="s">
        <v>5</v>
      </c>
      <c r="I1453" s="2" t="s">
        <v>6</v>
      </c>
      <c r="J1453" s="2" t="s">
        <v>13</v>
      </c>
      <c r="K1453" s="2" t="s">
        <v>8</v>
      </c>
      <c r="L1453" s="132" t="s">
        <v>8555</v>
      </c>
    </row>
    <row r="1454" spans="1:23" customFormat="1">
      <c r="A1454" s="1" t="str">
        <f>CONCATENATE(Tableau4[[#This Row],[DPT2]]," - ",Tableau4[[#This Row],[COMMUNE]])</f>
        <v>24 - Clermont-d'Excideuil</v>
      </c>
      <c r="B1454" s="2">
        <v>24</v>
      </c>
      <c r="C1454" s="5" t="s">
        <v>2087</v>
      </c>
      <c r="D1454" s="6" t="s">
        <v>1948</v>
      </c>
      <c r="E1454" s="6" t="s">
        <v>2088</v>
      </c>
      <c r="F1454" s="6" t="s">
        <v>8554</v>
      </c>
      <c r="G1454" s="7">
        <v>235</v>
      </c>
      <c r="H1454" s="5" t="s">
        <v>5</v>
      </c>
      <c r="I1454" s="5" t="s">
        <v>12</v>
      </c>
      <c r="J1454" s="2" t="s">
        <v>13</v>
      </c>
      <c r="K1454" s="2" t="s">
        <v>8</v>
      </c>
      <c r="L1454" s="132" t="s">
        <v>8555</v>
      </c>
    </row>
    <row r="1455" spans="1:23" customFormat="1">
      <c r="A1455" s="1" t="str">
        <f>CONCATENATE(Tableau4[[#This Row],[DPT2]]," - ",Tableau4[[#This Row],[COMMUNE]])</f>
        <v>24 - Colombier</v>
      </c>
      <c r="B1455" s="2">
        <v>24</v>
      </c>
      <c r="C1455" s="5" t="s">
        <v>2089</v>
      </c>
      <c r="D1455" s="6" t="s">
        <v>2012</v>
      </c>
      <c r="E1455" s="6" t="s">
        <v>2090</v>
      </c>
      <c r="F1455" s="6" t="s">
        <v>8554</v>
      </c>
      <c r="G1455" s="7">
        <v>266</v>
      </c>
      <c r="H1455" s="5" t="s">
        <v>5</v>
      </c>
      <c r="I1455" s="5" t="s">
        <v>12</v>
      </c>
      <c r="J1455" s="5" t="s">
        <v>7</v>
      </c>
      <c r="K1455" s="2" t="s">
        <v>8</v>
      </c>
      <c r="L1455" s="132" t="s">
        <v>8555</v>
      </c>
      <c r="M1455" s="87"/>
      <c r="N1455" s="87"/>
      <c r="O1455" s="87"/>
      <c r="P1455" s="87"/>
      <c r="Q1455" s="87"/>
      <c r="R1455" s="87"/>
      <c r="S1455" s="87"/>
      <c r="T1455" s="87"/>
      <c r="U1455" s="87"/>
      <c r="V1455" s="87"/>
      <c r="W1455" s="87"/>
    </row>
    <row r="1456" spans="1:23" s="87" customFormat="1">
      <c r="A1456" s="1" t="str">
        <f>CONCATENATE(Tableau4[[#This Row],[DPT2]]," - ",Tableau4[[#This Row],[COMMUNE]])</f>
        <v>24 - Coly-Saint-Amand</v>
      </c>
      <c r="B1456" s="2">
        <v>24</v>
      </c>
      <c r="C1456" s="2" t="s">
        <v>2091</v>
      </c>
      <c r="D1456" s="3" t="s">
        <v>1956</v>
      </c>
      <c r="E1456" s="3" t="s">
        <v>2092</v>
      </c>
      <c r="F1456" s="6" t="s">
        <v>8554</v>
      </c>
      <c r="G1456" s="4">
        <v>567</v>
      </c>
      <c r="H1456" s="2" t="s">
        <v>5</v>
      </c>
      <c r="I1456" s="2" t="s">
        <v>6</v>
      </c>
      <c r="J1456" s="2" t="s">
        <v>13</v>
      </c>
      <c r="K1456" s="2" t="s">
        <v>8</v>
      </c>
      <c r="L1456" s="132" t="s">
        <v>8555</v>
      </c>
      <c r="M1456"/>
      <c r="N1456"/>
      <c r="O1456"/>
      <c r="P1456"/>
      <c r="Q1456"/>
      <c r="R1456"/>
      <c r="S1456"/>
      <c r="T1456"/>
      <c r="U1456"/>
      <c r="V1456"/>
      <c r="W1456"/>
    </row>
    <row r="1457" spans="1:23" customFormat="1">
      <c r="A1457" s="1" t="str">
        <f>CONCATENATE(Tableau4[[#This Row],[DPT2]]," - ",Tableau4[[#This Row],[COMMUNE]])</f>
        <v>24 - Comberanche-et-Épeluche</v>
      </c>
      <c r="B1457" s="2">
        <v>24</v>
      </c>
      <c r="C1457" s="2" t="s">
        <v>2093</v>
      </c>
      <c r="D1457" s="3" t="s">
        <v>1942</v>
      </c>
      <c r="E1457" s="3" t="s">
        <v>2094</v>
      </c>
      <c r="F1457" s="6" t="s">
        <v>8554</v>
      </c>
      <c r="G1457" s="4">
        <v>166</v>
      </c>
      <c r="H1457" s="2" t="s">
        <v>5</v>
      </c>
      <c r="I1457" s="2" t="s">
        <v>6</v>
      </c>
      <c r="J1457" s="2" t="s">
        <v>13</v>
      </c>
      <c r="K1457" s="2" t="s">
        <v>8</v>
      </c>
      <c r="L1457" s="132" t="s">
        <v>8555</v>
      </c>
    </row>
    <row r="1458" spans="1:23" customFormat="1">
      <c r="A1458" s="1" t="str">
        <f>CONCATENATE(Tableau4[[#This Row],[DPT2]]," - ",Tableau4[[#This Row],[COMMUNE]])</f>
        <v>24 - Condat-sur-Trincou</v>
      </c>
      <c r="B1458" s="2">
        <v>24</v>
      </c>
      <c r="C1458" s="5" t="s">
        <v>2095</v>
      </c>
      <c r="D1458" s="6" t="s">
        <v>1999</v>
      </c>
      <c r="E1458" s="6" t="s">
        <v>2096</v>
      </c>
      <c r="F1458" s="6" t="s">
        <v>8554</v>
      </c>
      <c r="G1458" s="7">
        <v>478</v>
      </c>
      <c r="H1458" s="5" t="s">
        <v>5</v>
      </c>
      <c r="I1458" s="5" t="s">
        <v>12</v>
      </c>
      <c r="J1458" s="2" t="s">
        <v>13</v>
      </c>
      <c r="K1458" s="2" t="s">
        <v>8</v>
      </c>
      <c r="L1458" s="132" t="s">
        <v>8555</v>
      </c>
    </row>
    <row r="1459" spans="1:23" s="87" customFormat="1">
      <c r="A1459" s="1" t="str">
        <f>CONCATENATE(Tableau4[[#This Row],[DPT2]]," - ",Tableau4[[#This Row],[COMMUNE]])</f>
        <v>24 - Condat-sur-Vézère</v>
      </c>
      <c r="B1459" s="2">
        <v>24</v>
      </c>
      <c r="C1459" s="2" t="s">
        <v>2097</v>
      </c>
      <c r="D1459" s="3" t="s">
        <v>1936</v>
      </c>
      <c r="E1459" s="3" t="s">
        <v>2098</v>
      </c>
      <c r="F1459" s="6" t="s">
        <v>8554</v>
      </c>
      <c r="G1459" s="4">
        <v>880</v>
      </c>
      <c r="H1459" s="2" t="s">
        <v>5</v>
      </c>
      <c r="I1459" s="2" t="s">
        <v>6</v>
      </c>
      <c r="J1459" s="2" t="s">
        <v>13</v>
      </c>
      <c r="K1459" s="2" t="s">
        <v>8</v>
      </c>
      <c r="L1459" s="132" t="s">
        <v>8555</v>
      </c>
      <c r="M1459"/>
      <c r="N1459"/>
      <c r="O1459"/>
      <c r="P1459"/>
      <c r="Q1459"/>
      <c r="R1459"/>
      <c r="S1459"/>
      <c r="T1459"/>
      <c r="U1459"/>
      <c r="V1459"/>
      <c r="W1459"/>
    </row>
    <row r="1460" spans="1:23" customFormat="1">
      <c r="A1460" s="1" t="str">
        <f>CONCATENATE(Tableau4[[#This Row],[DPT2]]," - ",Tableau4[[#This Row],[COMMUNE]])</f>
        <v>24 - Conne-de-Labarde</v>
      </c>
      <c r="B1460" s="2">
        <v>24</v>
      </c>
      <c r="C1460" s="2" t="s">
        <v>2099</v>
      </c>
      <c r="D1460" s="3" t="s">
        <v>1973</v>
      </c>
      <c r="E1460" s="3" t="s">
        <v>2100</v>
      </c>
      <c r="F1460" s="6" t="s">
        <v>8554</v>
      </c>
      <c r="G1460" s="4">
        <v>258</v>
      </c>
      <c r="H1460" s="2" t="s">
        <v>5</v>
      </c>
      <c r="I1460" s="2" t="s">
        <v>6</v>
      </c>
      <c r="J1460" s="2" t="s">
        <v>7</v>
      </c>
      <c r="K1460" s="2" t="s">
        <v>8</v>
      </c>
      <c r="L1460" s="132" t="s">
        <v>8555</v>
      </c>
    </row>
    <row r="1461" spans="1:23" customFormat="1">
      <c r="A1461" s="1" t="str">
        <f>CONCATENATE(Tableau4[[#This Row],[DPT2]]," - ",Tableau4[[#This Row],[COMMUNE]])</f>
        <v>24 - Connezac</v>
      </c>
      <c r="B1461" s="2">
        <v>24</v>
      </c>
      <c r="C1461" s="2" t="s">
        <v>2101</v>
      </c>
      <c r="D1461" s="3" t="s">
        <v>1933</v>
      </c>
      <c r="E1461" s="3" t="s">
        <v>2102</v>
      </c>
      <c r="F1461" s="6" t="s">
        <v>8554</v>
      </c>
      <c r="G1461" s="4">
        <v>71</v>
      </c>
      <c r="H1461" s="2" t="s">
        <v>5</v>
      </c>
      <c r="I1461" s="2" t="s">
        <v>6</v>
      </c>
      <c r="J1461" s="2" t="s">
        <v>13</v>
      </c>
      <c r="K1461" s="2" t="s">
        <v>8</v>
      </c>
      <c r="L1461" s="132" t="s">
        <v>8555</v>
      </c>
      <c r="M1461" s="87"/>
      <c r="N1461" s="87"/>
      <c r="O1461" s="87"/>
      <c r="P1461" s="87"/>
      <c r="Q1461" s="87"/>
      <c r="R1461" s="87"/>
      <c r="S1461" s="87"/>
      <c r="T1461" s="87"/>
      <c r="U1461" s="87"/>
      <c r="V1461" s="87"/>
      <c r="W1461" s="87"/>
    </row>
    <row r="1462" spans="1:23" s="87" customFormat="1">
      <c r="A1462" s="1" t="str">
        <f>CONCATENATE(Tableau4[[#This Row],[DPT2]]," - ",Tableau4[[#This Row],[COMMUNE]])</f>
        <v>24 - Corgnac-sur-l'Isle</v>
      </c>
      <c r="B1462" s="2">
        <v>24</v>
      </c>
      <c r="C1462" s="2" t="s">
        <v>6424</v>
      </c>
      <c r="D1462" s="3" t="s">
        <v>2064</v>
      </c>
      <c r="E1462" s="3" t="s">
        <v>6425</v>
      </c>
      <c r="F1462" s="6" t="s">
        <v>8554</v>
      </c>
      <c r="G1462" s="4">
        <v>838</v>
      </c>
      <c r="H1462" s="2" t="s">
        <v>5</v>
      </c>
      <c r="I1462" s="2" t="s">
        <v>6</v>
      </c>
      <c r="J1462" s="2" t="s">
        <v>13</v>
      </c>
      <c r="K1462" s="2" t="s">
        <v>5671</v>
      </c>
      <c r="L1462" s="132" t="s">
        <v>8555</v>
      </c>
      <c r="M1462"/>
      <c r="N1462"/>
      <c r="O1462"/>
      <c r="P1462"/>
      <c r="Q1462"/>
      <c r="R1462"/>
      <c r="S1462"/>
      <c r="T1462"/>
      <c r="U1462"/>
      <c r="V1462"/>
      <c r="W1462"/>
    </row>
    <row r="1463" spans="1:23" customFormat="1">
      <c r="A1463" s="1" t="str">
        <f>CONCATENATE(Tableau4[[#This Row],[DPT2]]," - ",Tableau4[[#This Row],[COMMUNE]])</f>
        <v>24 - Cornille</v>
      </c>
      <c r="B1463" s="2">
        <v>24</v>
      </c>
      <c r="C1463" s="2" t="s">
        <v>2103</v>
      </c>
      <c r="D1463" s="3" t="s">
        <v>2025</v>
      </c>
      <c r="E1463" s="3" t="s">
        <v>2104</v>
      </c>
      <c r="F1463" s="6" t="s">
        <v>8554</v>
      </c>
      <c r="G1463" s="4">
        <v>683</v>
      </c>
      <c r="H1463" s="2" t="s">
        <v>5</v>
      </c>
      <c r="I1463" s="2" t="s">
        <v>25</v>
      </c>
      <c r="J1463" s="2" t="s">
        <v>13</v>
      </c>
      <c r="K1463" s="2" t="s">
        <v>8</v>
      </c>
      <c r="L1463" s="132" t="s">
        <v>8555</v>
      </c>
    </row>
    <row r="1464" spans="1:23" s="87" customFormat="1">
      <c r="A1464" s="1" t="str">
        <f>CONCATENATE(Tableau4[[#This Row],[DPT2]]," - ",Tableau4[[#This Row],[COMMUNE]])</f>
        <v>24 - Coubjours</v>
      </c>
      <c r="B1464" s="2">
        <v>24</v>
      </c>
      <c r="C1464" s="2" t="s">
        <v>2105</v>
      </c>
      <c r="D1464" s="3" t="s">
        <v>1936</v>
      </c>
      <c r="E1464" s="3" t="s">
        <v>2106</v>
      </c>
      <c r="F1464" s="6" t="s">
        <v>8554</v>
      </c>
      <c r="G1464" s="4">
        <v>118</v>
      </c>
      <c r="H1464" s="2" t="s">
        <v>5</v>
      </c>
      <c r="I1464" s="2" t="s">
        <v>6</v>
      </c>
      <c r="J1464" s="2" t="s">
        <v>13</v>
      </c>
      <c r="K1464" s="2" t="s">
        <v>8</v>
      </c>
      <c r="L1464" s="132" t="s">
        <v>8555</v>
      </c>
      <c r="M1464"/>
      <c r="N1464"/>
      <c r="O1464"/>
      <c r="P1464"/>
      <c r="Q1464"/>
      <c r="R1464"/>
      <c r="S1464"/>
      <c r="T1464"/>
      <c r="U1464"/>
      <c r="V1464"/>
      <c r="W1464"/>
    </row>
    <row r="1465" spans="1:23" customFormat="1">
      <c r="A1465" s="1" t="str">
        <f>CONCATENATE(Tableau4[[#This Row],[DPT2]]," - ",Tableau4[[#This Row],[COMMUNE]])</f>
        <v>24 - Coulaures</v>
      </c>
      <c r="B1465" s="2">
        <v>24</v>
      </c>
      <c r="C1465" s="5" t="s">
        <v>2107</v>
      </c>
      <c r="D1465" s="6" t="s">
        <v>1948</v>
      </c>
      <c r="E1465" s="6" t="s">
        <v>2108</v>
      </c>
      <c r="F1465" s="6" t="s">
        <v>8554</v>
      </c>
      <c r="G1465" s="7">
        <v>726</v>
      </c>
      <c r="H1465" s="5" t="s">
        <v>5</v>
      </c>
      <c r="I1465" s="5" t="s">
        <v>12</v>
      </c>
      <c r="J1465" s="2" t="s">
        <v>13</v>
      </c>
      <c r="K1465" s="2" t="s">
        <v>8</v>
      </c>
      <c r="L1465" s="132" t="s">
        <v>8555</v>
      </c>
    </row>
    <row r="1466" spans="1:23" customFormat="1">
      <c r="A1466" s="1" t="str">
        <f>CONCATENATE(Tableau4[[#This Row],[DPT2]]," - ",Tableau4[[#This Row],[COMMUNE]])</f>
        <v>24 - Coulounieix-Chamiers</v>
      </c>
      <c r="B1466" s="94">
        <v>24</v>
      </c>
      <c r="C1466" s="11" t="s">
        <v>7872</v>
      </c>
      <c r="D1466" s="95" t="s">
        <v>2025</v>
      </c>
      <c r="E1466" s="118" t="s">
        <v>8517</v>
      </c>
      <c r="F1466" s="96" t="s">
        <v>10842</v>
      </c>
      <c r="G1466" s="97">
        <v>7387</v>
      </c>
      <c r="H1466" s="94" t="s">
        <v>859</v>
      </c>
      <c r="I1466" s="94" t="s">
        <v>25</v>
      </c>
      <c r="J1466" s="94" t="s">
        <v>13</v>
      </c>
      <c r="K1466" s="5" t="s">
        <v>5664</v>
      </c>
      <c r="L1466" s="132" t="s">
        <v>8555</v>
      </c>
    </row>
    <row r="1467" spans="1:23" customFormat="1">
      <c r="A1467" s="1" t="str">
        <f>CONCATENATE(Tableau4[[#This Row],[DPT2]]," - ",Tableau4[[#This Row],[COMMUNE]])</f>
        <v>24 - Coursac</v>
      </c>
      <c r="B1467" s="2">
        <v>24</v>
      </c>
      <c r="C1467" s="2" t="s">
        <v>6426</v>
      </c>
      <c r="D1467" s="3" t="s">
        <v>2025</v>
      </c>
      <c r="E1467" s="3" t="s">
        <v>6427</v>
      </c>
      <c r="F1467" s="6" t="s">
        <v>8554</v>
      </c>
      <c r="G1467" s="4">
        <v>2211</v>
      </c>
      <c r="H1467" s="2" t="s">
        <v>5</v>
      </c>
      <c r="I1467" s="2" t="s">
        <v>25</v>
      </c>
      <c r="J1467" s="2" t="s">
        <v>13</v>
      </c>
      <c r="K1467" s="2" t="s">
        <v>5671</v>
      </c>
      <c r="L1467" s="132">
        <v>46116</v>
      </c>
      <c r="M1467" s="87"/>
      <c r="N1467" s="87"/>
      <c r="O1467" s="87"/>
      <c r="P1467" s="87"/>
      <c r="Q1467" s="87"/>
      <c r="R1467" s="87"/>
      <c r="S1467" s="87"/>
      <c r="T1467" s="87"/>
      <c r="U1467" s="87"/>
      <c r="V1467" s="87"/>
      <c r="W1467" s="87"/>
    </row>
    <row r="1468" spans="1:23" customFormat="1">
      <c r="A1468" s="1" t="str">
        <f>CONCATENATE(Tableau4[[#This Row],[DPT2]]," - ",Tableau4[[#This Row],[COMMUNE]])</f>
        <v>24 - Cours-de-Pile</v>
      </c>
      <c r="B1468" s="2">
        <v>24</v>
      </c>
      <c r="C1468" s="5" t="s">
        <v>6428</v>
      </c>
      <c r="D1468" s="6" t="s">
        <v>2012</v>
      </c>
      <c r="E1468" s="6" t="s">
        <v>6429</v>
      </c>
      <c r="F1468" s="6" t="s">
        <v>8554</v>
      </c>
      <c r="G1468" s="7">
        <v>1563</v>
      </c>
      <c r="H1468" s="5" t="s">
        <v>5</v>
      </c>
      <c r="I1468" s="5" t="s">
        <v>12</v>
      </c>
      <c r="J1468" s="5" t="s">
        <v>7</v>
      </c>
      <c r="K1468" s="2" t="s">
        <v>5671</v>
      </c>
      <c r="L1468" s="132" t="s">
        <v>8555</v>
      </c>
    </row>
    <row r="1469" spans="1:23" customFormat="1">
      <c r="A1469" s="1" t="str">
        <f>CONCATENATE(Tableau4[[#This Row],[DPT2]]," - ",Tableau4[[#This Row],[COMMUNE]])</f>
        <v>24 - Coutures</v>
      </c>
      <c r="B1469" s="2">
        <v>24</v>
      </c>
      <c r="C1469" s="2" t="s">
        <v>2109</v>
      </c>
      <c r="D1469" s="3" t="s">
        <v>1942</v>
      </c>
      <c r="E1469" s="3" t="s">
        <v>10741</v>
      </c>
      <c r="F1469" s="6" t="s">
        <v>8554</v>
      </c>
      <c r="G1469" s="4">
        <v>182</v>
      </c>
      <c r="H1469" s="2" t="s">
        <v>5</v>
      </c>
      <c r="I1469" s="2" t="s">
        <v>6</v>
      </c>
      <c r="J1469" s="2" t="s">
        <v>13</v>
      </c>
      <c r="K1469" s="2" t="s">
        <v>8</v>
      </c>
      <c r="L1469" s="132" t="s">
        <v>8555</v>
      </c>
    </row>
    <row r="1470" spans="1:23" customFormat="1">
      <c r="A1470" s="1" t="str">
        <f>CONCATENATE(Tableau4[[#This Row],[DPT2]]," - ",Tableau4[[#This Row],[COMMUNE]])</f>
        <v>24 - Coux et Bigaroque-Mouzens</v>
      </c>
      <c r="B1470" s="2">
        <v>24</v>
      </c>
      <c r="C1470" s="2" t="s">
        <v>6430</v>
      </c>
      <c r="D1470" s="3" t="s">
        <v>1939</v>
      </c>
      <c r="E1470" s="3" t="s">
        <v>6431</v>
      </c>
      <c r="F1470" s="6" t="s">
        <v>8554</v>
      </c>
      <c r="G1470" s="4">
        <v>1219</v>
      </c>
      <c r="H1470" s="2" t="s">
        <v>5</v>
      </c>
      <c r="I1470" s="2" t="s">
        <v>6</v>
      </c>
      <c r="J1470" s="2" t="s">
        <v>13</v>
      </c>
      <c r="K1470" s="2" t="s">
        <v>5671</v>
      </c>
      <c r="L1470" s="132" t="s">
        <v>8555</v>
      </c>
    </row>
    <row r="1471" spans="1:23" customFormat="1">
      <c r="A1471" s="1" t="str">
        <f>CONCATENATE(Tableau4[[#This Row],[DPT2]]," - ",Tableau4[[#This Row],[COMMUNE]])</f>
        <v>24 - Couze-et-Saint-Front</v>
      </c>
      <c r="B1471" s="2">
        <v>24</v>
      </c>
      <c r="C1471" s="5" t="s">
        <v>6432</v>
      </c>
      <c r="D1471" s="6" t="s">
        <v>1945</v>
      </c>
      <c r="E1471" s="6" t="s">
        <v>6433</v>
      </c>
      <c r="F1471" s="6" t="s">
        <v>8554</v>
      </c>
      <c r="G1471" s="7">
        <v>725</v>
      </c>
      <c r="H1471" s="5" t="s">
        <v>5</v>
      </c>
      <c r="I1471" s="5" t="s">
        <v>12</v>
      </c>
      <c r="J1471" s="5" t="s">
        <v>7</v>
      </c>
      <c r="K1471" s="2" t="s">
        <v>5671</v>
      </c>
      <c r="L1471" s="132">
        <v>46084</v>
      </c>
      <c r="M1471" s="87"/>
      <c r="N1471" s="87"/>
      <c r="O1471" s="87"/>
      <c r="P1471" s="87"/>
      <c r="Q1471" s="87"/>
      <c r="R1471" s="87"/>
      <c r="S1471" s="87"/>
      <c r="T1471" s="87"/>
      <c r="U1471" s="87"/>
      <c r="V1471" s="87"/>
      <c r="W1471" s="87"/>
    </row>
    <row r="1472" spans="1:23" s="87" customFormat="1">
      <c r="A1472" s="1" t="str">
        <f>CONCATENATE(Tableau4[[#This Row],[DPT2]]," - ",Tableau4[[#This Row],[COMMUNE]])</f>
        <v>24 - Creyssac</v>
      </c>
      <c r="B1472" s="2">
        <v>24</v>
      </c>
      <c r="C1472" s="2" t="s">
        <v>2110</v>
      </c>
      <c r="D1472" s="3" t="s">
        <v>1942</v>
      </c>
      <c r="E1472" s="3" t="s">
        <v>2111</v>
      </c>
      <c r="F1472" s="6" t="s">
        <v>8554</v>
      </c>
      <c r="G1472" s="4">
        <v>95</v>
      </c>
      <c r="H1472" s="2" t="s">
        <v>5</v>
      </c>
      <c r="I1472" s="2" t="s">
        <v>6</v>
      </c>
      <c r="J1472" s="2" t="s">
        <v>13</v>
      </c>
      <c r="K1472" s="2" t="s">
        <v>8</v>
      </c>
      <c r="L1472" s="132" t="s">
        <v>8555</v>
      </c>
    </row>
    <row r="1473" spans="1:23" customFormat="1">
      <c r="A1473" s="1" t="str">
        <f>CONCATENATE(Tableau4[[#This Row],[DPT2]]," - ",Tableau4[[#This Row],[COMMUNE]])</f>
        <v>24 - Creysse</v>
      </c>
      <c r="B1473" s="2">
        <v>24</v>
      </c>
      <c r="C1473" s="5" t="s">
        <v>7873</v>
      </c>
      <c r="D1473" s="6" t="s">
        <v>2012</v>
      </c>
      <c r="E1473" s="6" t="s">
        <v>7874</v>
      </c>
      <c r="F1473" s="6" t="s">
        <v>8554</v>
      </c>
      <c r="G1473" s="7">
        <v>1749</v>
      </c>
      <c r="H1473" s="5" t="s">
        <v>5</v>
      </c>
      <c r="I1473" s="5" t="s">
        <v>12</v>
      </c>
      <c r="J1473" s="5" t="s">
        <v>7</v>
      </c>
      <c r="K1473" s="5" t="s">
        <v>5664</v>
      </c>
      <c r="L1473" s="132" t="s">
        <v>8555</v>
      </c>
    </row>
    <row r="1474" spans="1:23" customFormat="1">
      <c r="A1474" s="1" t="str">
        <f>CONCATENATE(Tableau4[[#This Row],[DPT2]]," - ",Tableau4[[#This Row],[COMMUNE]])</f>
        <v>24 - Creyssensac-et-Pissot</v>
      </c>
      <c r="B1474" s="2">
        <v>24</v>
      </c>
      <c r="C1474" s="2" t="s">
        <v>2112</v>
      </c>
      <c r="D1474" s="3" t="s">
        <v>2025</v>
      </c>
      <c r="E1474" s="3" t="s">
        <v>2113</v>
      </c>
      <c r="F1474" s="6" t="s">
        <v>8554</v>
      </c>
      <c r="G1474" s="4">
        <v>255</v>
      </c>
      <c r="H1474" s="2" t="s">
        <v>5</v>
      </c>
      <c r="I1474" s="2" t="s">
        <v>25</v>
      </c>
      <c r="J1474" s="2" t="s">
        <v>13</v>
      </c>
      <c r="K1474" s="2" t="s">
        <v>8</v>
      </c>
      <c r="L1474" s="132" t="s">
        <v>8555</v>
      </c>
    </row>
    <row r="1475" spans="1:23" s="87" customFormat="1">
      <c r="A1475" s="1" t="str">
        <f>CONCATENATE(Tableau4[[#This Row],[DPT2]]," - ",Tableau4[[#This Row],[COMMUNE]])</f>
        <v>24 - Cubjac-Auvézère-Val d'Ans</v>
      </c>
      <c r="B1475" s="2">
        <v>24</v>
      </c>
      <c r="C1475" s="5" t="s">
        <v>6434</v>
      </c>
      <c r="D1475" s="6" t="s">
        <v>1948</v>
      </c>
      <c r="E1475" s="6" t="s">
        <v>6435</v>
      </c>
      <c r="F1475" s="6" t="s">
        <v>8554</v>
      </c>
      <c r="G1475" s="7">
        <v>1090</v>
      </c>
      <c r="H1475" s="5" t="s">
        <v>5</v>
      </c>
      <c r="I1475" s="5" t="s">
        <v>12</v>
      </c>
      <c r="J1475" s="2" t="s">
        <v>13</v>
      </c>
      <c r="K1475" s="2" t="s">
        <v>5671</v>
      </c>
      <c r="L1475" s="132" t="s">
        <v>8555</v>
      </c>
    </row>
    <row r="1476" spans="1:23" customFormat="1">
      <c r="A1476" s="1" t="str">
        <f>CONCATENATE(Tableau4[[#This Row],[DPT2]]," - ",Tableau4[[#This Row],[COMMUNE]])</f>
        <v>24 - Cunèges</v>
      </c>
      <c r="B1476" s="2">
        <v>24</v>
      </c>
      <c r="C1476" s="5" t="s">
        <v>2114</v>
      </c>
      <c r="D1476" s="6" t="s">
        <v>2012</v>
      </c>
      <c r="E1476" s="6" t="s">
        <v>2115</v>
      </c>
      <c r="F1476" s="6" t="s">
        <v>8554</v>
      </c>
      <c r="G1476" s="7">
        <v>285</v>
      </c>
      <c r="H1476" s="5" t="s">
        <v>5</v>
      </c>
      <c r="I1476" s="5" t="s">
        <v>12</v>
      </c>
      <c r="J1476" s="5" t="s">
        <v>7</v>
      </c>
      <c r="K1476" s="2" t="s">
        <v>8</v>
      </c>
      <c r="L1476" s="132" t="s">
        <v>8555</v>
      </c>
    </row>
    <row r="1477" spans="1:23" s="87" customFormat="1">
      <c r="A1477" s="1" t="str">
        <f>CONCATENATE(Tableau4[[#This Row],[DPT2]]," - ",Tableau4[[#This Row],[COMMUNE]])</f>
        <v>24 - Daglan</v>
      </c>
      <c r="B1477" s="2">
        <v>24</v>
      </c>
      <c r="C1477" s="2" t="s">
        <v>6436</v>
      </c>
      <c r="D1477" s="3" t="s">
        <v>1996</v>
      </c>
      <c r="E1477" s="3" t="s">
        <v>6437</v>
      </c>
      <c r="F1477" s="6" t="s">
        <v>8554</v>
      </c>
      <c r="G1477" s="4">
        <v>529</v>
      </c>
      <c r="H1477" s="2" t="s">
        <v>5</v>
      </c>
      <c r="I1477" s="2" t="s">
        <v>6</v>
      </c>
      <c r="J1477" s="2" t="s">
        <v>13</v>
      </c>
      <c r="K1477" s="2" t="s">
        <v>5671</v>
      </c>
      <c r="L1477" s="132">
        <v>46084</v>
      </c>
      <c r="M1477"/>
      <c r="N1477"/>
      <c r="O1477"/>
      <c r="P1477"/>
      <c r="Q1477"/>
      <c r="R1477"/>
      <c r="S1477"/>
      <c r="T1477"/>
      <c r="U1477"/>
      <c r="V1477"/>
      <c r="W1477"/>
    </row>
    <row r="1478" spans="1:23" customFormat="1">
      <c r="A1478" s="1" t="str">
        <f>CONCATENATE(Tableau4[[#This Row],[DPT2]]," - ",Tableau4[[#This Row],[COMMUNE]])</f>
        <v>24 - Doissat</v>
      </c>
      <c r="B1478" s="2">
        <v>24</v>
      </c>
      <c r="C1478" s="2" t="s">
        <v>2116</v>
      </c>
      <c r="D1478" s="3" t="s">
        <v>1939</v>
      </c>
      <c r="E1478" s="3" t="s">
        <v>2117</v>
      </c>
      <c r="F1478" s="6" t="s">
        <v>8554</v>
      </c>
      <c r="G1478" s="4">
        <v>103</v>
      </c>
      <c r="H1478" s="2" t="s">
        <v>5</v>
      </c>
      <c r="I1478" s="2" t="s">
        <v>6</v>
      </c>
      <c r="J1478" s="2" t="s">
        <v>13</v>
      </c>
      <c r="K1478" s="2" t="s">
        <v>8</v>
      </c>
      <c r="L1478" s="132" t="s">
        <v>8555</v>
      </c>
    </row>
    <row r="1479" spans="1:23" s="87" customFormat="1">
      <c r="A1479" s="1" t="str">
        <f>CONCATENATE(Tableau4[[#This Row],[DPT2]]," - ",Tableau4[[#This Row],[COMMUNE]])</f>
        <v>24 - Domme</v>
      </c>
      <c r="B1479" s="2">
        <v>24</v>
      </c>
      <c r="C1479" s="2" t="s">
        <v>6438</v>
      </c>
      <c r="D1479" s="3" t="s">
        <v>1996</v>
      </c>
      <c r="E1479" s="3" t="s">
        <v>6439</v>
      </c>
      <c r="F1479" s="6" t="s">
        <v>8554</v>
      </c>
      <c r="G1479" s="4">
        <v>909</v>
      </c>
      <c r="H1479" s="2" t="s">
        <v>5</v>
      </c>
      <c r="I1479" s="2" t="s">
        <v>6</v>
      </c>
      <c r="J1479" s="2" t="s">
        <v>13</v>
      </c>
      <c r="K1479" s="2" t="s">
        <v>5671</v>
      </c>
      <c r="L1479" s="132">
        <v>46084</v>
      </c>
      <c r="M1479"/>
      <c r="N1479"/>
      <c r="O1479"/>
      <c r="P1479"/>
      <c r="Q1479"/>
      <c r="R1479"/>
      <c r="S1479"/>
      <c r="T1479"/>
      <c r="U1479"/>
      <c r="V1479"/>
      <c r="W1479"/>
    </row>
    <row r="1480" spans="1:23" customFormat="1">
      <c r="A1480" s="1" t="str">
        <f>CONCATENATE(Tableau4[[#This Row],[DPT2]]," - ",Tableau4[[#This Row],[COMMUNE]])</f>
        <v>24 - Douchapt</v>
      </c>
      <c r="B1480" s="2">
        <v>24</v>
      </c>
      <c r="C1480" s="2" t="s">
        <v>2118</v>
      </c>
      <c r="D1480" s="3" t="s">
        <v>1942</v>
      </c>
      <c r="E1480" s="3" t="s">
        <v>2119</v>
      </c>
      <c r="F1480" s="6" t="s">
        <v>8554</v>
      </c>
      <c r="G1480" s="4">
        <v>354</v>
      </c>
      <c r="H1480" s="2" t="s">
        <v>5</v>
      </c>
      <c r="I1480" s="2" t="s">
        <v>6</v>
      </c>
      <c r="J1480" s="2" t="s">
        <v>13</v>
      </c>
      <c r="K1480" s="2" t="s">
        <v>8</v>
      </c>
      <c r="L1480" s="132">
        <v>46084</v>
      </c>
    </row>
    <row r="1481" spans="1:23" s="87" customFormat="1">
      <c r="A1481" s="1" t="str">
        <f>CONCATENATE(Tableau4[[#This Row],[DPT2]]," - ",Tableau4[[#This Row],[COMMUNE]])</f>
        <v>24 - Douville</v>
      </c>
      <c r="B1481" s="2">
        <v>24</v>
      </c>
      <c r="C1481" s="2" t="s">
        <v>2120</v>
      </c>
      <c r="D1481" s="3" t="s">
        <v>1980</v>
      </c>
      <c r="E1481" s="3" t="s">
        <v>2121</v>
      </c>
      <c r="F1481" s="6" t="s">
        <v>8554</v>
      </c>
      <c r="G1481" s="4">
        <v>465</v>
      </c>
      <c r="H1481" s="2" t="s">
        <v>5</v>
      </c>
      <c r="I1481" s="2" t="s">
        <v>6</v>
      </c>
      <c r="J1481" s="2" t="s">
        <v>13</v>
      </c>
      <c r="K1481" s="2" t="s">
        <v>8</v>
      </c>
      <c r="L1481" s="132" t="s">
        <v>8555</v>
      </c>
      <c r="M1481"/>
      <c r="N1481"/>
      <c r="O1481"/>
      <c r="P1481"/>
      <c r="Q1481"/>
      <c r="R1481"/>
      <c r="S1481"/>
      <c r="T1481"/>
      <c r="U1481"/>
      <c r="V1481"/>
      <c r="W1481"/>
    </row>
    <row r="1482" spans="1:23" customFormat="1">
      <c r="A1482" s="1" t="str">
        <f>CONCATENATE(Tableau4[[#This Row],[DPT2]]," - ",Tableau4[[#This Row],[COMMUNE]])</f>
        <v>24 - Douzillac</v>
      </c>
      <c r="B1482" s="2">
        <v>24</v>
      </c>
      <c r="C1482" s="5" t="s">
        <v>2122</v>
      </c>
      <c r="D1482" s="6" t="s">
        <v>1987</v>
      </c>
      <c r="E1482" s="6" t="s">
        <v>2123</v>
      </c>
      <c r="F1482" s="6" t="s">
        <v>8554</v>
      </c>
      <c r="G1482" s="7">
        <v>792</v>
      </c>
      <c r="H1482" s="5" t="s">
        <v>5</v>
      </c>
      <c r="I1482" s="5" t="s">
        <v>12</v>
      </c>
      <c r="J1482" s="2" t="s">
        <v>13</v>
      </c>
      <c r="K1482" s="2" t="s">
        <v>8</v>
      </c>
      <c r="L1482" s="132" t="s">
        <v>8555</v>
      </c>
      <c r="M1482" s="87"/>
      <c r="N1482" s="87"/>
      <c r="O1482" s="87"/>
      <c r="P1482" s="87"/>
      <c r="Q1482" s="87"/>
      <c r="R1482" s="87"/>
      <c r="S1482" s="87"/>
      <c r="T1482" s="87"/>
      <c r="U1482" s="87"/>
      <c r="V1482" s="87"/>
      <c r="W1482" s="87"/>
    </row>
    <row r="1483" spans="1:23" customFormat="1">
      <c r="A1483" s="1" t="str">
        <f>CONCATENATE(Tableau4[[#This Row],[DPT2]]," - ",Tableau4[[#This Row],[COMMUNE]])</f>
        <v>24 - Dussac</v>
      </c>
      <c r="B1483" s="2">
        <v>24</v>
      </c>
      <c r="C1483" s="5" t="s">
        <v>2124</v>
      </c>
      <c r="D1483" s="6" t="s">
        <v>1948</v>
      </c>
      <c r="E1483" s="6" t="s">
        <v>2125</v>
      </c>
      <c r="F1483" s="6" t="s">
        <v>8554</v>
      </c>
      <c r="G1483" s="7">
        <v>399</v>
      </c>
      <c r="H1483" s="5" t="s">
        <v>5</v>
      </c>
      <c r="I1483" s="5" t="s">
        <v>12</v>
      </c>
      <c r="J1483" s="2" t="s">
        <v>13</v>
      </c>
      <c r="K1483" s="2" t="s">
        <v>8</v>
      </c>
      <c r="L1483" s="132" t="s">
        <v>8555</v>
      </c>
    </row>
    <row r="1484" spans="1:23" customFormat="1">
      <c r="A1484" s="1" t="str">
        <f>CONCATENATE(Tableau4[[#This Row],[DPT2]]," - ",Tableau4[[#This Row],[COMMUNE]])</f>
        <v>24 - Échourgnac</v>
      </c>
      <c r="B1484" s="2">
        <v>24</v>
      </c>
      <c r="C1484" s="2" t="s">
        <v>2126</v>
      </c>
      <c r="D1484" s="3" t="s">
        <v>2127</v>
      </c>
      <c r="E1484" s="3" t="s">
        <v>2128</v>
      </c>
      <c r="F1484" s="6" t="s">
        <v>8554</v>
      </c>
      <c r="G1484" s="4">
        <v>392</v>
      </c>
      <c r="H1484" s="2" t="s">
        <v>5</v>
      </c>
      <c r="I1484" s="2" t="s">
        <v>6</v>
      </c>
      <c r="J1484" s="2" t="s">
        <v>13</v>
      </c>
      <c r="K1484" s="2" t="s">
        <v>8</v>
      </c>
      <c r="L1484" s="132" t="s">
        <v>8555</v>
      </c>
    </row>
    <row r="1485" spans="1:23" customFormat="1">
      <c r="A1485" s="1" t="str">
        <f>CONCATENATE(Tableau4[[#This Row],[DPT2]]," - ",Tableau4[[#This Row],[COMMUNE]])</f>
        <v>24 - Église-Neuve-de-Vergt</v>
      </c>
      <c r="B1485" s="2">
        <v>24</v>
      </c>
      <c r="C1485" s="2" t="s">
        <v>2129</v>
      </c>
      <c r="D1485" s="3" t="s">
        <v>2025</v>
      </c>
      <c r="E1485" s="3" t="s">
        <v>2130</v>
      </c>
      <c r="F1485" s="6" t="s">
        <v>8554</v>
      </c>
      <c r="G1485" s="4">
        <v>563</v>
      </c>
      <c r="H1485" s="2" t="s">
        <v>5</v>
      </c>
      <c r="I1485" s="2" t="s">
        <v>25</v>
      </c>
      <c r="J1485" s="2" t="s">
        <v>13</v>
      </c>
      <c r="K1485" s="2" t="s">
        <v>8</v>
      </c>
      <c r="L1485" s="132" t="s">
        <v>8555</v>
      </c>
    </row>
    <row r="1486" spans="1:23" customFormat="1">
      <c r="A1486" s="1" t="str">
        <f>CONCATENATE(Tableau4[[#This Row],[DPT2]]," - ",Tableau4[[#This Row],[COMMUNE]])</f>
        <v>24 - Église-Neuve-d'Issac</v>
      </c>
      <c r="B1486" s="2">
        <v>24</v>
      </c>
      <c r="C1486" s="2" t="s">
        <v>2131</v>
      </c>
      <c r="D1486" s="3" t="s">
        <v>1980</v>
      </c>
      <c r="E1486" s="3" t="s">
        <v>2132</v>
      </c>
      <c r="F1486" s="6" t="s">
        <v>8554</v>
      </c>
      <c r="G1486" s="4">
        <v>129</v>
      </c>
      <c r="H1486" s="2" t="s">
        <v>5</v>
      </c>
      <c r="I1486" s="2" t="s">
        <v>6</v>
      </c>
      <c r="J1486" s="2" t="s">
        <v>13</v>
      </c>
      <c r="K1486" s="2" t="s">
        <v>8</v>
      </c>
      <c r="L1486" s="132" t="s">
        <v>8555</v>
      </c>
      <c r="M1486" s="87"/>
      <c r="N1486" s="87"/>
      <c r="O1486" s="87"/>
      <c r="P1486" s="87"/>
      <c r="Q1486" s="87"/>
      <c r="R1486" s="87"/>
      <c r="S1486" s="87"/>
      <c r="T1486" s="87"/>
      <c r="U1486" s="87"/>
      <c r="V1486" s="87"/>
      <c r="W1486" s="87"/>
    </row>
    <row r="1487" spans="1:23" customFormat="1">
      <c r="A1487" s="1" t="str">
        <f>CONCATENATE(Tableau4[[#This Row],[DPT2]]," - ",Tableau4[[#This Row],[COMMUNE]])</f>
        <v>24 - Escoire</v>
      </c>
      <c r="B1487" s="2">
        <v>24</v>
      </c>
      <c r="C1487" s="2" t="s">
        <v>2133</v>
      </c>
      <c r="D1487" s="3" t="s">
        <v>2025</v>
      </c>
      <c r="E1487" s="3" t="s">
        <v>2134</v>
      </c>
      <c r="F1487" s="6" t="s">
        <v>8554</v>
      </c>
      <c r="G1487" s="4">
        <v>408</v>
      </c>
      <c r="H1487" s="2" t="s">
        <v>5</v>
      </c>
      <c r="I1487" s="2" t="s">
        <v>25</v>
      </c>
      <c r="J1487" s="2" t="s">
        <v>13</v>
      </c>
      <c r="K1487" s="2" t="s">
        <v>8</v>
      </c>
      <c r="L1487" s="132" t="s">
        <v>8555</v>
      </c>
    </row>
    <row r="1488" spans="1:23" customFormat="1">
      <c r="A1488" s="1" t="str">
        <f>CONCATENATE(Tableau4[[#This Row],[DPT2]]," - ",Tableau4[[#This Row],[COMMUNE]])</f>
        <v>24 - Étouars</v>
      </c>
      <c r="B1488" s="2">
        <v>24</v>
      </c>
      <c r="C1488" s="2" t="s">
        <v>2135</v>
      </c>
      <c r="D1488" s="3" t="s">
        <v>1933</v>
      </c>
      <c r="E1488" s="3" t="s">
        <v>2136</v>
      </c>
      <c r="F1488" s="6" t="s">
        <v>8554</v>
      </c>
      <c r="G1488" s="4">
        <v>159</v>
      </c>
      <c r="H1488" s="2" t="s">
        <v>5</v>
      </c>
      <c r="I1488" s="2" t="s">
        <v>6</v>
      </c>
      <c r="J1488" s="2" t="s">
        <v>13</v>
      </c>
      <c r="K1488" s="2" t="s">
        <v>8</v>
      </c>
      <c r="L1488" s="132" t="s">
        <v>8555</v>
      </c>
    </row>
    <row r="1489" spans="1:23" customFormat="1">
      <c r="A1489" s="1" t="str">
        <f>CONCATENATE(Tableau4[[#This Row],[DPT2]]," - ",Tableau4[[#This Row],[COMMUNE]])</f>
        <v>24 - Excideuil</v>
      </c>
      <c r="B1489" s="2">
        <v>24</v>
      </c>
      <c r="C1489" s="5" t="s">
        <v>7875</v>
      </c>
      <c r="D1489" s="6" t="s">
        <v>1948</v>
      </c>
      <c r="E1489" s="6" t="s">
        <v>7876</v>
      </c>
      <c r="F1489" s="6" t="s">
        <v>8554</v>
      </c>
      <c r="G1489" s="7">
        <v>1171</v>
      </c>
      <c r="H1489" s="5" t="s">
        <v>5</v>
      </c>
      <c r="I1489" s="5" t="s">
        <v>12</v>
      </c>
      <c r="J1489" s="2" t="s">
        <v>13</v>
      </c>
      <c r="K1489" s="5" t="s">
        <v>5664</v>
      </c>
      <c r="L1489" s="132" t="s">
        <v>8555</v>
      </c>
      <c r="M1489" s="87"/>
      <c r="N1489" s="87"/>
      <c r="O1489" s="87"/>
      <c r="P1489" s="87"/>
      <c r="Q1489" s="87"/>
      <c r="R1489" s="87"/>
      <c r="S1489" s="87"/>
      <c r="T1489" s="87"/>
      <c r="U1489" s="87"/>
      <c r="V1489" s="87"/>
      <c r="W1489" s="87"/>
    </row>
    <row r="1490" spans="1:23" customFormat="1">
      <c r="A1490" s="1" t="str">
        <f>CONCATENATE(Tableau4[[#This Row],[DPT2]]," - ",Tableau4[[#This Row],[COMMUNE]])</f>
        <v>24 - Eygurande-et-Gardedeuil</v>
      </c>
      <c r="B1490" s="2">
        <v>24</v>
      </c>
      <c r="C1490" s="2" t="s">
        <v>2137</v>
      </c>
      <c r="D1490" s="3" t="s">
        <v>2127</v>
      </c>
      <c r="E1490" s="3" t="s">
        <v>2138</v>
      </c>
      <c r="F1490" s="6" t="s">
        <v>8554</v>
      </c>
      <c r="G1490" s="4">
        <v>415</v>
      </c>
      <c r="H1490" s="2" t="s">
        <v>5</v>
      </c>
      <c r="I1490" s="2" t="s">
        <v>6</v>
      </c>
      <c r="J1490" s="2" t="s">
        <v>13</v>
      </c>
      <c r="K1490" s="2" t="s">
        <v>8</v>
      </c>
      <c r="L1490" s="132" t="s">
        <v>8555</v>
      </c>
    </row>
    <row r="1491" spans="1:23" s="87" customFormat="1">
      <c r="A1491" s="1" t="str">
        <f>CONCATENATE(Tableau4[[#This Row],[DPT2]]," - ",Tableau4[[#This Row],[COMMUNE]])</f>
        <v>24 - Eymet</v>
      </c>
      <c r="B1491" s="2">
        <v>24</v>
      </c>
      <c r="C1491" s="2" t="s">
        <v>7877</v>
      </c>
      <c r="D1491" s="3" t="s">
        <v>1973</v>
      </c>
      <c r="E1491" s="3" t="s">
        <v>7878</v>
      </c>
      <c r="F1491" s="6" t="s">
        <v>8554</v>
      </c>
      <c r="G1491" s="4">
        <v>2564</v>
      </c>
      <c r="H1491" s="2" t="s">
        <v>5</v>
      </c>
      <c r="I1491" s="2" t="s">
        <v>6</v>
      </c>
      <c r="J1491" s="2" t="s">
        <v>7</v>
      </c>
      <c r="K1491" s="5" t="s">
        <v>5664</v>
      </c>
      <c r="L1491" s="132" t="s">
        <v>8555</v>
      </c>
    </row>
    <row r="1492" spans="1:23" customFormat="1">
      <c r="A1492" s="1" t="str">
        <f>CONCATENATE(Tableau4[[#This Row],[DPT2]]," - ",Tableau4[[#This Row],[COMMUNE]])</f>
        <v>24 - Eyraud-Crempse-Maurens</v>
      </c>
      <c r="B1492" s="2">
        <v>24</v>
      </c>
      <c r="C1492" s="2" t="s">
        <v>6440</v>
      </c>
      <c r="D1492" s="3" t="s">
        <v>1980</v>
      </c>
      <c r="E1492" s="3" t="s">
        <v>6441</v>
      </c>
      <c r="F1492" s="6" t="s">
        <v>8554</v>
      </c>
      <c r="G1492" s="4">
        <v>1572</v>
      </c>
      <c r="H1492" s="2" t="s">
        <v>5</v>
      </c>
      <c r="I1492" s="2" t="s">
        <v>6</v>
      </c>
      <c r="J1492" s="2" t="s">
        <v>13</v>
      </c>
      <c r="K1492" s="2" t="s">
        <v>5671</v>
      </c>
      <c r="L1492" s="132" t="s">
        <v>8555</v>
      </c>
    </row>
    <row r="1493" spans="1:23" customFormat="1">
      <c r="A1493" s="1" t="str">
        <f>CONCATENATE(Tableau4[[#This Row],[DPT2]]," - ",Tableau4[[#This Row],[COMMUNE]])</f>
        <v>24 - Eyzerac</v>
      </c>
      <c r="B1493" s="2">
        <v>24</v>
      </c>
      <c r="C1493" s="2" t="s">
        <v>2139</v>
      </c>
      <c r="D1493" s="3" t="s">
        <v>2064</v>
      </c>
      <c r="E1493" s="3" t="s">
        <v>2140</v>
      </c>
      <c r="F1493" s="6" t="s">
        <v>8554</v>
      </c>
      <c r="G1493" s="4">
        <v>557</v>
      </c>
      <c r="H1493" s="2" t="s">
        <v>5</v>
      </c>
      <c r="I1493" s="2" t="s">
        <v>6</v>
      </c>
      <c r="J1493" s="2" t="s">
        <v>13</v>
      </c>
      <c r="K1493" s="2" t="s">
        <v>8</v>
      </c>
      <c r="L1493" s="132" t="s">
        <v>8555</v>
      </c>
      <c r="M1493" s="87"/>
      <c r="N1493" s="87"/>
      <c r="O1493" s="87"/>
      <c r="P1493" s="87"/>
      <c r="Q1493" s="87"/>
      <c r="R1493" s="87"/>
      <c r="S1493" s="87"/>
      <c r="T1493" s="87"/>
      <c r="U1493" s="87"/>
      <c r="V1493" s="87"/>
      <c r="W1493" s="87"/>
    </row>
    <row r="1494" spans="1:23" customFormat="1">
      <c r="A1494" s="1" t="str">
        <f>CONCATENATE(Tableau4[[#This Row],[DPT2]]," - ",Tableau4[[#This Row],[COMMUNE]])</f>
        <v>24 - Fanlac</v>
      </c>
      <c r="B1494" s="2">
        <v>24</v>
      </c>
      <c r="C1494" s="2" t="s">
        <v>2141</v>
      </c>
      <c r="D1494" s="3" t="s">
        <v>1956</v>
      </c>
      <c r="E1494" s="3" t="s">
        <v>2142</v>
      </c>
      <c r="F1494" s="6" t="s">
        <v>8554</v>
      </c>
      <c r="G1494" s="4">
        <v>138</v>
      </c>
      <c r="H1494" s="2" t="s">
        <v>5</v>
      </c>
      <c r="I1494" s="2" t="s">
        <v>6</v>
      </c>
      <c r="J1494" s="2" t="s">
        <v>13</v>
      </c>
      <c r="K1494" s="2" t="s">
        <v>8</v>
      </c>
      <c r="L1494" s="132" t="s">
        <v>8555</v>
      </c>
      <c r="M1494" s="87"/>
      <c r="N1494" s="87"/>
      <c r="O1494" s="87"/>
      <c r="P1494" s="87"/>
      <c r="Q1494" s="87"/>
      <c r="R1494" s="87"/>
      <c r="S1494" s="87"/>
      <c r="T1494" s="87"/>
      <c r="U1494" s="87"/>
      <c r="V1494" s="87"/>
      <c r="W1494" s="87"/>
    </row>
    <row r="1495" spans="1:23" s="87" customFormat="1">
      <c r="A1495" s="1" t="str">
        <f>CONCATENATE(Tableau4[[#This Row],[DPT2]]," - ",Tableau4[[#This Row],[COMMUNE]])</f>
        <v>24 - Faurilles</v>
      </c>
      <c r="B1495" s="2">
        <v>24</v>
      </c>
      <c r="C1495" s="2" t="s">
        <v>2143</v>
      </c>
      <c r="D1495" s="3" t="s">
        <v>1973</v>
      </c>
      <c r="E1495" s="3" t="s">
        <v>2144</v>
      </c>
      <c r="F1495" s="6" t="s">
        <v>8554</v>
      </c>
      <c r="G1495" s="4">
        <v>36</v>
      </c>
      <c r="H1495" s="2" t="s">
        <v>5</v>
      </c>
      <c r="I1495" s="2" t="s">
        <v>6</v>
      </c>
      <c r="J1495" s="2" t="s">
        <v>7</v>
      </c>
      <c r="K1495" s="2" t="s">
        <v>8</v>
      </c>
      <c r="L1495" s="132" t="s">
        <v>8555</v>
      </c>
      <c r="M1495"/>
      <c r="N1495"/>
      <c r="O1495"/>
      <c r="P1495"/>
      <c r="Q1495"/>
      <c r="R1495"/>
      <c r="S1495"/>
      <c r="T1495"/>
      <c r="U1495"/>
      <c r="V1495"/>
      <c r="W1495"/>
    </row>
    <row r="1496" spans="1:23" customFormat="1">
      <c r="A1496" s="1" t="str">
        <f>CONCATENATE(Tableau4[[#This Row],[DPT2]]," - ",Tableau4[[#This Row],[COMMUNE]])</f>
        <v>24 - Faux</v>
      </c>
      <c r="B1496" s="2">
        <v>24</v>
      </c>
      <c r="C1496" s="2" t="s">
        <v>6442</v>
      </c>
      <c r="D1496" s="3" t="s">
        <v>1973</v>
      </c>
      <c r="E1496" s="3" t="s">
        <v>6443</v>
      </c>
      <c r="F1496" s="6" t="s">
        <v>8554</v>
      </c>
      <c r="G1496" s="4">
        <v>644</v>
      </c>
      <c r="H1496" s="2" t="s">
        <v>5</v>
      </c>
      <c r="I1496" s="2" t="s">
        <v>6</v>
      </c>
      <c r="J1496" s="2" t="s">
        <v>7</v>
      </c>
      <c r="K1496" s="2" t="s">
        <v>5671</v>
      </c>
      <c r="L1496" s="132" t="s">
        <v>8555</v>
      </c>
    </row>
    <row r="1497" spans="1:23" customFormat="1">
      <c r="A1497" s="1" t="str">
        <f>CONCATENATE(Tableau4[[#This Row],[DPT2]]," - ",Tableau4[[#This Row],[COMMUNE]])</f>
        <v>24 - Firbeix</v>
      </c>
      <c r="B1497" s="2">
        <v>24</v>
      </c>
      <c r="C1497" s="2" t="s">
        <v>2145</v>
      </c>
      <c r="D1497" s="3" t="s">
        <v>2064</v>
      </c>
      <c r="E1497" s="3" t="s">
        <v>2146</v>
      </c>
      <c r="F1497" s="6" t="s">
        <v>8554</v>
      </c>
      <c r="G1497" s="4">
        <v>317</v>
      </c>
      <c r="H1497" s="2" t="s">
        <v>5</v>
      </c>
      <c r="I1497" s="2" t="s">
        <v>6</v>
      </c>
      <c r="J1497" s="2" t="s">
        <v>13</v>
      </c>
      <c r="K1497" s="2" t="s">
        <v>8</v>
      </c>
      <c r="L1497" s="132" t="s">
        <v>8555</v>
      </c>
    </row>
    <row r="1498" spans="1:23" customFormat="1">
      <c r="A1498" s="1" t="str">
        <f>CONCATENATE(Tableau4[[#This Row],[DPT2]]," - ",Tableau4[[#This Row],[COMMUNE]])</f>
        <v>24 - Fleurac</v>
      </c>
      <c r="B1498" s="2">
        <v>24</v>
      </c>
      <c r="C1498" s="2" t="s">
        <v>2147</v>
      </c>
      <c r="D1498" s="3" t="s">
        <v>1956</v>
      </c>
      <c r="E1498" s="3" t="s">
        <v>10755</v>
      </c>
      <c r="F1498" s="6" t="s">
        <v>8554</v>
      </c>
      <c r="G1498" s="4">
        <v>281</v>
      </c>
      <c r="H1498" s="2" t="s">
        <v>5</v>
      </c>
      <c r="I1498" s="2" t="s">
        <v>6</v>
      </c>
      <c r="J1498" s="2" t="s">
        <v>13</v>
      </c>
      <c r="K1498" s="2" t="s">
        <v>8</v>
      </c>
      <c r="L1498" s="132" t="s">
        <v>8555</v>
      </c>
    </row>
    <row r="1499" spans="1:23" customFormat="1">
      <c r="A1499" s="1" t="str">
        <f>CONCATENATE(Tableau4[[#This Row],[DPT2]]," - ",Tableau4[[#This Row],[COMMUNE]])</f>
        <v>24 - Florimont-Gaumier</v>
      </c>
      <c r="B1499" s="2">
        <v>24</v>
      </c>
      <c r="C1499" s="2" t="s">
        <v>2148</v>
      </c>
      <c r="D1499" s="3" t="s">
        <v>1996</v>
      </c>
      <c r="E1499" s="3" t="s">
        <v>2149</v>
      </c>
      <c r="F1499" s="6" t="s">
        <v>8554</v>
      </c>
      <c r="G1499" s="4">
        <v>147</v>
      </c>
      <c r="H1499" s="2" t="s">
        <v>5</v>
      </c>
      <c r="I1499" s="2" t="s">
        <v>6</v>
      </c>
      <c r="J1499" s="2" t="s">
        <v>13</v>
      </c>
      <c r="K1499" s="2" t="s">
        <v>8</v>
      </c>
      <c r="L1499" s="132" t="s">
        <v>8555</v>
      </c>
    </row>
    <row r="1500" spans="1:23" customFormat="1">
      <c r="A1500" s="1" t="str">
        <f>CONCATENATE(Tableau4[[#This Row],[DPT2]]," - ",Tableau4[[#This Row],[COMMUNE]])</f>
        <v>24 - Fonroque</v>
      </c>
      <c r="B1500" s="2">
        <v>24</v>
      </c>
      <c r="C1500" s="2" t="s">
        <v>2150</v>
      </c>
      <c r="D1500" s="3" t="s">
        <v>1973</v>
      </c>
      <c r="E1500" s="3" t="s">
        <v>2151</v>
      </c>
      <c r="F1500" s="6" t="s">
        <v>8554</v>
      </c>
      <c r="G1500" s="4">
        <v>332</v>
      </c>
      <c r="H1500" s="2" t="s">
        <v>5</v>
      </c>
      <c r="I1500" s="2" t="s">
        <v>6</v>
      </c>
      <c r="J1500" s="2" t="s">
        <v>7</v>
      </c>
      <c r="K1500" s="2" t="s">
        <v>8</v>
      </c>
      <c r="L1500" s="132" t="s">
        <v>8555</v>
      </c>
      <c r="M1500" s="87"/>
      <c r="N1500" s="87"/>
      <c r="O1500" s="87"/>
      <c r="P1500" s="87"/>
      <c r="Q1500" s="87"/>
      <c r="R1500" s="87"/>
      <c r="S1500" s="87"/>
      <c r="T1500" s="87"/>
      <c r="U1500" s="87"/>
      <c r="V1500" s="87"/>
      <c r="W1500" s="87"/>
    </row>
    <row r="1501" spans="1:23" customFormat="1">
      <c r="A1501" s="1" t="str">
        <f>CONCATENATE(Tableau4[[#This Row],[DPT2]]," - ",Tableau4[[#This Row],[COMMUNE]])</f>
        <v>24 - Fossemagne</v>
      </c>
      <c r="B1501" s="2">
        <v>24</v>
      </c>
      <c r="C1501" s="2" t="s">
        <v>2152</v>
      </c>
      <c r="D1501" s="3" t="s">
        <v>1936</v>
      </c>
      <c r="E1501" s="3" t="s">
        <v>2153</v>
      </c>
      <c r="F1501" s="6" t="s">
        <v>8554</v>
      </c>
      <c r="G1501" s="4">
        <v>537</v>
      </c>
      <c r="H1501" s="2" t="s">
        <v>5</v>
      </c>
      <c r="I1501" s="2" t="s">
        <v>6</v>
      </c>
      <c r="J1501" s="2" t="s">
        <v>13</v>
      </c>
      <c r="K1501" s="2" t="s">
        <v>8</v>
      </c>
      <c r="L1501" s="132" t="s">
        <v>8555</v>
      </c>
      <c r="M1501" s="87"/>
      <c r="N1501" s="87"/>
      <c r="O1501" s="87"/>
      <c r="P1501" s="87"/>
      <c r="Q1501" s="87"/>
      <c r="R1501" s="87"/>
      <c r="S1501" s="87"/>
      <c r="T1501" s="87"/>
      <c r="U1501" s="87"/>
      <c r="V1501" s="87"/>
      <c r="W1501" s="87"/>
    </row>
    <row r="1502" spans="1:23" s="87" customFormat="1">
      <c r="A1502" s="1" t="str">
        <f>CONCATENATE(Tableau4[[#This Row],[DPT2]]," - ",Tableau4[[#This Row],[COMMUNE]])</f>
        <v>24 - Fougueyrolles</v>
      </c>
      <c r="B1502" s="2">
        <v>24</v>
      </c>
      <c r="C1502" s="2" t="s">
        <v>2154</v>
      </c>
      <c r="D1502" s="3" t="s">
        <v>2007</v>
      </c>
      <c r="E1502" s="3" t="s">
        <v>2155</v>
      </c>
      <c r="F1502" s="6" t="s">
        <v>8554</v>
      </c>
      <c r="G1502" s="4">
        <v>447</v>
      </c>
      <c r="H1502" s="2" t="s">
        <v>5</v>
      </c>
      <c r="I1502" s="2" t="s">
        <v>6</v>
      </c>
      <c r="J1502" s="2" t="s">
        <v>7</v>
      </c>
      <c r="K1502" s="2" t="s">
        <v>8</v>
      </c>
      <c r="L1502" s="132" t="s">
        <v>8555</v>
      </c>
      <c r="M1502"/>
      <c r="N1502"/>
      <c r="O1502"/>
      <c r="P1502"/>
      <c r="Q1502"/>
      <c r="R1502"/>
      <c r="S1502"/>
      <c r="T1502"/>
      <c r="U1502"/>
      <c r="V1502"/>
      <c r="W1502"/>
    </row>
    <row r="1503" spans="1:23" customFormat="1">
      <c r="A1503" s="1" t="str">
        <f>CONCATENATE(Tableau4[[#This Row],[DPT2]]," - ",Tableau4[[#This Row],[COMMUNE]])</f>
        <v>24 - Fouleix</v>
      </c>
      <c r="B1503" s="2">
        <v>24</v>
      </c>
      <c r="C1503" s="2" t="s">
        <v>2156</v>
      </c>
      <c r="D1503" s="3" t="s">
        <v>2025</v>
      </c>
      <c r="E1503" s="3" t="s">
        <v>2157</v>
      </c>
      <c r="F1503" s="6" t="s">
        <v>8554</v>
      </c>
      <c r="G1503" s="4">
        <v>263</v>
      </c>
      <c r="H1503" s="2" t="s">
        <v>5</v>
      </c>
      <c r="I1503" s="2" t="s">
        <v>25</v>
      </c>
      <c r="J1503" s="2" t="s">
        <v>13</v>
      </c>
      <c r="K1503" s="2" t="s">
        <v>8</v>
      </c>
      <c r="L1503" s="132" t="s">
        <v>8555</v>
      </c>
    </row>
    <row r="1504" spans="1:23" s="87" customFormat="1">
      <c r="A1504" s="1" t="str">
        <f>CONCATENATE(Tableau4[[#This Row],[DPT2]]," - ",Tableau4[[#This Row],[COMMUNE]])</f>
        <v>24 - Fraisse</v>
      </c>
      <c r="B1504" s="2">
        <v>24</v>
      </c>
      <c r="C1504" s="5" t="s">
        <v>2158</v>
      </c>
      <c r="D1504" s="6" t="s">
        <v>2012</v>
      </c>
      <c r="E1504" s="6" t="s">
        <v>2159</v>
      </c>
      <c r="F1504" s="6" t="s">
        <v>8554</v>
      </c>
      <c r="G1504" s="7">
        <v>173</v>
      </c>
      <c r="H1504" s="5" t="s">
        <v>5</v>
      </c>
      <c r="I1504" s="5" t="s">
        <v>12</v>
      </c>
      <c r="J1504" s="5" t="s">
        <v>7</v>
      </c>
      <c r="K1504" s="2" t="s">
        <v>8</v>
      </c>
      <c r="L1504" s="132" t="s">
        <v>8555</v>
      </c>
      <c r="M1504"/>
      <c r="N1504"/>
      <c r="O1504"/>
      <c r="P1504"/>
      <c r="Q1504"/>
      <c r="R1504"/>
      <c r="S1504"/>
      <c r="T1504"/>
      <c r="U1504"/>
      <c r="V1504"/>
      <c r="W1504"/>
    </row>
    <row r="1505" spans="1:23" s="87" customFormat="1">
      <c r="A1505" s="1" t="str">
        <f>CONCATENATE(Tableau4[[#This Row],[DPT2]]," - ",Tableau4[[#This Row],[COMMUNE]])</f>
        <v>24 - Gabillou</v>
      </c>
      <c r="B1505" s="2">
        <v>24</v>
      </c>
      <c r="C1505" s="2" t="s">
        <v>2160</v>
      </c>
      <c r="D1505" s="3" t="s">
        <v>1936</v>
      </c>
      <c r="E1505" s="3" t="s">
        <v>2161</v>
      </c>
      <c r="F1505" s="6" t="s">
        <v>8554</v>
      </c>
      <c r="G1505" s="4">
        <v>91</v>
      </c>
      <c r="H1505" s="2" t="s">
        <v>5</v>
      </c>
      <c r="I1505" s="2" t="s">
        <v>6</v>
      </c>
      <c r="J1505" s="2" t="s">
        <v>13</v>
      </c>
      <c r="K1505" s="2" t="s">
        <v>8</v>
      </c>
      <c r="L1505" s="132" t="s">
        <v>8555</v>
      </c>
      <c r="M1505"/>
      <c r="N1505"/>
      <c r="O1505"/>
      <c r="P1505"/>
      <c r="Q1505"/>
      <c r="R1505"/>
      <c r="S1505"/>
      <c r="T1505"/>
      <c r="U1505"/>
      <c r="V1505"/>
      <c r="W1505"/>
    </row>
    <row r="1506" spans="1:23" customFormat="1">
      <c r="A1506" s="1" t="str">
        <f>CONCATENATE(Tableau4[[#This Row],[DPT2]]," - ",Tableau4[[#This Row],[COMMUNE]])</f>
        <v>24 - Gageac-et-Rouillac</v>
      </c>
      <c r="B1506" s="2">
        <v>24</v>
      </c>
      <c r="C1506" s="5" t="s">
        <v>2162</v>
      </c>
      <c r="D1506" s="6" t="s">
        <v>2012</v>
      </c>
      <c r="E1506" s="6" t="s">
        <v>2163</v>
      </c>
      <c r="F1506" s="6" t="s">
        <v>8554</v>
      </c>
      <c r="G1506" s="7">
        <v>477</v>
      </c>
      <c r="H1506" s="5" t="s">
        <v>5</v>
      </c>
      <c r="I1506" s="5" t="s">
        <v>12</v>
      </c>
      <c r="J1506" s="5" t="s">
        <v>7</v>
      </c>
      <c r="K1506" s="2" t="s">
        <v>8</v>
      </c>
      <c r="L1506" s="132" t="s">
        <v>8555</v>
      </c>
    </row>
    <row r="1507" spans="1:23" customFormat="1">
      <c r="A1507" s="1" t="str">
        <f>CONCATENATE(Tableau4[[#This Row],[DPT2]]," - ",Tableau4[[#This Row],[COMMUNE]])</f>
        <v>24 - Gardonne</v>
      </c>
      <c r="B1507" s="2">
        <v>24</v>
      </c>
      <c r="C1507" s="5" t="s">
        <v>6444</v>
      </c>
      <c r="D1507" s="6" t="s">
        <v>2012</v>
      </c>
      <c r="E1507" s="6" t="s">
        <v>6445</v>
      </c>
      <c r="F1507" s="6" t="s">
        <v>8554</v>
      </c>
      <c r="G1507" s="7">
        <v>1600</v>
      </c>
      <c r="H1507" s="5" t="s">
        <v>5</v>
      </c>
      <c r="I1507" s="5" t="s">
        <v>12</v>
      </c>
      <c r="J1507" s="5" t="s">
        <v>7</v>
      </c>
      <c r="K1507" s="2" t="s">
        <v>5671</v>
      </c>
      <c r="L1507" s="132">
        <v>46084</v>
      </c>
      <c r="M1507" s="87"/>
      <c r="N1507" s="87"/>
      <c r="O1507" s="87"/>
      <c r="P1507" s="87"/>
      <c r="Q1507" s="87"/>
      <c r="R1507" s="87"/>
      <c r="S1507" s="87"/>
      <c r="T1507" s="87"/>
      <c r="U1507" s="87"/>
      <c r="V1507" s="87"/>
      <c r="W1507" s="87"/>
    </row>
    <row r="1508" spans="1:23" customFormat="1">
      <c r="A1508" s="1" t="str">
        <f>CONCATENATE(Tableau4[[#This Row],[DPT2]]," - ",Tableau4[[#This Row],[COMMUNE]])</f>
        <v>24 - Gaugeac</v>
      </c>
      <c r="B1508" s="2">
        <v>24</v>
      </c>
      <c r="C1508" s="5" t="s">
        <v>2164</v>
      </c>
      <c r="D1508" s="6" t="s">
        <v>1945</v>
      </c>
      <c r="E1508" s="6" t="s">
        <v>2165</v>
      </c>
      <c r="F1508" s="6" t="s">
        <v>8554</v>
      </c>
      <c r="G1508" s="7">
        <v>109</v>
      </c>
      <c r="H1508" s="5" t="s">
        <v>5</v>
      </c>
      <c r="I1508" s="5" t="s">
        <v>12</v>
      </c>
      <c r="J1508" s="5" t="s">
        <v>7</v>
      </c>
      <c r="K1508" s="2" t="s">
        <v>8</v>
      </c>
      <c r="L1508" s="132" t="s">
        <v>8555</v>
      </c>
    </row>
    <row r="1509" spans="1:23" customFormat="1">
      <c r="A1509" s="1" t="str">
        <f>CONCATENATE(Tableau4[[#This Row],[DPT2]]," - ",Tableau4[[#This Row],[COMMUNE]])</f>
        <v>24 - Génis</v>
      </c>
      <c r="B1509" s="2">
        <v>24</v>
      </c>
      <c r="C1509" s="5" t="s">
        <v>2166</v>
      </c>
      <c r="D1509" s="6" t="s">
        <v>1948</v>
      </c>
      <c r="E1509" s="6" t="s">
        <v>2167</v>
      </c>
      <c r="F1509" s="6" t="s">
        <v>8554</v>
      </c>
      <c r="G1509" s="7">
        <v>490</v>
      </c>
      <c r="H1509" s="5" t="s">
        <v>5</v>
      </c>
      <c r="I1509" s="5" t="s">
        <v>12</v>
      </c>
      <c r="J1509" s="2" t="s">
        <v>13</v>
      </c>
      <c r="K1509" s="2" t="s">
        <v>8</v>
      </c>
      <c r="L1509" s="132" t="s">
        <v>8555</v>
      </c>
    </row>
    <row r="1510" spans="1:23" customFormat="1">
      <c r="A1510" s="1" t="str">
        <f>CONCATENATE(Tableau4[[#This Row],[DPT2]]," - ",Tableau4[[#This Row],[COMMUNE]])</f>
        <v>24 - Ginestet</v>
      </c>
      <c r="B1510" s="2">
        <v>24</v>
      </c>
      <c r="C1510" s="5" t="s">
        <v>2168</v>
      </c>
      <c r="D1510" s="6" t="s">
        <v>2012</v>
      </c>
      <c r="E1510" s="6" t="s">
        <v>2169</v>
      </c>
      <c r="F1510" s="6" t="s">
        <v>8554</v>
      </c>
      <c r="G1510" s="7">
        <v>721</v>
      </c>
      <c r="H1510" s="5" t="s">
        <v>5</v>
      </c>
      <c r="I1510" s="5" t="s">
        <v>12</v>
      </c>
      <c r="J1510" s="5" t="s">
        <v>7</v>
      </c>
      <c r="K1510" s="2" t="s">
        <v>8</v>
      </c>
      <c r="L1510" s="132" t="s">
        <v>8555</v>
      </c>
    </row>
    <row r="1511" spans="1:23" customFormat="1">
      <c r="A1511" s="1" t="str">
        <f>CONCATENATE(Tableau4[[#This Row],[DPT2]]," - ",Tableau4[[#This Row],[COMMUNE]])</f>
        <v>24 - Gout-Rossignol</v>
      </c>
      <c r="B1511" s="2">
        <v>24</v>
      </c>
      <c r="C1511" s="2" t="s">
        <v>2170</v>
      </c>
      <c r="D1511" s="3" t="s">
        <v>1942</v>
      </c>
      <c r="E1511" s="3" t="s">
        <v>2171</v>
      </c>
      <c r="F1511" s="6" t="s">
        <v>8554</v>
      </c>
      <c r="G1511" s="4">
        <v>370</v>
      </c>
      <c r="H1511" s="2" t="s">
        <v>5</v>
      </c>
      <c r="I1511" s="2" t="s">
        <v>6</v>
      </c>
      <c r="J1511" s="2" t="s">
        <v>13</v>
      </c>
      <c r="K1511" s="2" t="s">
        <v>8</v>
      </c>
      <c r="L1511" s="132" t="s">
        <v>8555</v>
      </c>
    </row>
    <row r="1512" spans="1:23" s="87" customFormat="1">
      <c r="A1512" s="1" t="str">
        <f>CONCATENATE(Tableau4[[#This Row],[DPT2]]," - ",Tableau4[[#This Row],[COMMUNE]])</f>
        <v>24 - Grand-Brassac</v>
      </c>
      <c r="B1512" s="2">
        <v>24</v>
      </c>
      <c r="C1512" s="2" t="s">
        <v>2172</v>
      </c>
      <c r="D1512" s="3" t="s">
        <v>1942</v>
      </c>
      <c r="E1512" s="3" t="s">
        <v>2173</v>
      </c>
      <c r="F1512" s="6" t="s">
        <v>8554</v>
      </c>
      <c r="G1512" s="4">
        <v>543</v>
      </c>
      <c r="H1512" s="2" t="s">
        <v>5</v>
      </c>
      <c r="I1512" s="2" t="s">
        <v>6</v>
      </c>
      <c r="J1512" s="2" t="s">
        <v>13</v>
      </c>
      <c r="K1512" s="2" t="s">
        <v>8</v>
      </c>
      <c r="L1512" s="132">
        <v>46116</v>
      </c>
      <c r="M1512"/>
      <c r="N1512"/>
      <c r="O1512"/>
      <c r="P1512"/>
      <c r="Q1512"/>
      <c r="R1512"/>
      <c r="S1512"/>
      <c r="T1512"/>
      <c r="U1512"/>
      <c r="V1512"/>
      <c r="W1512"/>
    </row>
    <row r="1513" spans="1:23" customFormat="1">
      <c r="A1513" s="1" t="str">
        <f>CONCATENATE(Tableau4[[#This Row],[DPT2]]," - ",Tableau4[[#This Row],[COMMUNE]])</f>
        <v>24 - Granges-d'Ans</v>
      </c>
      <c r="B1513" s="2">
        <v>24</v>
      </c>
      <c r="C1513" s="2" t="s">
        <v>2174</v>
      </c>
      <c r="D1513" s="3" t="s">
        <v>1936</v>
      </c>
      <c r="E1513" s="3" t="s">
        <v>2175</v>
      </c>
      <c r="F1513" s="6" t="s">
        <v>8554</v>
      </c>
      <c r="G1513" s="4">
        <v>146</v>
      </c>
      <c r="H1513" s="2" t="s">
        <v>5</v>
      </c>
      <c r="I1513" s="2" t="s">
        <v>6</v>
      </c>
      <c r="J1513" s="2" t="s">
        <v>13</v>
      </c>
      <c r="K1513" s="2" t="s">
        <v>8</v>
      </c>
      <c r="L1513" s="132" t="s">
        <v>8555</v>
      </c>
    </row>
    <row r="1514" spans="1:23" customFormat="1">
      <c r="A1514" s="1" t="str">
        <f>CONCATENATE(Tableau4[[#This Row],[DPT2]]," - ",Tableau4[[#This Row],[COMMUNE]])</f>
        <v>24 - Grignols</v>
      </c>
      <c r="B1514" s="2">
        <v>24</v>
      </c>
      <c r="C1514" s="5" t="s">
        <v>2176</v>
      </c>
      <c r="D1514" s="6" t="s">
        <v>1987</v>
      </c>
      <c r="E1514" s="6" t="s">
        <v>10812</v>
      </c>
      <c r="F1514" s="6" t="s">
        <v>8554</v>
      </c>
      <c r="G1514" s="7">
        <v>670</v>
      </c>
      <c r="H1514" s="5" t="s">
        <v>5</v>
      </c>
      <c r="I1514" s="5" t="s">
        <v>12</v>
      </c>
      <c r="J1514" s="2" t="s">
        <v>13</v>
      </c>
      <c r="K1514" s="2" t="s">
        <v>8</v>
      </c>
      <c r="L1514" s="132" t="s">
        <v>8555</v>
      </c>
    </row>
    <row r="1515" spans="1:23" customFormat="1">
      <c r="A1515" s="1" t="str">
        <f>CONCATENATE(Tableau4[[#This Row],[DPT2]]," - ",Tableau4[[#This Row],[COMMUNE]])</f>
        <v>24 - Grives</v>
      </c>
      <c r="B1515" s="2">
        <v>24</v>
      </c>
      <c r="C1515" s="2" t="s">
        <v>2177</v>
      </c>
      <c r="D1515" s="3" t="s">
        <v>1939</v>
      </c>
      <c r="E1515" s="3" t="s">
        <v>2178</v>
      </c>
      <c r="F1515" s="6" t="s">
        <v>8554</v>
      </c>
      <c r="G1515" s="4">
        <v>109</v>
      </c>
      <c r="H1515" s="2" t="s">
        <v>5</v>
      </c>
      <c r="I1515" s="2" t="s">
        <v>6</v>
      </c>
      <c r="J1515" s="2" t="s">
        <v>13</v>
      </c>
      <c r="K1515" s="2" t="s">
        <v>8</v>
      </c>
      <c r="L1515" s="132" t="s">
        <v>8555</v>
      </c>
    </row>
    <row r="1516" spans="1:23" customFormat="1">
      <c r="A1516" s="1" t="str">
        <f>CONCATENATE(Tableau4[[#This Row],[DPT2]]," - ",Tableau4[[#This Row],[COMMUNE]])</f>
        <v>24 - Groléjac</v>
      </c>
      <c r="B1516" s="2">
        <v>24</v>
      </c>
      <c r="C1516" s="2" t="s">
        <v>6446</v>
      </c>
      <c r="D1516" s="3" t="s">
        <v>1996</v>
      </c>
      <c r="E1516" s="3" t="s">
        <v>6447</v>
      </c>
      <c r="F1516" s="6" t="s">
        <v>8554</v>
      </c>
      <c r="G1516" s="4">
        <v>652</v>
      </c>
      <c r="H1516" s="2" t="s">
        <v>5</v>
      </c>
      <c r="I1516" s="2" t="s">
        <v>6</v>
      </c>
      <c r="J1516" s="2" t="s">
        <v>13</v>
      </c>
      <c r="K1516" s="2" t="s">
        <v>5671</v>
      </c>
      <c r="L1516" s="132" t="s">
        <v>8555</v>
      </c>
    </row>
    <row r="1517" spans="1:23" customFormat="1">
      <c r="A1517" s="1" t="str">
        <f>CONCATENATE(Tableau4[[#This Row],[DPT2]]," - ",Tableau4[[#This Row],[COMMUNE]])</f>
        <v>24 - Grun-Bordas</v>
      </c>
      <c r="B1517" s="2">
        <v>24</v>
      </c>
      <c r="C1517" s="2" t="s">
        <v>2179</v>
      </c>
      <c r="D1517" s="3" t="s">
        <v>2025</v>
      </c>
      <c r="E1517" s="3" t="s">
        <v>2180</v>
      </c>
      <c r="F1517" s="6" t="s">
        <v>8554</v>
      </c>
      <c r="G1517" s="4">
        <v>242</v>
      </c>
      <c r="H1517" s="2" t="s">
        <v>5</v>
      </c>
      <c r="I1517" s="2" t="s">
        <v>25</v>
      </c>
      <c r="J1517" s="2" t="s">
        <v>13</v>
      </c>
      <c r="K1517" s="2" t="s">
        <v>8</v>
      </c>
      <c r="L1517" s="132" t="s">
        <v>8555</v>
      </c>
    </row>
    <row r="1518" spans="1:23" s="87" customFormat="1">
      <c r="A1518" s="1" t="str">
        <f>CONCATENATE(Tableau4[[#This Row],[DPT2]]," - ",Tableau4[[#This Row],[COMMUNE]])</f>
        <v>24 - Hautefaye</v>
      </c>
      <c r="B1518" s="2">
        <v>24</v>
      </c>
      <c r="C1518" s="2" t="s">
        <v>2181</v>
      </c>
      <c r="D1518" s="3" t="s">
        <v>1933</v>
      </c>
      <c r="E1518" s="3" t="s">
        <v>2182</v>
      </c>
      <c r="F1518" s="6" t="s">
        <v>8554</v>
      </c>
      <c r="G1518" s="4">
        <v>139</v>
      </c>
      <c r="H1518" s="2" t="s">
        <v>5</v>
      </c>
      <c r="I1518" s="2" t="s">
        <v>6</v>
      </c>
      <c r="J1518" s="2" t="s">
        <v>13</v>
      </c>
      <c r="K1518" s="2" t="s">
        <v>8</v>
      </c>
      <c r="L1518" s="132" t="s">
        <v>8555</v>
      </c>
      <c r="M1518"/>
      <c r="N1518"/>
      <c r="O1518"/>
      <c r="P1518"/>
      <c r="Q1518"/>
      <c r="R1518"/>
      <c r="S1518"/>
      <c r="T1518"/>
      <c r="U1518"/>
      <c r="V1518"/>
      <c r="W1518"/>
    </row>
    <row r="1519" spans="1:23" s="87" customFormat="1">
      <c r="A1519" s="1" t="str">
        <f>CONCATENATE(Tableau4[[#This Row],[DPT2]]," - ",Tableau4[[#This Row],[COMMUNE]])</f>
        <v>24 - Hautefort</v>
      </c>
      <c r="B1519" s="2">
        <v>24</v>
      </c>
      <c r="C1519" s="2" t="s">
        <v>6448</v>
      </c>
      <c r="D1519" s="3" t="s">
        <v>1936</v>
      </c>
      <c r="E1519" s="3" t="s">
        <v>6449</v>
      </c>
      <c r="F1519" s="6" t="s">
        <v>8554</v>
      </c>
      <c r="G1519" s="4">
        <v>859</v>
      </c>
      <c r="H1519" s="2" t="s">
        <v>5</v>
      </c>
      <c r="I1519" s="2" t="s">
        <v>6</v>
      </c>
      <c r="J1519" s="2" t="s">
        <v>13</v>
      </c>
      <c r="K1519" s="2" t="s">
        <v>5671</v>
      </c>
      <c r="L1519" s="132">
        <v>46084</v>
      </c>
      <c r="M1519"/>
      <c r="N1519"/>
      <c r="O1519"/>
      <c r="P1519"/>
      <c r="Q1519"/>
      <c r="R1519"/>
      <c r="S1519"/>
      <c r="T1519"/>
      <c r="U1519"/>
      <c r="V1519"/>
      <c r="W1519"/>
    </row>
    <row r="1520" spans="1:23" customFormat="1">
      <c r="A1520" s="1" t="str">
        <f>CONCATENATE(Tableau4[[#This Row],[DPT2]]," - ",Tableau4[[#This Row],[COMMUNE]])</f>
        <v>24 - Issac</v>
      </c>
      <c r="B1520" s="2">
        <v>24</v>
      </c>
      <c r="C1520" s="2" t="s">
        <v>2183</v>
      </c>
      <c r="D1520" s="3" t="s">
        <v>1980</v>
      </c>
      <c r="E1520" s="3" t="s">
        <v>2184</v>
      </c>
      <c r="F1520" s="6" t="s">
        <v>8554</v>
      </c>
      <c r="G1520" s="4">
        <v>435</v>
      </c>
      <c r="H1520" s="2" t="s">
        <v>5</v>
      </c>
      <c r="I1520" s="2" t="s">
        <v>6</v>
      </c>
      <c r="J1520" s="2" t="s">
        <v>13</v>
      </c>
      <c r="K1520" s="2" t="s">
        <v>8</v>
      </c>
      <c r="L1520" s="132" t="s">
        <v>8555</v>
      </c>
    </row>
    <row r="1521" spans="1:23" s="87" customFormat="1">
      <c r="A1521" s="1" t="str">
        <f>CONCATENATE(Tableau4[[#This Row],[DPT2]]," - ",Tableau4[[#This Row],[COMMUNE]])</f>
        <v>24 - Issigeac</v>
      </c>
      <c r="B1521" s="2">
        <v>24</v>
      </c>
      <c r="C1521" s="2" t="s">
        <v>6450</v>
      </c>
      <c r="D1521" s="3" t="s">
        <v>1973</v>
      </c>
      <c r="E1521" s="3" t="s">
        <v>6451</v>
      </c>
      <c r="F1521" s="6" t="s">
        <v>8554</v>
      </c>
      <c r="G1521" s="4">
        <v>740</v>
      </c>
      <c r="H1521" s="2" t="s">
        <v>5</v>
      </c>
      <c r="I1521" s="2" t="s">
        <v>6</v>
      </c>
      <c r="J1521" s="2" t="s">
        <v>7</v>
      </c>
      <c r="K1521" s="2" t="s">
        <v>5671</v>
      </c>
      <c r="L1521" s="132" t="s">
        <v>8555</v>
      </c>
      <c r="M1521"/>
      <c r="N1521"/>
      <c r="O1521"/>
      <c r="P1521"/>
      <c r="Q1521"/>
      <c r="R1521"/>
      <c r="S1521"/>
      <c r="T1521"/>
      <c r="U1521"/>
      <c r="V1521"/>
      <c r="W1521"/>
    </row>
    <row r="1522" spans="1:23" s="87" customFormat="1">
      <c r="A1522" s="1" t="str">
        <f>CONCATENATE(Tableau4[[#This Row],[DPT2]]," - ",Tableau4[[#This Row],[COMMUNE]])</f>
        <v>24 - Jaure</v>
      </c>
      <c r="B1522" s="2">
        <v>24</v>
      </c>
      <c r="C1522" s="5" t="s">
        <v>2185</v>
      </c>
      <c r="D1522" s="6" t="s">
        <v>1987</v>
      </c>
      <c r="E1522" s="6" t="s">
        <v>2186</v>
      </c>
      <c r="F1522" s="6" t="s">
        <v>8554</v>
      </c>
      <c r="G1522" s="7">
        <v>171</v>
      </c>
      <c r="H1522" s="5" t="s">
        <v>5</v>
      </c>
      <c r="I1522" s="5" t="s">
        <v>12</v>
      </c>
      <c r="J1522" s="2" t="s">
        <v>13</v>
      </c>
      <c r="K1522" s="2" t="s">
        <v>8</v>
      </c>
      <c r="L1522" s="132" t="s">
        <v>8555</v>
      </c>
    </row>
    <row r="1523" spans="1:23" customFormat="1">
      <c r="A1523" s="1" t="str">
        <f>CONCATENATE(Tableau4[[#This Row],[DPT2]]," - ",Tableau4[[#This Row],[COMMUNE]])</f>
        <v>24 - Javerlhac-et-la-Chapelle-Saint-Robert</v>
      </c>
      <c r="B1523" s="2">
        <v>24</v>
      </c>
      <c r="C1523" s="2" t="s">
        <v>6452</v>
      </c>
      <c r="D1523" s="3" t="s">
        <v>1933</v>
      </c>
      <c r="E1523" s="3" t="s">
        <v>6453</v>
      </c>
      <c r="F1523" s="6" t="s">
        <v>8554</v>
      </c>
      <c r="G1523" s="4">
        <v>835</v>
      </c>
      <c r="H1523" s="2" t="s">
        <v>5</v>
      </c>
      <c r="I1523" s="2" t="s">
        <v>6</v>
      </c>
      <c r="J1523" s="2" t="s">
        <v>13</v>
      </c>
      <c r="K1523" s="2" t="s">
        <v>5671</v>
      </c>
      <c r="L1523" s="132" t="s">
        <v>8555</v>
      </c>
    </row>
    <row r="1524" spans="1:23" customFormat="1">
      <c r="A1524" s="1" t="str">
        <f>CONCATENATE(Tableau4[[#This Row],[DPT2]]," - ",Tableau4[[#This Row],[COMMUNE]])</f>
        <v>24 - Jayac</v>
      </c>
      <c r="B1524" s="2">
        <v>24</v>
      </c>
      <c r="C1524" s="5" t="s">
        <v>2187</v>
      </c>
      <c r="D1524" s="6" t="s">
        <v>1953</v>
      </c>
      <c r="E1524" s="6" t="s">
        <v>2188</v>
      </c>
      <c r="F1524" s="6" t="s">
        <v>8554</v>
      </c>
      <c r="G1524" s="7">
        <v>178</v>
      </c>
      <c r="H1524" s="5" t="s">
        <v>5</v>
      </c>
      <c r="I1524" s="5" t="s">
        <v>12</v>
      </c>
      <c r="J1524" s="2" t="s">
        <v>13</v>
      </c>
      <c r="K1524" s="2" t="s">
        <v>8</v>
      </c>
      <c r="L1524" s="132" t="s">
        <v>8555</v>
      </c>
      <c r="M1524" s="87"/>
      <c r="N1524" s="87"/>
      <c r="O1524" s="87"/>
      <c r="P1524" s="87"/>
      <c r="Q1524" s="87"/>
      <c r="R1524" s="87"/>
      <c r="S1524" s="87"/>
      <c r="T1524" s="87"/>
      <c r="U1524" s="87"/>
      <c r="V1524" s="87"/>
      <c r="W1524" s="87"/>
    </row>
    <row r="1525" spans="1:23" customFormat="1">
      <c r="A1525" s="1" t="str">
        <f>CONCATENATE(Tableau4[[#This Row],[DPT2]]," - ",Tableau4[[#This Row],[COMMUNE]])</f>
        <v>24 - Journiac</v>
      </c>
      <c r="B1525" s="2">
        <v>24</v>
      </c>
      <c r="C1525" s="2" t="s">
        <v>2189</v>
      </c>
      <c r="D1525" s="3" t="s">
        <v>1956</v>
      </c>
      <c r="E1525" s="3" t="s">
        <v>2190</v>
      </c>
      <c r="F1525" s="6" t="s">
        <v>8554</v>
      </c>
      <c r="G1525" s="4">
        <v>451</v>
      </c>
      <c r="H1525" s="2" t="s">
        <v>5</v>
      </c>
      <c r="I1525" s="2" t="s">
        <v>6</v>
      </c>
      <c r="J1525" s="2" t="s">
        <v>13</v>
      </c>
      <c r="K1525" s="2" t="s">
        <v>8</v>
      </c>
      <c r="L1525" s="132" t="s">
        <v>8555</v>
      </c>
      <c r="M1525" s="87"/>
      <c r="N1525" s="87"/>
      <c r="O1525" s="87"/>
      <c r="P1525" s="87"/>
      <c r="Q1525" s="87"/>
      <c r="R1525" s="87"/>
      <c r="S1525" s="87"/>
      <c r="T1525" s="87"/>
      <c r="U1525" s="87"/>
      <c r="V1525" s="87"/>
      <c r="W1525" s="87"/>
    </row>
    <row r="1526" spans="1:23" customFormat="1">
      <c r="A1526" s="1" t="str">
        <f>CONCATENATE(Tableau4[[#This Row],[DPT2]]," - ",Tableau4[[#This Row],[COMMUNE]])</f>
        <v>24 - Jumilhac-le-Grand</v>
      </c>
      <c r="B1526" s="2">
        <v>24</v>
      </c>
      <c r="C1526" s="2" t="s">
        <v>6454</v>
      </c>
      <c r="D1526" s="3" t="s">
        <v>2064</v>
      </c>
      <c r="E1526" s="3" t="s">
        <v>6455</v>
      </c>
      <c r="F1526" s="6" t="s">
        <v>8554</v>
      </c>
      <c r="G1526" s="4">
        <v>1175</v>
      </c>
      <c r="H1526" s="2" t="s">
        <v>5</v>
      </c>
      <c r="I1526" s="2" t="s">
        <v>6</v>
      </c>
      <c r="J1526" s="2" t="s">
        <v>13</v>
      </c>
      <c r="K1526" s="2" t="s">
        <v>5671</v>
      </c>
      <c r="L1526" s="132" t="s">
        <v>8555</v>
      </c>
      <c r="M1526" s="87"/>
      <c r="N1526" s="87"/>
      <c r="O1526" s="87"/>
      <c r="P1526" s="87"/>
      <c r="Q1526" s="87"/>
      <c r="R1526" s="87"/>
      <c r="S1526" s="87"/>
      <c r="T1526" s="87"/>
      <c r="U1526" s="87"/>
      <c r="V1526" s="87"/>
      <c r="W1526" s="87"/>
    </row>
    <row r="1527" spans="1:23" s="87" customFormat="1">
      <c r="A1527" s="1" t="str">
        <f>CONCATENATE(Tableau4[[#This Row],[DPT2]]," - ",Tableau4[[#This Row],[COMMUNE]])</f>
        <v>24 - La Bachellerie</v>
      </c>
      <c r="B1527" s="2">
        <v>24</v>
      </c>
      <c r="C1527" s="2" t="s">
        <v>6456</v>
      </c>
      <c r="D1527" s="3" t="s">
        <v>1936</v>
      </c>
      <c r="E1527" s="3" t="s">
        <v>6457</v>
      </c>
      <c r="F1527" s="6" t="s">
        <v>8554</v>
      </c>
      <c r="G1527" s="4">
        <v>894</v>
      </c>
      <c r="H1527" s="2" t="s">
        <v>5</v>
      </c>
      <c r="I1527" s="2" t="s">
        <v>6</v>
      </c>
      <c r="J1527" s="2" t="s">
        <v>13</v>
      </c>
      <c r="K1527" s="2" t="s">
        <v>5671</v>
      </c>
      <c r="L1527" s="132" t="s">
        <v>8555</v>
      </c>
    </row>
    <row r="1528" spans="1:23" s="87" customFormat="1">
      <c r="A1528" s="1" t="str">
        <f>CONCATENATE(Tableau4[[#This Row],[DPT2]]," - ",Tableau4[[#This Row],[COMMUNE]])</f>
        <v>24 - La Cassagne</v>
      </c>
      <c r="B1528" s="2">
        <v>24</v>
      </c>
      <c r="C1528" s="2" t="s">
        <v>2191</v>
      </c>
      <c r="D1528" s="3" t="s">
        <v>1936</v>
      </c>
      <c r="E1528" s="3" t="s">
        <v>2192</v>
      </c>
      <c r="F1528" s="6" t="s">
        <v>8554</v>
      </c>
      <c r="G1528" s="4">
        <v>154</v>
      </c>
      <c r="H1528" s="2" t="s">
        <v>5</v>
      </c>
      <c r="I1528" s="2" t="s">
        <v>6</v>
      </c>
      <c r="J1528" s="2" t="s">
        <v>13</v>
      </c>
      <c r="K1528" s="2" t="s">
        <v>8</v>
      </c>
      <c r="L1528" s="132" t="s">
        <v>8555</v>
      </c>
    </row>
    <row r="1529" spans="1:23" customFormat="1">
      <c r="A1529" s="1" t="str">
        <f>CONCATENATE(Tableau4[[#This Row],[DPT2]]," - ",Tableau4[[#This Row],[COMMUNE]])</f>
        <v>24 - La Chapelle-Aubareil</v>
      </c>
      <c r="B1529" s="2">
        <v>24</v>
      </c>
      <c r="C1529" s="2" t="s">
        <v>2193</v>
      </c>
      <c r="D1529" s="3" t="s">
        <v>1956</v>
      </c>
      <c r="E1529" s="3" t="s">
        <v>2194</v>
      </c>
      <c r="F1529" s="6" t="s">
        <v>8554</v>
      </c>
      <c r="G1529" s="4">
        <v>533</v>
      </c>
      <c r="H1529" s="2" t="s">
        <v>5</v>
      </c>
      <c r="I1529" s="2" t="s">
        <v>6</v>
      </c>
      <c r="J1529" s="2" t="s">
        <v>13</v>
      </c>
      <c r="K1529" s="2" t="s">
        <v>8</v>
      </c>
      <c r="L1529" s="132" t="s">
        <v>8555</v>
      </c>
    </row>
    <row r="1530" spans="1:23" customFormat="1">
      <c r="A1530" s="1" t="str">
        <f>CONCATENATE(Tableau4[[#This Row],[DPT2]]," - ",Tableau4[[#This Row],[COMMUNE]])</f>
        <v>24 - La Chapelle-Faucher</v>
      </c>
      <c r="B1530" s="2">
        <v>24</v>
      </c>
      <c r="C1530" s="5" t="s">
        <v>2195</v>
      </c>
      <c r="D1530" s="6" t="s">
        <v>1999</v>
      </c>
      <c r="E1530" s="6" t="s">
        <v>2196</v>
      </c>
      <c r="F1530" s="6" t="s">
        <v>8554</v>
      </c>
      <c r="G1530" s="7">
        <v>395</v>
      </c>
      <c r="H1530" s="5" t="s">
        <v>5</v>
      </c>
      <c r="I1530" s="5" t="s">
        <v>12</v>
      </c>
      <c r="J1530" s="2" t="s">
        <v>13</v>
      </c>
      <c r="K1530" s="2" t="s">
        <v>8</v>
      </c>
      <c r="L1530" s="132" t="s">
        <v>8555</v>
      </c>
    </row>
    <row r="1531" spans="1:23" customFormat="1">
      <c r="A1531" s="1" t="str">
        <f>CONCATENATE(Tableau4[[#This Row],[DPT2]]," - ",Tableau4[[#This Row],[COMMUNE]])</f>
        <v>24 - La Chapelle-Gonaguet</v>
      </c>
      <c r="B1531" s="2">
        <v>24</v>
      </c>
      <c r="C1531" s="2" t="s">
        <v>2197</v>
      </c>
      <c r="D1531" s="3" t="s">
        <v>2025</v>
      </c>
      <c r="E1531" s="3" t="s">
        <v>2198</v>
      </c>
      <c r="F1531" s="6" t="s">
        <v>8554</v>
      </c>
      <c r="G1531" s="4">
        <v>1074</v>
      </c>
      <c r="H1531" s="2" t="s">
        <v>5</v>
      </c>
      <c r="I1531" s="2" t="s">
        <v>25</v>
      </c>
      <c r="J1531" s="2" t="s">
        <v>13</v>
      </c>
      <c r="K1531" s="2" t="s">
        <v>8</v>
      </c>
      <c r="L1531" s="132" t="s">
        <v>8555</v>
      </c>
    </row>
    <row r="1532" spans="1:23" customFormat="1">
      <c r="A1532" s="1" t="str">
        <f>CONCATENATE(Tableau4[[#This Row],[DPT2]]," - ",Tableau4[[#This Row],[COMMUNE]])</f>
        <v>24 - La Chapelle-Grésignac</v>
      </c>
      <c r="B1532" s="2">
        <v>24</v>
      </c>
      <c r="C1532" s="2" t="s">
        <v>2199</v>
      </c>
      <c r="D1532" s="3" t="s">
        <v>1942</v>
      </c>
      <c r="E1532" s="3" t="s">
        <v>2200</v>
      </c>
      <c r="F1532" s="6" t="s">
        <v>8554</v>
      </c>
      <c r="G1532" s="4">
        <v>104</v>
      </c>
      <c r="H1532" s="2" t="s">
        <v>5</v>
      </c>
      <c r="I1532" s="2" t="s">
        <v>6</v>
      </c>
      <c r="J1532" s="2" t="s">
        <v>13</v>
      </c>
      <c r="K1532" s="2" t="s">
        <v>8</v>
      </c>
      <c r="L1532" s="132" t="s">
        <v>8555</v>
      </c>
      <c r="M1532" s="87"/>
      <c r="N1532" s="87"/>
      <c r="O1532" s="87"/>
      <c r="P1532" s="87"/>
      <c r="Q1532" s="87"/>
      <c r="R1532" s="87"/>
      <c r="S1532" s="87"/>
      <c r="T1532" s="87"/>
      <c r="U1532" s="87"/>
      <c r="V1532" s="87"/>
      <c r="W1532" s="87"/>
    </row>
    <row r="1533" spans="1:23" customFormat="1">
      <c r="A1533" s="1" t="str">
        <f>CONCATENATE(Tableau4[[#This Row],[DPT2]]," - ",Tableau4[[#This Row],[COMMUNE]])</f>
        <v>24 - La Chapelle-Montabourlet</v>
      </c>
      <c r="B1533" s="2">
        <v>24</v>
      </c>
      <c r="C1533" s="2" t="s">
        <v>2201</v>
      </c>
      <c r="D1533" s="3" t="s">
        <v>1942</v>
      </c>
      <c r="E1533" s="3" t="s">
        <v>2202</v>
      </c>
      <c r="F1533" s="6" t="s">
        <v>8554</v>
      </c>
      <c r="G1533" s="4">
        <v>61</v>
      </c>
      <c r="H1533" s="2" t="s">
        <v>5</v>
      </c>
      <c r="I1533" s="2" t="s">
        <v>6</v>
      </c>
      <c r="J1533" s="2" t="s">
        <v>13</v>
      </c>
      <c r="K1533" s="2" t="s">
        <v>8</v>
      </c>
      <c r="L1533" s="132" t="s">
        <v>8555</v>
      </c>
    </row>
    <row r="1534" spans="1:23" customFormat="1">
      <c r="A1534" s="1" t="str">
        <f>CONCATENATE(Tableau4[[#This Row],[DPT2]]," - ",Tableau4[[#This Row],[COMMUNE]])</f>
        <v>24 - La Chapelle-Montmoreau</v>
      </c>
      <c r="B1534" s="2">
        <v>24</v>
      </c>
      <c r="C1534" s="5" t="s">
        <v>2203</v>
      </c>
      <c r="D1534" s="6" t="s">
        <v>1999</v>
      </c>
      <c r="E1534" s="6" t="s">
        <v>2204</v>
      </c>
      <c r="F1534" s="6" t="s">
        <v>8554</v>
      </c>
      <c r="G1534" s="7">
        <v>72</v>
      </c>
      <c r="H1534" s="5" t="s">
        <v>5</v>
      </c>
      <c r="I1534" s="5" t="s">
        <v>12</v>
      </c>
      <c r="J1534" s="2" t="s">
        <v>13</v>
      </c>
      <c r="K1534" s="2" t="s">
        <v>8</v>
      </c>
      <c r="L1534" s="132" t="s">
        <v>8555</v>
      </c>
    </row>
    <row r="1535" spans="1:23" s="87" customFormat="1">
      <c r="A1535" s="1" t="str">
        <f>CONCATENATE(Tableau4[[#This Row],[DPT2]]," - ",Tableau4[[#This Row],[COMMUNE]])</f>
        <v>24 - La Chapelle-Saint-Jean</v>
      </c>
      <c r="B1535" s="2">
        <v>24</v>
      </c>
      <c r="C1535" s="2" t="s">
        <v>2205</v>
      </c>
      <c r="D1535" s="3" t="s">
        <v>1936</v>
      </c>
      <c r="E1535" s="3" t="s">
        <v>2206</v>
      </c>
      <c r="F1535" s="6" t="s">
        <v>8554</v>
      </c>
      <c r="G1535" s="4">
        <v>91</v>
      </c>
      <c r="H1535" s="2" t="s">
        <v>5</v>
      </c>
      <c r="I1535" s="2" t="s">
        <v>6</v>
      </c>
      <c r="J1535" s="2" t="s">
        <v>13</v>
      </c>
      <c r="K1535" s="2" t="s">
        <v>8</v>
      </c>
      <c r="L1535" s="132" t="s">
        <v>8555</v>
      </c>
      <c r="M1535"/>
      <c r="N1535"/>
      <c r="O1535"/>
      <c r="P1535"/>
      <c r="Q1535"/>
      <c r="R1535"/>
      <c r="S1535"/>
      <c r="T1535"/>
      <c r="U1535"/>
      <c r="V1535"/>
      <c r="W1535"/>
    </row>
    <row r="1536" spans="1:23" customFormat="1">
      <c r="A1536" s="1" t="str">
        <f>CONCATENATE(Tableau4[[#This Row],[DPT2]]," - ",Tableau4[[#This Row],[COMMUNE]])</f>
        <v>24 - La Coquille</v>
      </c>
      <c r="B1536" s="2">
        <v>24</v>
      </c>
      <c r="C1536" s="2" t="s">
        <v>7879</v>
      </c>
      <c r="D1536" s="3" t="s">
        <v>2064</v>
      </c>
      <c r="E1536" s="3" t="s">
        <v>7880</v>
      </c>
      <c r="F1536" s="6" t="s">
        <v>8554</v>
      </c>
      <c r="G1536" s="4">
        <v>1276</v>
      </c>
      <c r="H1536" s="2" t="s">
        <v>5</v>
      </c>
      <c r="I1536" s="2" t="s">
        <v>6</v>
      </c>
      <c r="J1536" s="2" t="s">
        <v>13</v>
      </c>
      <c r="K1536" s="5" t="s">
        <v>5664</v>
      </c>
      <c r="L1536" s="132" t="s">
        <v>8555</v>
      </c>
    </row>
    <row r="1537" spans="1:23" customFormat="1">
      <c r="A1537" s="1" t="str">
        <f>CONCATENATE(Tableau4[[#This Row],[DPT2]]," - ",Tableau4[[#This Row],[COMMUNE]])</f>
        <v>24 - La Dornac</v>
      </c>
      <c r="B1537" s="2">
        <v>24</v>
      </c>
      <c r="C1537" s="2" t="s">
        <v>2207</v>
      </c>
      <c r="D1537" s="3" t="s">
        <v>1936</v>
      </c>
      <c r="E1537" s="3" t="s">
        <v>2208</v>
      </c>
      <c r="F1537" s="6" t="s">
        <v>8554</v>
      </c>
      <c r="G1537" s="4">
        <v>398</v>
      </c>
      <c r="H1537" s="2" t="s">
        <v>5</v>
      </c>
      <c r="I1537" s="2" t="s">
        <v>6</v>
      </c>
      <c r="J1537" s="2" t="s">
        <v>13</v>
      </c>
      <c r="K1537" s="2" t="s">
        <v>8</v>
      </c>
      <c r="L1537" s="132" t="s">
        <v>8555</v>
      </c>
    </row>
    <row r="1538" spans="1:23" s="87" customFormat="1">
      <c r="A1538" s="1" t="str">
        <f>CONCATENATE(Tableau4[[#This Row],[DPT2]]," - ",Tableau4[[#This Row],[COMMUNE]])</f>
        <v>24 - La Douze</v>
      </c>
      <c r="B1538" s="2">
        <v>24</v>
      </c>
      <c r="C1538" s="2" t="s">
        <v>6458</v>
      </c>
      <c r="D1538" s="3" t="s">
        <v>2025</v>
      </c>
      <c r="E1538" s="3" t="s">
        <v>6459</v>
      </c>
      <c r="F1538" s="6" t="s">
        <v>8554</v>
      </c>
      <c r="G1538" s="4">
        <v>1165</v>
      </c>
      <c r="H1538" s="2" t="s">
        <v>5</v>
      </c>
      <c r="I1538" s="2" t="s">
        <v>25</v>
      </c>
      <c r="J1538" s="2" t="s">
        <v>13</v>
      </c>
      <c r="K1538" s="2" t="s">
        <v>5671</v>
      </c>
      <c r="L1538" s="132">
        <v>46084</v>
      </c>
      <c r="M1538"/>
      <c r="N1538"/>
      <c r="O1538"/>
      <c r="P1538"/>
      <c r="Q1538"/>
      <c r="R1538"/>
      <c r="S1538"/>
      <c r="T1538"/>
      <c r="U1538"/>
      <c r="V1538"/>
      <c r="W1538"/>
    </row>
    <row r="1539" spans="1:23" customFormat="1">
      <c r="A1539" s="1" t="str">
        <f>CONCATENATE(Tableau4[[#This Row],[DPT2]]," - ",Tableau4[[#This Row],[COMMUNE]])</f>
        <v>24 - La Feuillade</v>
      </c>
      <c r="B1539" s="2">
        <v>24</v>
      </c>
      <c r="C1539" s="2" t="s">
        <v>2209</v>
      </c>
      <c r="D1539" s="3" t="s">
        <v>1936</v>
      </c>
      <c r="E1539" s="3" t="s">
        <v>2210</v>
      </c>
      <c r="F1539" s="6" t="s">
        <v>8554</v>
      </c>
      <c r="G1539" s="4">
        <v>770</v>
      </c>
      <c r="H1539" s="2" t="s">
        <v>5</v>
      </c>
      <c r="I1539" s="2" t="s">
        <v>6</v>
      </c>
      <c r="J1539" s="2" t="s">
        <v>13</v>
      </c>
      <c r="K1539" s="2" t="s">
        <v>8</v>
      </c>
      <c r="L1539" s="132" t="s">
        <v>8555</v>
      </c>
    </row>
    <row r="1540" spans="1:23" customFormat="1">
      <c r="A1540" s="1" t="str">
        <f>CONCATENATE(Tableau4[[#This Row],[DPT2]]," - ",Tableau4[[#This Row],[COMMUNE]])</f>
        <v>24 - La Force</v>
      </c>
      <c r="B1540" s="2">
        <v>24</v>
      </c>
      <c r="C1540" s="5" t="s">
        <v>7881</v>
      </c>
      <c r="D1540" s="6" t="s">
        <v>2012</v>
      </c>
      <c r="E1540" s="6" t="s">
        <v>7882</v>
      </c>
      <c r="F1540" s="6" t="s">
        <v>8554</v>
      </c>
      <c r="G1540" s="7">
        <v>2653</v>
      </c>
      <c r="H1540" s="5" t="s">
        <v>5</v>
      </c>
      <c r="I1540" s="5" t="s">
        <v>12</v>
      </c>
      <c r="J1540" s="5" t="s">
        <v>7</v>
      </c>
      <c r="K1540" s="5" t="s">
        <v>5664</v>
      </c>
      <c r="L1540" s="132" t="s">
        <v>8555</v>
      </c>
      <c r="M1540" s="87"/>
      <c r="N1540" s="87"/>
      <c r="O1540" s="87"/>
      <c r="P1540" s="87"/>
      <c r="Q1540" s="87"/>
      <c r="R1540" s="87"/>
      <c r="S1540" s="87"/>
      <c r="T1540" s="87"/>
      <c r="U1540" s="87"/>
      <c r="V1540" s="87"/>
      <c r="W1540" s="87"/>
    </row>
    <row r="1541" spans="1:23" customFormat="1">
      <c r="A1541" s="1" t="str">
        <f>CONCATENATE(Tableau4[[#This Row],[DPT2]]," - ",Tableau4[[#This Row],[COMMUNE]])</f>
        <v>24 - La Jemaye-Ponteyraud</v>
      </c>
      <c r="B1541" s="2">
        <v>24</v>
      </c>
      <c r="C1541" s="2" t="s">
        <v>2211</v>
      </c>
      <c r="D1541" s="3" t="s">
        <v>1942</v>
      </c>
      <c r="E1541" s="3" t="s">
        <v>2212</v>
      </c>
      <c r="F1541" s="6" t="s">
        <v>8554</v>
      </c>
      <c r="G1541" s="4">
        <v>153</v>
      </c>
      <c r="H1541" s="2" t="s">
        <v>5</v>
      </c>
      <c r="I1541" s="2" t="s">
        <v>6</v>
      </c>
      <c r="J1541" s="2" t="s">
        <v>13</v>
      </c>
      <c r="K1541" s="2" t="s">
        <v>8</v>
      </c>
      <c r="L1541" s="132" t="s">
        <v>8555</v>
      </c>
    </row>
    <row r="1542" spans="1:23" customFormat="1">
      <c r="A1542" s="1" t="str">
        <f>CONCATENATE(Tableau4[[#This Row],[DPT2]]," - ",Tableau4[[#This Row],[COMMUNE]])</f>
        <v>24 - La Rochebeaucourt-et-Argentine</v>
      </c>
      <c r="B1542" s="2">
        <v>24</v>
      </c>
      <c r="C1542" s="5" t="s">
        <v>2213</v>
      </c>
      <c r="D1542" s="6" t="s">
        <v>1999</v>
      </c>
      <c r="E1542" s="6" t="s">
        <v>2214</v>
      </c>
      <c r="F1542" s="6" t="s">
        <v>8554</v>
      </c>
      <c r="G1542" s="7">
        <v>331</v>
      </c>
      <c r="H1542" s="5" t="s">
        <v>5</v>
      </c>
      <c r="I1542" s="5" t="s">
        <v>12</v>
      </c>
      <c r="J1542" s="2" t="s">
        <v>13</v>
      </c>
      <c r="K1542" s="2" t="s">
        <v>8</v>
      </c>
      <c r="L1542" s="132" t="s">
        <v>8555</v>
      </c>
      <c r="M1542" s="87"/>
      <c r="N1542" s="87"/>
      <c r="O1542" s="87"/>
      <c r="P1542" s="87"/>
      <c r="Q1542" s="87"/>
      <c r="R1542" s="87"/>
      <c r="S1542" s="87"/>
      <c r="T1542" s="87"/>
      <c r="U1542" s="87"/>
      <c r="V1542" s="87"/>
      <c r="W1542" s="87"/>
    </row>
    <row r="1543" spans="1:23" customFormat="1">
      <c r="A1543" s="1" t="str">
        <f>CONCATENATE(Tableau4[[#This Row],[DPT2]]," - ",Tableau4[[#This Row],[COMMUNE]])</f>
        <v>24 - La Roche-Chalais</v>
      </c>
      <c r="B1543" s="2">
        <v>24</v>
      </c>
      <c r="C1543" s="2" t="s">
        <v>7883</v>
      </c>
      <c r="D1543" s="3" t="s">
        <v>2593</v>
      </c>
      <c r="E1543" s="3" t="s">
        <v>7884</v>
      </c>
      <c r="F1543" s="6" t="s">
        <v>8554</v>
      </c>
      <c r="G1543" s="4">
        <v>3022</v>
      </c>
      <c r="H1543" s="2" t="s">
        <v>5</v>
      </c>
      <c r="I1543" s="2" t="s">
        <v>6</v>
      </c>
      <c r="J1543" s="2" t="s">
        <v>13</v>
      </c>
      <c r="K1543" s="5" t="s">
        <v>5664</v>
      </c>
      <c r="L1543" s="132">
        <v>46084</v>
      </c>
    </row>
    <row r="1544" spans="1:23" customFormat="1">
      <c r="A1544" s="1" t="str">
        <f>CONCATENATE(Tableau4[[#This Row],[DPT2]]," - ",Tableau4[[#This Row],[COMMUNE]])</f>
        <v>24 - La Roque-Gageac</v>
      </c>
      <c r="B1544" s="2">
        <v>24</v>
      </c>
      <c r="C1544" s="5" t="s">
        <v>6460</v>
      </c>
      <c r="D1544" s="6" t="s">
        <v>2258</v>
      </c>
      <c r="E1544" s="6" t="s">
        <v>6461</v>
      </c>
      <c r="F1544" s="6" t="s">
        <v>8554</v>
      </c>
      <c r="G1544" s="7">
        <v>427</v>
      </c>
      <c r="H1544" s="5" t="s">
        <v>5</v>
      </c>
      <c r="I1544" s="5" t="s">
        <v>12</v>
      </c>
      <c r="J1544" s="2" t="s">
        <v>13</v>
      </c>
      <c r="K1544" s="2" t="s">
        <v>5671</v>
      </c>
      <c r="L1544" s="132" t="s">
        <v>8555</v>
      </c>
    </row>
    <row r="1545" spans="1:23" customFormat="1">
      <c r="A1545" s="1" t="str">
        <f>CONCATENATE(Tableau4[[#This Row],[DPT2]]," - ",Tableau4[[#This Row],[COMMUNE]])</f>
        <v>24 - La Tour-Blanche-Cercles</v>
      </c>
      <c r="B1545" s="2">
        <v>24</v>
      </c>
      <c r="C1545" s="2" t="s">
        <v>6462</v>
      </c>
      <c r="D1545" s="3" t="s">
        <v>1942</v>
      </c>
      <c r="E1545" s="3" t="s">
        <v>6463</v>
      </c>
      <c r="F1545" s="6" t="s">
        <v>8554</v>
      </c>
      <c r="G1545" s="4">
        <v>574</v>
      </c>
      <c r="H1545" s="2" t="s">
        <v>5</v>
      </c>
      <c r="I1545" s="2" t="s">
        <v>6</v>
      </c>
      <c r="J1545" s="2" t="s">
        <v>13</v>
      </c>
      <c r="K1545" s="2" t="s">
        <v>5671</v>
      </c>
      <c r="L1545" s="132" t="s">
        <v>8555</v>
      </c>
    </row>
    <row r="1546" spans="1:23" customFormat="1">
      <c r="A1546" s="1" t="str">
        <f>CONCATENATE(Tableau4[[#This Row],[DPT2]]," - ",Tableau4[[#This Row],[COMMUNE]])</f>
        <v>24 - Lacropte</v>
      </c>
      <c r="B1546" s="2">
        <v>24</v>
      </c>
      <c r="C1546" s="2" t="s">
        <v>2215</v>
      </c>
      <c r="D1546" s="3" t="s">
        <v>2025</v>
      </c>
      <c r="E1546" s="3" t="s">
        <v>2216</v>
      </c>
      <c r="F1546" s="6" t="s">
        <v>8554</v>
      </c>
      <c r="G1546" s="4">
        <v>674</v>
      </c>
      <c r="H1546" s="2" t="s">
        <v>5</v>
      </c>
      <c r="I1546" s="2" t="s">
        <v>25</v>
      </c>
      <c r="J1546" s="2" t="s">
        <v>13</v>
      </c>
      <c r="K1546" s="2" t="s">
        <v>8</v>
      </c>
      <c r="L1546" s="132" t="s">
        <v>8555</v>
      </c>
    </row>
    <row r="1547" spans="1:23" customFormat="1">
      <c r="A1547" s="1" t="str">
        <f>CONCATENATE(Tableau4[[#This Row],[DPT2]]," - ",Tableau4[[#This Row],[COMMUNE]])</f>
        <v>24 - Lalinde</v>
      </c>
      <c r="B1547" s="2">
        <v>24</v>
      </c>
      <c r="C1547" s="5" t="s">
        <v>7885</v>
      </c>
      <c r="D1547" s="6" t="s">
        <v>1945</v>
      </c>
      <c r="E1547" s="6" t="s">
        <v>7886</v>
      </c>
      <c r="F1547" s="6" t="s">
        <v>8554</v>
      </c>
      <c r="G1547" s="7">
        <v>2770</v>
      </c>
      <c r="H1547" s="5" t="s">
        <v>5</v>
      </c>
      <c r="I1547" s="5" t="s">
        <v>12</v>
      </c>
      <c r="J1547" s="5" t="s">
        <v>7</v>
      </c>
      <c r="K1547" s="5" t="s">
        <v>5664</v>
      </c>
      <c r="L1547" s="132">
        <v>46084</v>
      </c>
    </row>
    <row r="1548" spans="1:23" customFormat="1">
      <c r="A1548" s="1" t="str">
        <f>CONCATENATE(Tableau4[[#This Row],[DPT2]]," - ",Tableau4[[#This Row],[COMMUNE]])</f>
        <v>24 - Lamonzie-Montastruc</v>
      </c>
      <c r="B1548" s="2">
        <v>24</v>
      </c>
      <c r="C1548" s="5" t="s">
        <v>2217</v>
      </c>
      <c r="D1548" s="6" t="s">
        <v>2012</v>
      </c>
      <c r="E1548" s="6" t="s">
        <v>2218</v>
      </c>
      <c r="F1548" s="6" t="s">
        <v>8554</v>
      </c>
      <c r="G1548" s="7">
        <v>694</v>
      </c>
      <c r="H1548" s="5" t="s">
        <v>5</v>
      </c>
      <c r="I1548" s="5" t="s">
        <v>12</v>
      </c>
      <c r="J1548" s="5" t="s">
        <v>7</v>
      </c>
      <c r="K1548" s="2" t="s">
        <v>8</v>
      </c>
      <c r="L1548" s="132" t="s">
        <v>8555</v>
      </c>
      <c r="M1548" s="87"/>
      <c r="N1548" s="87"/>
      <c r="O1548" s="87"/>
      <c r="P1548" s="87"/>
      <c r="Q1548" s="87"/>
      <c r="R1548" s="87"/>
      <c r="S1548" s="87"/>
      <c r="T1548" s="87"/>
      <c r="U1548" s="87"/>
      <c r="V1548" s="87"/>
      <c r="W1548" s="87"/>
    </row>
    <row r="1549" spans="1:23" s="87" customFormat="1">
      <c r="A1549" s="1" t="str">
        <f>CONCATENATE(Tableau4[[#This Row],[DPT2]]," - ",Tableau4[[#This Row],[COMMUNE]])</f>
        <v>24 - Lamonzie-Saint-Martin</v>
      </c>
      <c r="B1549" s="2">
        <v>24</v>
      </c>
      <c r="C1549" s="5" t="s">
        <v>6464</v>
      </c>
      <c r="D1549" s="6" t="s">
        <v>2012</v>
      </c>
      <c r="E1549" s="6" t="s">
        <v>6465</v>
      </c>
      <c r="F1549" s="6" t="s">
        <v>8554</v>
      </c>
      <c r="G1549" s="7">
        <v>2609</v>
      </c>
      <c r="H1549" s="5" t="s">
        <v>5</v>
      </c>
      <c r="I1549" s="5" t="s">
        <v>12</v>
      </c>
      <c r="J1549" s="5" t="s">
        <v>7</v>
      </c>
      <c r="K1549" s="2" t="s">
        <v>5671</v>
      </c>
      <c r="L1549" s="132">
        <v>46084</v>
      </c>
      <c r="M1549"/>
      <c r="N1549"/>
      <c r="O1549"/>
      <c r="P1549"/>
      <c r="Q1549"/>
      <c r="R1549"/>
      <c r="S1549"/>
      <c r="T1549"/>
      <c r="U1549"/>
      <c r="V1549"/>
      <c r="W1549"/>
    </row>
    <row r="1550" spans="1:23" customFormat="1">
      <c r="A1550" s="1" t="str">
        <f>CONCATENATE(Tableau4[[#This Row],[DPT2]]," - ",Tableau4[[#This Row],[COMMUNE]])</f>
        <v>24 - Lamothe-Montravel</v>
      </c>
      <c r="B1550" s="2">
        <v>24</v>
      </c>
      <c r="C1550" s="2" t="s">
        <v>6466</v>
      </c>
      <c r="D1550" s="3" t="s">
        <v>2007</v>
      </c>
      <c r="E1550" s="3" t="s">
        <v>6467</v>
      </c>
      <c r="F1550" s="6" t="s">
        <v>8554</v>
      </c>
      <c r="G1550" s="4">
        <v>1377</v>
      </c>
      <c r="H1550" s="2" t="s">
        <v>5</v>
      </c>
      <c r="I1550" s="2" t="s">
        <v>6</v>
      </c>
      <c r="J1550" s="2" t="s">
        <v>7</v>
      </c>
      <c r="K1550" s="2" t="s">
        <v>5671</v>
      </c>
      <c r="L1550" s="132" t="s">
        <v>8555</v>
      </c>
    </row>
    <row r="1551" spans="1:23" customFormat="1">
      <c r="A1551" s="1" t="str">
        <f>CONCATENATE(Tableau4[[#This Row],[DPT2]]," - ",Tableau4[[#This Row],[COMMUNE]])</f>
        <v>24 - Lanouaille</v>
      </c>
      <c r="B1551" s="2">
        <v>24</v>
      </c>
      <c r="C1551" s="5" t="s">
        <v>6468</v>
      </c>
      <c r="D1551" s="6" t="s">
        <v>1948</v>
      </c>
      <c r="E1551" s="6" t="s">
        <v>6469</v>
      </c>
      <c r="F1551" s="6" t="s">
        <v>8554</v>
      </c>
      <c r="G1551" s="7">
        <v>981</v>
      </c>
      <c r="H1551" s="5" t="s">
        <v>5</v>
      </c>
      <c r="I1551" s="5" t="s">
        <v>12</v>
      </c>
      <c r="J1551" s="2" t="s">
        <v>13</v>
      </c>
      <c r="K1551" s="2" t="s">
        <v>5671</v>
      </c>
      <c r="L1551" s="132" t="s">
        <v>8555</v>
      </c>
    </row>
    <row r="1552" spans="1:23" customFormat="1">
      <c r="A1552" s="1" t="str">
        <f>CONCATENATE(Tableau4[[#This Row],[DPT2]]," - ",Tableau4[[#This Row],[COMMUNE]])</f>
        <v>24 - Lanquais</v>
      </c>
      <c r="B1552" s="2">
        <v>24</v>
      </c>
      <c r="C1552" s="5" t="s">
        <v>2219</v>
      </c>
      <c r="D1552" s="6" t="s">
        <v>1945</v>
      </c>
      <c r="E1552" s="6" t="s">
        <v>2220</v>
      </c>
      <c r="F1552" s="6" t="s">
        <v>8554</v>
      </c>
      <c r="G1552" s="7">
        <v>496</v>
      </c>
      <c r="H1552" s="5" t="s">
        <v>5</v>
      </c>
      <c r="I1552" s="5" t="s">
        <v>12</v>
      </c>
      <c r="J1552" s="5" t="s">
        <v>7</v>
      </c>
      <c r="K1552" s="2" t="s">
        <v>8</v>
      </c>
      <c r="L1552" s="132" t="s">
        <v>8555</v>
      </c>
      <c r="M1552" s="87"/>
      <c r="N1552" s="87"/>
      <c r="O1552" s="87"/>
      <c r="P1552" s="87"/>
      <c r="Q1552" s="87"/>
      <c r="R1552" s="87"/>
      <c r="S1552" s="87"/>
      <c r="T1552" s="87"/>
      <c r="U1552" s="87"/>
      <c r="V1552" s="87"/>
      <c r="W1552" s="87"/>
    </row>
    <row r="1553" spans="1:23" customFormat="1">
      <c r="A1553" s="1" t="str">
        <f>CONCATENATE(Tableau4[[#This Row],[DPT2]]," - ",Tableau4[[#This Row],[COMMUNE]])</f>
        <v>24 - Larzac</v>
      </c>
      <c r="B1553" s="2">
        <v>24</v>
      </c>
      <c r="C1553" s="2" t="s">
        <v>2221</v>
      </c>
      <c r="D1553" s="3" t="s">
        <v>1939</v>
      </c>
      <c r="E1553" s="3" t="s">
        <v>2222</v>
      </c>
      <c r="F1553" s="6" t="s">
        <v>8554</v>
      </c>
      <c r="G1553" s="4">
        <v>148</v>
      </c>
      <c r="H1553" s="2" t="s">
        <v>5</v>
      </c>
      <c r="I1553" s="2" t="s">
        <v>6</v>
      </c>
      <c r="J1553" s="2" t="s">
        <v>13</v>
      </c>
      <c r="K1553" s="2" t="s">
        <v>8</v>
      </c>
      <c r="L1553" s="132" t="s">
        <v>8555</v>
      </c>
    </row>
    <row r="1554" spans="1:23" customFormat="1">
      <c r="A1554" s="1" t="str">
        <f>CONCATENATE(Tableau4[[#This Row],[DPT2]]," - ",Tableau4[[#This Row],[COMMUNE]])</f>
        <v>24 - Lavalade</v>
      </c>
      <c r="B1554" s="2">
        <v>24</v>
      </c>
      <c r="C1554" s="5" t="s">
        <v>2223</v>
      </c>
      <c r="D1554" s="6" t="s">
        <v>1945</v>
      </c>
      <c r="E1554" s="6" t="s">
        <v>2224</v>
      </c>
      <c r="F1554" s="6" t="s">
        <v>8554</v>
      </c>
      <c r="G1554" s="7">
        <v>94</v>
      </c>
      <c r="H1554" s="5" t="s">
        <v>5</v>
      </c>
      <c r="I1554" s="5" t="s">
        <v>12</v>
      </c>
      <c r="J1554" s="5" t="s">
        <v>7</v>
      </c>
      <c r="K1554" s="2" t="s">
        <v>8</v>
      </c>
      <c r="L1554" s="132" t="s">
        <v>8555</v>
      </c>
    </row>
    <row r="1555" spans="1:23" customFormat="1">
      <c r="A1555" s="1" t="str">
        <f>CONCATENATE(Tableau4[[#This Row],[DPT2]]," - ",Tableau4[[#This Row],[COMMUNE]])</f>
        <v>24 - Lavaur</v>
      </c>
      <c r="B1555" s="2">
        <v>24</v>
      </c>
      <c r="C1555" s="2" t="s">
        <v>2225</v>
      </c>
      <c r="D1555" s="3" t="s">
        <v>1996</v>
      </c>
      <c r="E1555" s="3" t="s">
        <v>2226</v>
      </c>
      <c r="F1555" s="6" t="s">
        <v>8554</v>
      </c>
      <c r="G1555" s="4">
        <v>70</v>
      </c>
      <c r="H1555" s="2" t="s">
        <v>5</v>
      </c>
      <c r="I1555" s="2" t="s">
        <v>6</v>
      </c>
      <c r="J1555" s="2" t="s">
        <v>13</v>
      </c>
      <c r="K1555" s="2" t="s">
        <v>8</v>
      </c>
      <c r="L1555" s="132" t="s">
        <v>8555</v>
      </c>
    </row>
    <row r="1556" spans="1:23" s="87" customFormat="1">
      <c r="A1556" s="1" t="str">
        <f>CONCATENATE(Tableau4[[#This Row],[DPT2]]," - ",Tableau4[[#This Row],[COMMUNE]])</f>
        <v>24 - Le Bourdeix</v>
      </c>
      <c r="B1556" s="2">
        <v>24</v>
      </c>
      <c r="C1556" s="2" t="s">
        <v>2227</v>
      </c>
      <c r="D1556" s="3" t="s">
        <v>1933</v>
      </c>
      <c r="E1556" s="3" t="s">
        <v>2228</v>
      </c>
      <c r="F1556" s="6" t="s">
        <v>8554</v>
      </c>
      <c r="G1556" s="4">
        <v>227</v>
      </c>
      <c r="H1556" s="2" t="s">
        <v>5</v>
      </c>
      <c r="I1556" s="2" t="s">
        <v>6</v>
      </c>
      <c r="J1556" s="2" t="s">
        <v>13</v>
      </c>
      <c r="K1556" s="2" t="s">
        <v>8</v>
      </c>
      <c r="L1556" s="132" t="s">
        <v>8555</v>
      </c>
      <c r="M1556"/>
      <c r="N1556"/>
      <c r="O1556"/>
      <c r="P1556"/>
      <c r="Q1556"/>
      <c r="R1556"/>
      <c r="S1556"/>
      <c r="T1556"/>
      <c r="U1556"/>
      <c r="V1556"/>
      <c r="W1556"/>
    </row>
    <row r="1557" spans="1:23" customFormat="1">
      <c r="A1557" s="1" t="str">
        <f>CONCATENATE(Tableau4[[#This Row],[DPT2]]," - ",Tableau4[[#This Row],[COMMUNE]])</f>
        <v>24 - Le Bugue</v>
      </c>
      <c r="B1557" s="2">
        <v>24</v>
      </c>
      <c r="C1557" s="2" t="s">
        <v>7887</v>
      </c>
      <c r="D1557" s="3" t="s">
        <v>1956</v>
      </c>
      <c r="E1557" s="3" t="s">
        <v>7888</v>
      </c>
      <c r="F1557" s="6" t="s">
        <v>8554</v>
      </c>
      <c r="G1557" s="4">
        <v>2588</v>
      </c>
      <c r="H1557" s="2" t="s">
        <v>5</v>
      </c>
      <c r="I1557" s="2" t="s">
        <v>6</v>
      </c>
      <c r="J1557" s="2" t="s">
        <v>13</v>
      </c>
      <c r="K1557" s="5" t="s">
        <v>5664</v>
      </c>
      <c r="L1557" s="132">
        <v>46084</v>
      </c>
    </row>
    <row r="1558" spans="1:23" customFormat="1">
      <c r="A1558" s="1" t="str">
        <f>CONCATENATE(Tableau4[[#This Row],[DPT2]]," - ",Tableau4[[#This Row],[COMMUNE]])</f>
        <v>24 - Le Buisson-de-Cadouin</v>
      </c>
      <c r="B1558" s="2">
        <v>24</v>
      </c>
      <c r="C1558" s="5" t="s">
        <v>7889</v>
      </c>
      <c r="D1558" s="6" t="s">
        <v>1945</v>
      </c>
      <c r="E1558" s="6" t="s">
        <v>7890</v>
      </c>
      <c r="F1558" s="6" t="s">
        <v>8554</v>
      </c>
      <c r="G1558" s="7">
        <v>1927</v>
      </c>
      <c r="H1558" s="5" t="s">
        <v>5</v>
      </c>
      <c r="I1558" s="5" t="s">
        <v>12</v>
      </c>
      <c r="J1558" s="5" t="s">
        <v>7</v>
      </c>
      <c r="K1558" s="5" t="s">
        <v>5664</v>
      </c>
      <c r="L1558" s="132">
        <v>46084</v>
      </c>
      <c r="M1558" s="87"/>
      <c r="N1558" s="87"/>
      <c r="O1558" s="87"/>
      <c r="P1558" s="87"/>
      <c r="Q1558" s="87"/>
      <c r="R1558" s="87"/>
      <c r="S1558" s="87"/>
      <c r="T1558" s="87"/>
      <c r="U1558" s="87"/>
      <c r="V1558" s="87"/>
      <c r="W1558" s="87"/>
    </row>
    <row r="1559" spans="1:23" s="87" customFormat="1">
      <c r="A1559" s="1" t="str">
        <f>CONCATENATE(Tableau4[[#This Row],[DPT2]]," - ",Tableau4[[#This Row],[COMMUNE]])</f>
        <v>24 - Le Fleix</v>
      </c>
      <c r="B1559" s="2">
        <v>24</v>
      </c>
      <c r="C1559" s="5" t="s">
        <v>6470</v>
      </c>
      <c r="D1559" s="6" t="s">
        <v>2012</v>
      </c>
      <c r="E1559" s="6" t="s">
        <v>6471</v>
      </c>
      <c r="F1559" s="6" t="s">
        <v>8554</v>
      </c>
      <c r="G1559" s="7">
        <v>1488</v>
      </c>
      <c r="H1559" s="5" t="s">
        <v>5</v>
      </c>
      <c r="I1559" s="5" t="s">
        <v>12</v>
      </c>
      <c r="J1559" s="5" t="s">
        <v>7</v>
      </c>
      <c r="K1559" s="2" t="s">
        <v>5671</v>
      </c>
      <c r="L1559" s="132" t="s">
        <v>8555</v>
      </c>
      <c r="M1559"/>
      <c r="N1559"/>
      <c r="O1559"/>
      <c r="P1559"/>
      <c r="Q1559"/>
      <c r="R1559"/>
      <c r="S1559"/>
      <c r="T1559"/>
      <c r="U1559"/>
      <c r="V1559"/>
      <c r="W1559"/>
    </row>
    <row r="1560" spans="1:23" s="87" customFormat="1">
      <c r="A1560" s="1" t="str">
        <f>CONCATENATE(Tableau4[[#This Row],[DPT2]]," - ",Tableau4[[#This Row],[COMMUNE]])</f>
        <v>24 - Le Lardin-Saint-Lazare</v>
      </c>
      <c r="B1560" s="2">
        <v>24</v>
      </c>
      <c r="C1560" s="2" t="s">
        <v>6472</v>
      </c>
      <c r="D1560" s="3" t="s">
        <v>1936</v>
      </c>
      <c r="E1560" s="3" t="s">
        <v>6473</v>
      </c>
      <c r="F1560" s="6" t="s">
        <v>8554</v>
      </c>
      <c r="G1560" s="4">
        <v>1688</v>
      </c>
      <c r="H1560" s="2" t="s">
        <v>5</v>
      </c>
      <c r="I1560" s="2" t="s">
        <v>6</v>
      </c>
      <c r="J1560" s="2" t="s">
        <v>13</v>
      </c>
      <c r="K1560" s="2" t="s">
        <v>5671</v>
      </c>
      <c r="L1560" s="132" t="s">
        <v>8555</v>
      </c>
    </row>
    <row r="1561" spans="1:23" customFormat="1">
      <c r="A1561" s="1" t="str">
        <f>CONCATENATE(Tableau4[[#This Row],[DPT2]]," - ",Tableau4[[#This Row],[COMMUNE]])</f>
        <v>24 - Le Pizou</v>
      </c>
      <c r="B1561" s="2">
        <v>24</v>
      </c>
      <c r="C1561" s="2" t="s">
        <v>6474</v>
      </c>
      <c r="D1561" s="3" t="s">
        <v>2127</v>
      </c>
      <c r="E1561" s="3" t="s">
        <v>6475</v>
      </c>
      <c r="F1561" s="6" t="s">
        <v>8554</v>
      </c>
      <c r="G1561" s="4">
        <v>1325</v>
      </c>
      <c r="H1561" s="2" t="s">
        <v>5</v>
      </c>
      <c r="I1561" s="2" t="s">
        <v>6</v>
      </c>
      <c r="J1561" s="2" t="s">
        <v>13</v>
      </c>
      <c r="K1561" s="2" t="s">
        <v>5671</v>
      </c>
      <c r="L1561" s="132" t="s">
        <v>8555</v>
      </c>
    </row>
    <row r="1562" spans="1:23" customFormat="1">
      <c r="A1562" s="1" t="str">
        <f>CONCATENATE(Tableau4[[#This Row],[DPT2]]," - ",Tableau4[[#This Row],[COMMUNE]])</f>
        <v>24 - Léguillac-de-l'Auche</v>
      </c>
      <c r="B1562" s="2">
        <v>24</v>
      </c>
      <c r="C1562" s="5" t="s">
        <v>2229</v>
      </c>
      <c r="D1562" s="6" t="s">
        <v>1987</v>
      </c>
      <c r="E1562" s="6" t="s">
        <v>2230</v>
      </c>
      <c r="F1562" s="6" t="s">
        <v>8554</v>
      </c>
      <c r="G1562" s="7">
        <v>994</v>
      </c>
      <c r="H1562" s="5" t="s">
        <v>5</v>
      </c>
      <c r="I1562" s="5" t="s">
        <v>12</v>
      </c>
      <c r="J1562" s="2" t="s">
        <v>13</v>
      </c>
      <c r="K1562" s="2" t="s">
        <v>8</v>
      </c>
      <c r="L1562" s="132" t="s">
        <v>8555</v>
      </c>
      <c r="M1562" s="87"/>
      <c r="N1562" s="87"/>
      <c r="O1562" s="87"/>
      <c r="P1562" s="87"/>
      <c r="Q1562" s="87"/>
      <c r="R1562" s="87"/>
      <c r="S1562" s="87"/>
      <c r="T1562" s="87"/>
      <c r="U1562" s="87"/>
      <c r="V1562" s="87"/>
      <c r="W1562" s="87"/>
    </row>
    <row r="1563" spans="1:23" customFormat="1">
      <c r="A1563" s="1" t="str">
        <f>CONCATENATE(Tableau4[[#This Row],[DPT2]]," - ",Tableau4[[#This Row],[COMMUNE]])</f>
        <v>24 - Lembras</v>
      </c>
      <c r="B1563" s="2">
        <v>24</v>
      </c>
      <c r="C1563" s="5" t="s">
        <v>6476</v>
      </c>
      <c r="D1563" s="6" t="s">
        <v>2012</v>
      </c>
      <c r="E1563" s="6" t="s">
        <v>6477</v>
      </c>
      <c r="F1563" s="6" t="s">
        <v>8554</v>
      </c>
      <c r="G1563" s="7">
        <v>1208</v>
      </c>
      <c r="H1563" s="5" t="s">
        <v>5</v>
      </c>
      <c r="I1563" s="5" t="s">
        <v>12</v>
      </c>
      <c r="J1563" s="5" t="s">
        <v>7</v>
      </c>
      <c r="K1563" s="2" t="s">
        <v>5671</v>
      </c>
      <c r="L1563" s="132" t="s">
        <v>8555</v>
      </c>
    </row>
    <row r="1564" spans="1:23" customFormat="1">
      <c r="A1564" s="1" t="str">
        <f>CONCATENATE(Tableau4[[#This Row],[DPT2]]," - ",Tableau4[[#This Row],[COMMUNE]])</f>
        <v>24 - Lempzours</v>
      </c>
      <c r="B1564" s="2">
        <v>24</v>
      </c>
      <c r="C1564" s="2" t="s">
        <v>2231</v>
      </c>
      <c r="D1564" s="3" t="s">
        <v>2064</v>
      </c>
      <c r="E1564" s="3" t="s">
        <v>2232</v>
      </c>
      <c r="F1564" s="6" t="s">
        <v>8554</v>
      </c>
      <c r="G1564" s="4">
        <v>137</v>
      </c>
      <c r="H1564" s="2" t="s">
        <v>5</v>
      </c>
      <c r="I1564" s="2" t="s">
        <v>6</v>
      </c>
      <c r="J1564" s="2" t="s">
        <v>13</v>
      </c>
      <c r="K1564" s="2" t="s">
        <v>8</v>
      </c>
      <c r="L1564" s="132" t="s">
        <v>8555</v>
      </c>
    </row>
    <row r="1565" spans="1:23" customFormat="1">
      <c r="A1565" s="1" t="str">
        <f>CONCATENATE(Tableau4[[#This Row],[DPT2]]," - ",Tableau4[[#This Row],[COMMUNE]])</f>
        <v>24 - Les Coteaux Périgourdins</v>
      </c>
      <c r="B1565" s="2">
        <v>24</v>
      </c>
      <c r="C1565" s="2" t="s">
        <v>2233</v>
      </c>
      <c r="D1565" s="3" t="s">
        <v>1936</v>
      </c>
      <c r="E1565" s="3" t="s">
        <v>2234</v>
      </c>
      <c r="F1565" s="6" t="s">
        <v>8554</v>
      </c>
      <c r="G1565" s="4">
        <v>572</v>
      </c>
      <c r="H1565" s="2" t="s">
        <v>5</v>
      </c>
      <c r="I1565" s="2" t="s">
        <v>6</v>
      </c>
      <c r="J1565" s="2" t="s">
        <v>13</v>
      </c>
      <c r="K1565" s="2" t="s">
        <v>8</v>
      </c>
      <c r="L1565" s="132" t="s">
        <v>8555</v>
      </c>
      <c r="M1565" s="87"/>
      <c r="N1565" s="87"/>
      <c r="O1565" s="87"/>
      <c r="P1565" s="87"/>
      <c r="Q1565" s="87"/>
      <c r="R1565" s="87"/>
      <c r="S1565" s="87"/>
      <c r="T1565" s="87"/>
      <c r="U1565" s="87"/>
      <c r="V1565" s="87"/>
      <c r="W1565" s="87"/>
    </row>
    <row r="1566" spans="1:23" customFormat="1">
      <c r="A1566" s="1" t="str">
        <f>CONCATENATE(Tableau4[[#This Row],[DPT2]]," - ",Tableau4[[#This Row],[COMMUNE]])</f>
        <v>24 - Les Eyzies</v>
      </c>
      <c r="B1566" s="2">
        <v>24</v>
      </c>
      <c r="C1566" s="2" t="s">
        <v>6478</v>
      </c>
      <c r="D1566" s="3" t="s">
        <v>1956</v>
      </c>
      <c r="E1566" s="3" t="s">
        <v>6479</v>
      </c>
      <c r="F1566" s="6" t="s">
        <v>8554</v>
      </c>
      <c r="G1566" s="4">
        <v>1097</v>
      </c>
      <c r="H1566" s="2" t="s">
        <v>5</v>
      </c>
      <c r="I1566" s="2" t="s">
        <v>6</v>
      </c>
      <c r="J1566" s="2" t="s">
        <v>13</v>
      </c>
      <c r="K1566" s="2" t="s">
        <v>5671</v>
      </c>
      <c r="L1566" s="132">
        <v>46084</v>
      </c>
      <c r="M1566" s="87"/>
      <c r="N1566" s="87"/>
      <c r="O1566" s="87"/>
      <c r="P1566" s="87"/>
      <c r="Q1566" s="87"/>
      <c r="R1566" s="87"/>
      <c r="S1566" s="87"/>
      <c r="T1566" s="87"/>
      <c r="U1566" s="87"/>
      <c r="V1566" s="87"/>
      <c r="W1566" s="87"/>
    </row>
    <row r="1567" spans="1:23" customFormat="1">
      <c r="A1567" s="1" t="str">
        <f>CONCATENATE(Tableau4[[#This Row],[DPT2]]," - ",Tableau4[[#This Row],[COMMUNE]])</f>
        <v>24 - Les Farges</v>
      </c>
      <c r="B1567" s="2">
        <v>24</v>
      </c>
      <c r="C1567" s="2" t="s">
        <v>2235</v>
      </c>
      <c r="D1567" s="3" t="s">
        <v>1956</v>
      </c>
      <c r="E1567" s="3" t="s">
        <v>2236</v>
      </c>
      <c r="F1567" s="6" t="s">
        <v>8554</v>
      </c>
      <c r="G1567" s="4">
        <v>316</v>
      </c>
      <c r="H1567" s="2" t="s">
        <v>5</v>
      </c>
      <c r="I1567" s="2" t="s">
        <v>6</v>
      </c>
      <c r="J1567" s="2" t="s">
        <v>13</v>
      </c>
      <c r="K1567" s="2" t="s">
        <v>8</v>
      </c>
      <c r="L1567" s="132" t="s">
        <v>8555</v>
      </c>
      <c r="M1567" s="87"/>
      <c r="N1567" s="87"/>
      <c r="O1567" s="87"/>
      <c r="P1567" s="87"/>
      <c r="Q1567" s="87"/>
      <c r="R1567" s="87"/>
      <c r="S1567" s="87"/>
      <c r="T1567" s="87"/>
      <c r="U1567" s="87"/>
      <c r="V1567" s="87"/>
      <c r="W1567" s="87"/>
    </row>
    <row r="1568" spans="1:23" customFormat="1">
      <c r="A1568" s="1" t="str">
        <f>CONCATENATE(Tableau4[[#This Row],[DPT2]]," - ",Tableau4[[#This Row],[COMMUNE]])</f>
        <v>24 - Les Lèches</v>
      </c>
      <c r="B1568" s="2">
        <v>24</v>
      </c>
      <c r="C1568" s="2" t="s">
        <v>2237</v>
      </c>
      <c r="D1568" s="3" t="s">
        <v>1980</v>
      </c>
      <c r="E1568" s="3" t="s">
        <v>2238</v>
      </c>
      <c r="F1568" s="6" t="s">
        <v>8554</v>
      </c>
      <c r="G1568" s="4">
        <v>370</v>
      </c>
      <c r="H1568" s="2" t="s">
        <v>5</v>
      </c>
      <c r="I1568" s="2" t="s">
        <v>6</v>
      </c>
      <c r="J1568" s="2" t="s">
        <v>13</v>
      </c>
      <c r="K1568" s="2" t="s">
        <v>8</v>
      </c>
      <c r="L1568" s="132" t="s">
        <v>8555</v>
      </c>
    </row>
    <row r="1569" spans="1:23" customFormat="1">
      <c r="A1569" s="1" t="str">
        <f>CONCATENATE(Tableau4[[#This Row],[DPT2]]," - ",Tableau4[[#This Row],[COMMUNE]])</f>
        <v>24 - Limeuil</v>
      </c>
      <c r="B1569" s="2">
        <v>24</v>
      </c>
      <c r="C1569" s="2" t="s">
        <v>2239</v>
      </c>
      <c r="D1569" s="3" t="s">
        <v>1956</v>
      </c>
      <c r="E1569" s="3" t="s">
        <v>2240</v>
      </c>
      <c r="F1569" s="6" t="s">
        <v>8554</v>
      </c>
      <c r="G1569" s="4">
        <v>334</v>
      </c>
      <c r="H1569" s="2" t="s">
        <v>5</v>
      </c>
      <c r="I1569" s="2" t="s">
        <v>6</v>
      </c>
      <c r="J1569" s="2" t="s">
        <v>13</v>
      </c>
      <c r="K1569" s="2" t="s">
        <v>8</v>
      </c>
      <c r="L1569" s="132">
        <v>46084</v>
      </c>
      <c r="M1569" s="87"/>
      <c r="N1569" s="87"/>
      <c r="O1569" s="87"/>
      <c r="P1569" s="87"/>
      <c r="Q1569" s="87"/>
      <c r="R1569" s="87"/>
      <c r="S1569" s="87"/>
      <c r="T1569" s="87"/>
      <c r="U1569" s="87"/>
      <c r="V1569" s="87"/>
      <c r="W1569" s="87"/>
    </row>
    <row r="1570" spans="1:23" s="87" customFormat="1">
      <c r="A1570" s="1" t="str">
        <f>CONCATENATE(Tableau4[[#This Row],[DPT2]]," - ",Tableau4[[#This Row],[COMMUNE]])</f>
        <v>24 - Limeyrat</v>
      </c>
      <c r="B1570" s="2">
        <v>24</v>
      </c>
      <c r="C1570" s="2" t="s">
        <v>2241</v>
      </c>
      <c r="D1570" s="3" t="s">
        <v>1936</v>
      </c>
      <c r="E1570" s="3" t="s">
        <v>2242</v>
      </c>
      <c r="F1570" s="6" t="s">
        <v>8554</v>
      </c>
      <c r="G1570" s="4">
        <v>443</v>
      </c>
      <c r="H1570" s="2" t="s">
        <v>5</v>
      </c>
      <c r="I1570" s="2" t="s">
        <v>6</v>
      </c>
      <c r="J1570" s="2" t="s">
        <v>13</v>
      </c>
      <c r="K1570" s="2" t="s">
        <v>8</v>
      </c>
      <c r="L1570" s="132" t="s">
        <v>8555</v>
      </c>
    </row>
    <row r="1571" spans="1:23" customFormat="1">
      <c r="A1571" s="1" t="str">
        <f>CONCATENATE(Tableau4[[#This Row],[DPT2]]," - ",Tableau4[[#This Row],[COMMUNE]])</f>
        <v>24 - Liorac-sur-Louyre</v>
      </c>
      <c r="B1571" s="2">
        <v>24</v>
      </c>
      <c r="C1571" s="5" t="s">
        <v>2243</v>
      </c>
      <c r="D1571" s="6" t="s">
        <v>1945</v>
      </c>
      <c r="E1571" s="6" t="s">
        <v>2244</v>
      </c>
      <c r="F1571" s="6" t="s">
        <v>8554</v>
      </c>
      <c r="G1571" s="7">
        <v>256</v>
      </c>
      <c r="H1571" s="5" t="s">
        <v>5</v>
      </c>
      <c r="I1571" s="5" t="s">
        <v>12</v>
      </c>
      <c r="J1571" s="5" t="s">
        <v>7</v>
      </c>
      <c r="K1571" s="2" t="s">
        <v>8</v>
      </c>
      <c r="L1571" s="132" t="s">
        <v>8555</v>
      </c>
    </row>
    <row r="1572" spans="1:23" customFormat="1">
      <c r="A1572" s="1" t="str">
        <f>CONCATENATE(Tableau4[[#This Row],[DPT2]]," - ",Tableau4[[#This Row],[COMMUNE]])</f>
        <v>24 - Lisle</v>
      </c>
      <c r="B1572" s="2">
        <v>24</v>
      </c>
      <c r="C1572" s="2" t="s">
        <v>6480</v>
      </c>
      <c r="D1572" s="3" t="s">
        <v>1942</v>
      </c>
      <c r="E1572" s="3" t="s">
        <v>6481</v>
      </c>
      <c r="F1572" s="6" t="s">
        <v>8554</v>
      </c>
      <c r="G1572" s="4">
        <v>836</v>
      </c>
      <c r="H1572" s="2" t="s">
        <v>5</v>
      </c>
      <c r="I1572" s="2" t="s">
        <v>6</v>
      </c>
      <c r="J1572" s="2" t="s">
        <v>13</v>
      </c>
      <c r="K1572" s="2" t="s">
        <v>5671</v>
      </c>
      <c r="L1572" s="132">
        <v>46084</v>
      </c>
      <c r="M1572" s="87"/>
      <c r="N1572" s="87"/>
      <c r="O1572" s="87"/>
      <c r="P1572" s="87"/>
      <c r="Q1572" s="87"/>
      <c r="R1572" s="87"/>
      <c r="S1572" s="87"/>
      <c r="T1572" s="87"/>
      <c r="U1572" s="87"/>
      <c r="V1572" s="87"/>
      <c r="W1572" s="87"/>
    </row>
    <row r="1573" spans="1:23" s="87" customFormat="1">
      <c r="A1573" s="1" t="str">
        <f>CONCATENATE(Tableau4[[#This Row],[DPT2]]," - ",Tableau4[[#This Row],[COMMUNE]])</f>
        <v>24 - Lolme</v>
      </c>
      <c r="B1573" s="2">
        <v>24</v>
      </c>
      <c r="C1573" s="5" t="s">
        <v>2245</v>
      </c>
      <c r="D1573" s="6" t="s">
        <v>1945</v>
      </c>
      <c r="E1573" s="6" t="s">
        <v>2246</v>
      </c>
      <c r="F1573" s="6" t="s">
        <v>8554</v>
      </c>
      <c r="G1573" s="7">
        <v>193</v>
      </c>
      <c r="H1573" s="5" t="s">
        <v>5</v>
      </c>
      <c r="I1573" s="5" t="s">
        <v>12</v>
      </c>
      <c r="J1573" s="5" t="s">
        <v>7</v>
      </c>
      <c r="K1573" s="2" t="s">
        <v>8</v>
      </c>
      <c r="L1573" s="132" t="s">
        <v>8555</v>
      </c>
      <c r="M1573"/>
      <c r="N1573"/>
      <c r="O1573"/>
      <c r="P1573"/>
      <c r="Q1573"/>
      <c r="R1573"/>
      <c r="S1573"/>
      <c r="T1573"/>
      <c r="U1573"/>
      <c r="V1573"/>
      <c r="W1573"/>
    </row>
    <row r="1574" spans="1:23" s="87" customFormat="1">
      <c r="A1574" s="1" t="str">
        <f>CONCATENATE(Tableau4[[#This Row],[DPT2]]," - ",Tableau4[[#This Row],[COMMUNE]])</f>
        <v>24 - Loubejac</v>
      </c>
      <c r="B1574" s="2">
        <v>24</v>
      </c>
      <c r="C1574" s="2" t="s">
        <v>2247</v>
      </c>
      <c r="D1574" s="3" t="s">
        <v>1996</v>
      </c>
      <c r="E1574" s="3" t="s">
        <v>2248</v>
      </c>
      <c r="F1574" s="6" t="s">
        <v>8554</v>
      </c>
      <c r="G1574" s="4">
        <v>261</v>
      </c>
      <c r="H1574" s="2" t="s">
        <v>5</v>
      </c>
      <c r="I1574" s="2" t="s">
        <v>6</v>
      </c>
      <c r="J1574" s="2" t="s">
        <v>13</v>
      </c>
      <c r="K1574" s="2" t="s">
        <v>8</v>
      </c>
      <c r="L1574" s="132" t="s">
        <v>8555</v>
      </c>
      <c r="M1574"/>
      <c r="N1574"/>
      <c r="O1574"/>
      <c r="P1574"/>
      <c r="Q1574"/>
      <c r="R1574"/>
      <c r="S1574"/>
      <c r="T1574"/>
      <c r="U1574"/>
      <c r="V1574"/>
      <c r="W1574"/>
    </row>
    <row r="1575" spans="1:23" customFormat="1">
      <c r="A1575" s="1" t="str">
        <f>CONCATENATE(Tableau4[[#This Row],[DPT2]]," - ",Tableau4[[#This Row],[COMMUNE]])</f>
        <v>24 - Lunas</v>
      </c>
      <c r="B1575" s="2">
        <v>24</v>
      </c>
      <c r="C1575" s="5" t="s">
        <v>2249</v>
      </c>
      <c r="D1575" s="6" t="s">
        <v>2012</v>
      </c>
      <c r="E1575" s="6" t="s">
        <v>2250</v>
      </c>
      <c r="F1575" s="6" t="s">
        <v>8554</v>
      </c>
      <c r="G1575" s="7">
        <v>411</v>
      </c>
      <c r="H1575" s="5" t="s">
        <v>5</v>
      </c>
      <c r="I1575" s="5" t="s">
        <v>12</v>
      </c>
      <c r="J1575" s="5" t="s">
        <v>7</v>
      </c>
      <c r="K1575" s="2" t="s">
        <v>8</v>
      </c>
      <c r="L1575" s="132" t="s">
        <v>8555</v>
      </c>
    </row>
    <row r="1576" spans="1:23" customFormat="1">
      <c r="A1576" s="1" t="str">
        <f>CONCATENATE(Tableau4[[#This Row],[DPT2]]," - ",Tableau4[[#This Row],[COMMUNE]])</f>
        <v>24 - Lusignac</v>
      </c>
      <c r="B1576" s="2">
        <v>24</v>
      </c>
      <c r="C1576" s="2" t="s">
        <v>2251</v>
      </c>
      <c r="D1576" s="3" t="s">
        <v>1942</v>
      </c>
      <c r="E1576" s="3" t="s">
        <v>2252</v>
      </c>
      <c r="F1576" s="6" t="s">
        <v>8554</v>
      </c>
      <c r="G1576" s="4">
        <v>167</v>
      </c>
      <c r="H1576" s="2" t="s">
        <v>5</v>
      </c>
      <c r="I1576" s="2" t="s">
        <v>6</v>
      </c>
      <c r="J1576" s="2" t="s">
        <v>13</v>
      </c>
      <c r="K1576" s="2" t="s">
        <v>8</v>
      </c>
      <c r="L1576" s="132" t="s">
        <v>8555</v>
      </c>
      <c r="M1576" s="87"/>
      <c r="N1576" s="87"/>
      <c r="O1576" s="87"/>
      <c r="P1576" s="87"/>
      <c r="Q1576" s="87"/>
      <c r="R1576" s="87"/>
      <c r="S1576" s="87"/>
      <c r="T1576" s="87"/>
      <c r="U1576" s="87"/>
      <c r="V1576" s="87"/>
      <c r="W1576" s="87"/>
    </row>
    <row r="1577" spans="1:23" customFormat="1">
      <c r="A1577" s="1" t="str">
        <f>CONCATENATE(Tableau4[[#This Row],[DPT2]]," - ",Tableau4[[#This Row],[COMMUNE]])</f>
        <v>24 - Lussas-et-Nontronneau</v>
      </c>
      <c r="B1577" s="2">
        <v>24</v>
      </c>
      <c r="C1577" s="2" t="s">
        <v>2253</v>
      </c>
      <c r="D1577" s="3" t="s">
        <v>1933</v>
      </c>
      <c r="E1577" s="3" t="s">
        <v>2254</v>
      </c>
      <c r="F1577" s="6" t="s">
        <v>8554</v>
      </c>
      <c r="G1577" s="4">
        <v>283</v>
      </c>
      <c r="H1577" s="2" t="s">
        <v>5</v>
      </c>
      <c r="I1577" s="2" t="s">
        <v>6</v>
      </c>
      <c r="J1577" s="2" t="s">
        <v>13</v>
      </c>
      <c r="K1577" s="2" t="s">
        <v>8</v>
      </c>
      <c r="L1577" s="132" t="s">
        <v>8555</v>
      </c>
      <c r="M1577" s="87"/>
      <c r="N1577" s="87"/>
      <c r="O1577" s="87"/>
      <c r="P1577" s="87"/>
      <c r="Q1577" s="87"/>
      <c r="R1577" s="87"/>
      <c r="S1577" s="87"/>
      <c r="T1577" s="87"/>
      <c r="U1577" s="87"/>
      <c r="V1577" s="87"/>
      <c r="W1577" s="87"/>
    </row>
    <row r="1578" spans="1:23" customFormat="1">
      <c r="A1578" s="1" t="str">
        <f>CONCATENATE(Tableau4[[#This Row],[DPT2]]," - ",Tableau4[[#This Row],[COMMUNE]])</f>
        <v>24 - Manzac-sur-Vern</v>
      </c>
      <c r="B1578" s="2">
        <v>24</v>
      </c>
      <c r="C1578" s="2" t="s">
        <v>2255</v>
      </c>
      <c r="D1578" s="3" t="s">
        <v>2025</v>
      </c>
      <c r="E1578" s="3" t="s">
        <v>2256</v>
      </c>
      <c r="F1578" s="6" t="s">
        <v>8554</v>
      </c>
      <c r="G1578" s="4">
        <v>568</v>
      </c>
      <c r="H1578" s="2" t="s">
        <v>5</v>
      </c>
      <c r="I1578" s="2" t="s">
        <v>25</v>
      </c>
      <c r="J1578" s="2" t="s">
        <v>13</v>
      </c>
      <c r="K1578" s="2" t="s">
        <v>8</v>
      </c>
      <c r="L1578" s="132" t="s">
        <v>8555</v>
      </c>
    </row>
    <row r="1579" spans="1:23" customFormat="1">
      <c r="A1579" s="1" t="str">
        <f>CONCATENATE(Tableau4[[#This Row],[DPT2]]," - ",Tableau4[[#This Row],[COMMUNE]])</f>
        <v>24 - Marcillac-Saint-Quentin</v>
      </c>
      <c r="B1579" s="2">
        <v>24</v>
      </c>
      <c r="C1579" s="5" t="s">
        <v>2257</v>
      </c>
      <c r="D1579" s="6" t="s">
        <v>2258</v>
      </c>
      <c r="E1579" s="6" t="s">
        <v>2259</v>
      </c>
      <c r="F1579" s="6" t="s">
        <v>8554</v>
      </c>
      <c r="G1579" s="7">
        <v>815</v>
      </c>
      <c r="H1579" s="5" t="s">
        <v>5</v>
      </c>
      <c r="I1579" s="5" t="s">
        <v>12</v>
      </c>
      <c r="J1579" s="2" t="s">
        <v>13</v>
      </c>
      <c r="K1579" s="2" t="s">
        <v>8</v>
      </c>
      <c r="L1579" s="132" t="s">
        <v>8555</v>
      </c>
    </row>
    <row r="1580" spans="1:23" customFormat="1">
      <c r="A1580" s="1" t="str">
        <f>CONCATENATE(Tableau4[[#This Row],[DPT2]]," - ",Tableau4[[#This Row],[COMMUNE]])</f>
        <v>24 - Mareuil en Périgord</v>
      </c>
      <c r="B1580" s="2">
        <v>24</v>
      </c>
      <c r="C1580" s="5" t="s">
        <v>7891</v>
      </c>
      <c r="D1580" s="6" t="s">
        <v>1999</v>
      </c>
      <c r="E1580" s="6" t="s">
        <v>7892</v>
      </c>
      <c r="F1580" s="6" t="s">
        <v>8554</v>
      </c>
      <c r="G1580" s="7">
        <v>2280</v>
      </c>
      <c r="H1580" s="5" t="s">
        <v>5</v>
      </c>
      <c r="I1580" s="5" t="s">
        <v>12</v>
      </c>
      <c r="J1580" s="2" t="s">
        <v>13</v>
      </c>
      <c r="K1580" s="5" t="s">
        <v>5664</v>
      </c>
      <c r="L1580" s="132" t="s">
        <v>8555</v>
      </c>
      <c r="M1580" s="87"/>
      <c r="N1580" s="87"/>
      <c r="O1580" s="87"/>
      <c r="P1580" s="87"/>
      <c r="Q1580" s="87"/>
      <c r="R1580" s="87"/>
      <c r="S1580" s="87"/>
      <c r="T1580" s="87"/>
      <c r="U1580" s="87"/>
      <c r="V1580" s="87"/>
      <c r="W1580" s="87"/>
    </row>
    <row r="1581" spans="1:23" customFormat="1">
      <c r="A1581" s="1" t="str">
        <f>CONCATENATE(Tableau4[[#This Row],[DPT2]]," - ",Tableau4[[#This Row],[COMMUNE]])</f>
        <v>24 - Marnac</v>
      </c>
      <c r="B1581" s="2">
        <v>24</v>
      </c>
      <c r="C1581" s="2" t="s">
        <v>2260</v>
      </c>
      <c r="D1581" s="3" t="s">
        <v>1939</v>
      </c>
      <c r="E1581" s="3" t="s">
        <v>2261</v>
      </c>
      <c r="F1581" s="6" t="s">
        <v>8554</v>
      </c>
      <c r="G1581" s="4">
        <v>186</v>
      </c>
      <c r="H1581" s="2" t="s">
        <v>5</v>
      </c>
      <c r="I1581" s="2" t="s">
        <v>6</v>
      </c>
      <c r="J1581" s="2" t="s">
        <v>13</v>
      </c>
      <c r="K1581" s="2" t="s">
        <v>8</v>
      </c>
      <c r="L1581" s="132" t="s">
        <v>8555</v>
      </c>
      <c r="M1581" s="87"/>
      <c r="N1581" s="87"/>
      <c r="O1581" s="87"/>
      <c r="P1581" s="87"/>
      <c r="Q1581" s="87"/>
      <c r="R1581" s="87"/>
      <c r="S1581" s="87"/>
      <c r="T1581" s="87"/>
      <c r="U1581" s="87"/>
      <c r="V1581" s="87"/>
      <c r="W1581" s="87"/>
    </row>
    <row r="1582" spans="1:23" customFormat="1">
      <c r="A1582" s="1" t="str">
        <f>CONCATENATE(Tableau4[[#This Row],[DPT2]]," - ",Tableau4[[#This Row],[COMMUNE]])</f>
        <v>24 - Marquay</v>
      </c>
      <c r="B1582" s="2">
        <v>24</v>
      </c>
      <c r="C1582" s="5" t="s">
        <v>2262</v>
      </c>
      <c r="D1582" s="6" t="s">
        <v>2258</v>
      </c>
      <c r="E1582" s="6" t="s">
        <v>2263</v>
      </c>
      <c r="F1582" s="6" t="s">
        <v>8554</v>
      </c>
      <c r="G1582" s="7">
        <v>584</v>
      </c>
      <c r="H1582" s="5" t="s">
        <v>5</v>
      </c>
      <c r="I1582" s="5" t="s">
        <v>12</v>
      </c>
      <c r="J1582" s="2" t="s">
        <v>13</v>
      </c>
      <c r="K1582" s="2" t="s">
        <v>8</v>
      </c>
      <c r="L1582" s="132" t="s">
        <v>8555</v>
      </c>
    </row>
    <row r="1583" spans="1:23" customFormat="1">
      <c r="A1583" s="1" t="str">
        <f>CONCATENATE(Tableau4[[#This Row],[DPT2]]," - ",Tableau4[[#This Row],[COMMUNE]])</f>
        <v>24 - Marsac-sur-l'Isle</v>
      </c>
      <c r="B1583" s="94">
        <v>24</v>
      </c>
      <c r="C1583" s="2" t="s">
        <v>7893</v>
      </c>
      <c r="D1583" s="95" t="s">
        <v>2025</v>
      </c>
      <c r="E1583" s="96" t="s">
        <v>7894</v>
      </c>
      <c r="F1583" s="96" t="s">
        <v>8555</v>
      </c>
      <c r="G1583" s="97">
        <v>3142</v>
      </c>
      <c r="H1583" s="94" t="s">
        <v>859</v>
      </c>
      <c r="I1583" s="94" t="s">
        <v>25</v>
      </c>
      <c r="J1583" s="94" t="s">
        <v>13</v>
      </c>
      <c r="K1583" s="5" t="s">
        <v>5664</v>
      </c>
      <c r="L1583" s="132" t="s">
        <v>8555</v>
      </c>
    </row>
    <row r="1584" spans="1:23" customFormat="1">
      <c r="A1584" s="1" t="str">
        <f>CONCATENATE(Tableau4[[#This Row],[DPT2]]," - ",Tableau4[[#This Row],[COMMUNE]])</f>
        <v>24 - Marsalès</v>
      </c>
      <c r="B1584" s="2">
        <v>24</v>
      </c>
      <c r="C1584" s="5" t="s">
        <v>2264</v>
      </c>
      <c r="D1584" s="6" t="s">
        <v>1945</v>
      </c>
      <c r="E1584" s="6" t="s">
        <v>2265</v>
      </c>
      <c r="F1584" s="6" t="s">
        <v>8554</v>
      </c>
      <c r="G1584" s="7">
        <v>233</v>
      </c>
      <c r="H1584" s="5" t="s">
        <v>5</v>
      </c>
      <c r="I1584" s="5" t="s">
        <v>12</v>
      </c>
      <c r="J1584" s="5" t="s">
        <v>7</v>
      </c>
      <c r="K1584" s="2" t="s">
        <v>8</v>
      </c>
      <c r="L1584" s="132" t="s">
        <v>8555</v>
      </c>
    </row>
    <row r="1585" spans="1:23" customFormat="1">
      <c r="A1585" s="1" t="str">
        <f>CONCATENATE(Tableau4[[#This Row],[DPT2]]," - ",Tableau4[[#This Row],[COMMUNE]])</f>
        <v>24 - Mauzac-et-Grand-Castang</v>
      </c>
      <c r="B1585" s="2">
        <v>24</v>
      </c>
      <c r="C1585" s="5" t="s">
        <v>2266</v>
      </c>
      <c r="D1585" s="6" t="s">
        <v>1945</v>
      </c>
      <c r="E1585" s="6" t="s">
        <v>2267</v>
      </c>
      <c r="F1585" s="6" t="s">
        <v>8554</v>
      </c>
      <c r="G1585" s="7">
        <v>868</v>
      </c>
      <c r="H1585" s="5" t="s">
        <v>5</v>
      </c>
      <c r="I1585" s="5" t="s">
        <v>12</v>
      </c>
      <c r="J1585" s="5" t="s">
        <v>7</v>
      </c>
      <c r="K1585" s="2" t="s">
        <v>8</v>
      </c>
      <c r="L1585" s="132">
        <v>46084</v>
      </c>
    </row>
    <row r="1586" spans="1:23" customFormat="1">
      <c r="A1586" s="1" t="str">
        <f>CONCATENATE(Tableau4[[#This Row],[DPT2]]," - ",Tableau4[[#This Row],[COMMUNE]])</f>
        <v>24 - Mauzens-et-Miremont</v>
      </c>
      <c r="B1586" s="2">
        <v>24</v>
      </c>
      <c r="C1586" s="2" t="s">
        <v>2268</v>
      </c>
      <c r="D1586" s="3" t="s">
        <v>1956</v>
      </c>
      <c r="E1586" s="3" t="s">
        <v>2269</v>
      </c>
      <c r="F1586" s="6" t="s">
        <v>8554</v>
      </c>
      <c r="G1586" s="4">
        <v>289</v>
      </c>
      <c r="H1586" s="2" t="s">
        <v>5</v>
      </c>
      <c r="I1586" s="2" t="s">
        <v>6</v>
      </c>
      <c r="J1586" s="2" t="s">
        <v>13</v>
      </c>
      <c r="K1586" s="2" t="s">
        <v>8</v>
      </c>
      <c r="L1586" s="132" t="s">
        <v>8555</v>
      </c>
    </row>
    <row r="1587" spans="1:23" s="87" customFormat="1">
      <c r="A1587" s="1" t="str">
        <f>CONCATENATE(Tableau4[[#This Row],[DPT2]]," - ",Tableau4[[#This Row],[COMMUNE]])</f>
        <v>24 - Mayac</v>
      </c>
      <c r="B1587" s="2">
        <v>24</v>
      </c>
      <c r="C1587" s="5" t="s">
        <v>2270</v>
      </c>
      <c r="D1587" s="6" t="s">
        <v>1948</v>
      </c>
      <c r="E1587" s="6" t="s">
        <v>2271</v>
      </c>
      <c r="F1587" s="6" t="s">
        <v>8554</v>
      </c>
      <c r="G1587" s="7">
        <v>346</v>
      </c>
      <c r="H1587" s="5" t="s">
        <v>5</v>
      </c>
      <c r="I1587" s="5" t="s">
        <v>12</v>
      </c>
      <c r="J1587" s="2" t="s">
        <v>13</v>
      </c>
      <c r="K1587" s="2" t="s">
        <v>8</v>
      </c>
      <c r="L1587" s="132" t="s">
        <v>8555</v>
      </c>
      <c r="M1587"/>
      <c r="N1587"/>
      <c r="O1587"/>
      <c r="P1587"/>
      <c r="Q1587"/>
      <c r="R1587"/>
      <c r="S1587"/>
      <c r="T1587"/>
      <c r="U1587"/>
      <c r="V1587"/>
      <c r="W1587"/>
    </row>
    <row r="1588" spans="1:23" s="87" customFormat="1">
      <c r="A1588" s="1" t="str">
        <f>CONCATENATE(Tableau4[[#This Row],[DPT2]]," - ",Tableau4[[#This Row],[COMMUNE]])</f>
        <v>24 - Mazeyrolles</v>
      </c>
      <c r="B1588" s="2">
        <v>24</v>
      </c>
      <c r="C1588" s="2" t="s">
        <v>2272</v>
      </c>
      <c r="D1588" s="3" t="s">
        <v>1996</v>
      </c>
      <c r="E1588" s="3" t="s">
        <v>2273</v>
      </c>
      <c r="F1588" s="6" t="s">
        <v>8554</v>
      </c>
      <c r="G1588" s="4">
        <v>303</v>
      </c>
      <c r="H1588" s="2" t="s">
        <v>5</v>
      </c>
      <c r="I1588" s="2" t="s">
        <v>6</v>
      </c>
      <c r="J1588" s="2" t="s">
        <v>13</v>
      </c>
      <c r="K1588" s="2" t="s">
        <v>8</v>
      </c>
      <c r="L1588" s="132" t="s">
        <v>8555</v>
      </c>
      <c r="M1588"/>
      <c r="N1588"/>
      <c r="O1588"/>
      <c r="P1588"/>
      <c r="Q1588"/>
      <c r="R1588"/>
      <c r="S1588"/>
      <c r="T1588"/>
      <c r="U1588"/>
      <c r="V1588"/>
      <c r="W1588"/>
    </row>
    <row r="1589" spans="1:23" customFormat="1">
      <c r="A1589" s="1" t="str">
        <f>CONCATENATE(Tableau4[[#This Row],[DPT2]]," - ",Tableau4[[#This Row],[COMMUNE]])</f>
        <v>24 - Ménesplet</v>
      </c>
      <c r="B1589" s="2">
        <v>24</v>
      </c>
      <c r="C1589" s="2" t="s">
        <v>6482</v>
      </c>
      <c r="D1589" s="3" t="s">
        <v>2127</v>
      </c>
      <c r="E1589" s="3" t="s">
        <v>6483</v>
      </c>
      <c r="F1589" s="6" t="s">
        <v>8554</v>
      </c>
      <c r="G1589" s="4">
        <v>1850</v>
      </c>
      <c r="H1589" s="2" t="s">
        <v>5</v>
      </c>
      <c r="I1589" s="2" t="s">
        <v>6</v>
      </c>
      <c r="J1589" s="2" t="s">
        <v>13</v>
      </c>
      <c r="K1589" s="2" t="s">
        <v>5671</v>
      </c>
      <c r="L1589" s="132" t="s">
        <v>8555</v>
      </c>
      <c r="M1589" s="87"/>
      <c r="N1589" s="87"/>
      <c r="O1589" s="87"/>
      <c r="P1589" s="87"/>
      <c r="Q1589" s="87"/>
      <c r="R1589" s="87"/>
      <c r="S1589" s="87"/>
      <c r="T1589" s="87"/>
      <c r="U1589" s="87"/>
      <c r="V1589" s="87"/>
      <c r="W1589" s="87"/>
    </row>
    <row r="1590" spans="1:23" customFormat="1">
      <c r="A1590" s="1" t="str">
        <f>CONCATENATE(Tableau4[[#This Row],[DPT2]]," - ",Tableau4[[#This Row],[COMMUNE]])</f>
        <v>24 - Mensignac</v>
      </c>
      <c r="B1590" s="2">
        <v>24</v>
      </c>
      <c r="C1590" s="2" t="s">
        <v>6484</v>
      </c>
      <c r="D1590" s="3" t="s">
        <v>2025</v>
      </c>
      <c r="E1590" s="3" t="s">
        <v>6485</v>
      </c>
      <c r="F1590" s="6" t="s">
        <v>8554</v>
      </c>
      <c r="G1590" s="4">
        <v>1524</v>
      </c>
      <c r="H1590" s="2" t="s">
        <v>5</v>
      </c>
      <c r="I1590" s="2" t="s">
        <v>25</v>
      </c>
      <c r="J1590" s="2" t="s">
        <v>13</v>
      </c>
      <c r="K1590" s="2" t="s">
        <v>5671</v>
      </c>
      <c r="L1590" s="132" t="s">
        <v>8555</v>
      </c>
    </row>
    <row r="1591" spans="1:23" s="87" customFormat="1">
      <c r="A1591" s="1" t="str">
        <f>CONCATENATE(Tableau4[[#This Row],[DPT2]]," - ",Tableau4[[#This Row],[COMMUNE]])</f>
        <v>24 - Mescoules</v>
      </c>
      <c r="B1591" s="2">
        <v>24</v>
      </c>
      <c r="C1591" s="5" t="s">
        <v>2274</v>
      </c>
      <c r="D1591" s="6" t="s">
        <v>2012</v>
      </c>
      <c r="E1591" s="6" t="s">
        <v>2275</v>
      </c>
      <c r="F1591" s="6" t="s">
        <v>8554</v>
      </c>
      <c r="G1591" s="7">
        <v>178</v>
      </c>
      <c r="H1591" s="5" t="s">
        <v>5</v>
      </c>
      <c r="I1591" s="5" t="s">
        <v>12</v>
      </c>
      <c r="J1591" s="5" t="s">
        <v>7</v>
      </c>
      <c r="K1591" s="2" t="s">
        <v>8</v>
      </c>
      <c r="L1591" s="132" t="s">
        <v>8555</v>
      </c>
    </row>
    <row r="1592" spans="1:23" customFormat="1">
      <c r="A1592" s="1" t="str">
        <f>CONCATENATE(Tableau4[[#This Row],[DPT2]]," - ",Tableau4[[#This Row],[COMMUNE]])</f>
        <v>24 - Meyrals</v>
      </c>
      <c r="B1592" s="2">
        <v>24</v>
      </c>
      <c r="C1592" s="2" t="s">
        <v>2276</v>
      </c>
      <c r="D1592" s="3" t="s">
        <v>1939</v>
      </c>
      <c r="E1592" s="3" t="s">
        <v>2277</v>
      </c>
      <c r="F1592" s="6" t="s">
        <v>8554</v>
      </c>
      <c r="G1592" s="4">
        <v>660</v>
      </c>
      <c r="H1592" s="2" t="s">
        <v>5</v>
      </c>
      <c r="I1592" s="2" t="s">
        <v>6</v>
      </c>
      <c r="J1592" s="2" t="s">
        <v>13</v>
      </c>
      <c r="K1592" s="2" t="s">
        <v>8</v>
      </c>
      <c r="L1592" s="132" t="s">
        <v>8555</v>
      </c>
    </row>
    <row r="1593" spans="1:23" customFormat="1">
      <c r="A1593" s="1" t="str">
        <f>CONCATENATE(Tableau4[[#This Row],[DPT2]]," - ",Tableau4[[#This Row],[COMMUNE]])</f>
        <v>24 - Mialet</v>
      </c>
      <c r="B1593" s="2">
        <v>24</v>
      </c>
      <c r="C1593" s="2" t="s">
        <v>6486</v>
      </c>
      <c r="D1593" s="3" t="s">
        <v>2064</v>
      </c>
      <c r="E1593" s="3" t="s">
        <v>6487</v>
      </c>
      <c r="F1593" s="6" t="s">
        <v>8554</v>
      </c>
      <c r="G1593" s="4">
        <v>628</v>
      </c>
      <c r="H1593" s="2" t="s">
        <v>5</v>
      </c>
      <c r="I1593" s="2" t="s">
        <v>6</v>
      </c>
      <c r="J1593" s="2" t="s">
        <v>13</v>
      </c>
      <c r="K1593" s="2" t="s">
        <v>5671</v>
      </c>
      <c r="L1593" s="132" t="s">
        <v>8555</v>
      </c>
      <c r="M1593" s="87"/>
      <c r="N1593" s="87"/>
      <c r="O1593" s="87"/>
      <c r="P1593" s="87"/>
      <c r="Q1593" s="87"/>
      <c r="R1593" s="87"/>
      <c r="S1593" s="87"/>
      <c r="T1593" s="87"/>
      <c r="U1593" s="87"/>
      <c r="V1593" s="87"/>
      <c r="W1593" s="87"/>
    </row>
    <row r="1594" spans="1:23" customFormat="1">
      <c r="A1594" s="1" t="str">
        <f>CONCATENATE(Tableau4[[#This Row],[DPT2]]," - ",Tableau4[[#This Row],[COMMUNE]])</f>
        <v>24 - Milhac-de-Nontron</v>
      </c>
      <c r="B1594" s="2">
        <v>24</v>
      </c>
      <c r="C1594" s="2" t="s">
        <v>2278</v>
      </c>
      <c r="D1594" s="3" t="s">
        <v>1933</v>
      </c>
      <c r="E1594" s="3" t="s">
        <v>2279</v>
      </c>
      <c r="F1594" s="6" t="s">
        <v>8554</v>
      </c>
      <c r="G1594" s="4">
        <v>492</v>
      </c>
      <c r="H1594" s="2" t="s">
        <v>5</v>
      </c>
      <c r="I1594" s="2" t="s">
        <v>6</v>
      </c>
      <c r="J1594" s="2" t="s">
        <v>13</v>
      </c>
      <c r="K1594" s="2" t="s">
        <v>8</v>
      </c>
      <c r="L1594" s="132" t="s">
        <v>8555</v>
      </c>
    </row>
    <row r="1595" spans="1:23" customFormat="1">
      <c r="A1595" s="1" t="str">
        <f>CONCATENATE(Tableau4[[#This Row],[DPT2]]," - ",Tableau4[[#This Row],[COMMUNE]])</f>
        <v>24 - Minzac</v>
      </c>
      <c r="B1595" s="2">
        <v>24</v>
      </c>
      <c r="C1595" s="2" t="s">
        <v>2280</v>
      </c>
      <c r="D1595" s="3" t="s">
        <v>2007</v>
      </c>
      <c r="E1595" s="3" t="s">
        <v>2281</v>
      </c>
      <c r="F1595" s="6" t="s">
        <v>8554</v>
      </c>
      <c r="G1595" s="4">
        <v>468</v>
      </c>
      <c r="H1595" s="2" t="s">
        <v>5</v>
      </c>
      <c r="I1595" s="2" t="s">
        <v>6</v>
      </c>
      <c r="J1595" s="2" t="s">
        <v>7</v>
      </c>
      <c r="K1595" s="2" t="s">
        <v>8</v>
      </c>
      <c r="L1595" s="132" t="s">
        <v>8555</v>
      </c>
    </row>
    <row r="1596" spans="1:23" customFormat="1">
      <c r="A1596" s="1" t="str">
        <f>CONCATENATE(Tableau4[[#This Row],[DPT2]]," - ",Tableau4[[#This Row],[COMMUNE]])</f>
        <v>24 - Molières</v>
      </c>
      <c r="B1596" s="2">
        <v>24</v>
      </c>
      <c r="C1596" s="5" t="s">
        <v>2282</v>
      </c>
      <c r="D1596" s="6" t="s">
        <v>1945</v>
      </c>
      <c r="E1596" s="6" t="s">
        <v>2283</v>
      </c>
      <c r="F1596" s="6" t="s">
        <v>8554</v>
      </c>
      <c r="G1596" s="7">
        <v>335</v>
      </c>
      <c r="H1596" s="5" t="s">
        <v>5</v>
      </c>
      <c r="I1596" s="5" t="s">
        <v>12</v>
      </c>
      <c r="J1596" s="5" t="s">
        <v>7</v>
      </c>
      <c r="K1596" s="2" t="s">
        <v>8</v>
      </c>
      <c r="L1596" s="132" t="s">
        <v>8555</v>
      </c>
    </row>
    <row r="1597" spans="1:23" s="87" customFormat="1">
      <c r="A1597" s="1" t="str">
        <f>CONCATENATE(Tableau4[[#This Row],[DPT2]]," - ",Tableau4[[#This Row],[COMMUNE]])</f>
        <v>24 - Monbazillac</v>
      </c>
      <c r="B1597" s="2">
        <v>24</v>
      </c>
      <c r="C1597" s="5" t="s">
        <v>2284</v>
      </c>
      <c r="D1597" s="6" t="s">
        <v>2012</v>
      </c>
      <c r="E1597" s="6" t="s">
        <v>2285</v>
      </c>
      <c r="F1597" s="6" t="s">
        <v>8554</v>
      </c>
      <c r="G1597" s="7">
        <v>804</v>
      </c>
      <c r="H1597" s="5" t="s">
        <v>5</v>
      </c>
      <c r="I1597" s="5" t="s">
        <v>12</v>
      </c>
      <c r="J1597" s="5" t="s">
        <v>7</v>
      </c>
      <c r="K1597" s="2" t="s">
        <v>8</v>
      </c>
      <c r="L1597" s="132" t="s">
        <v>8555</v>
      </c>
    </row>
    <row r="1598" spans="1:23" customFormat="1">
      <c r="A1598" s="1" t="str">
        <f>CONCATENATE(Tableau4[[#This Row],[DPT2]]," - ",Tableau4[[#This Row],[COMMUNE]])</f>
        <v>24 - Monestier</v>
      </c>
      <c r="B1598" s="2">
        <v>24</v>
      </c>
      <c r="C1598" s="5" t="s">
        <v>2286</v>
      </c>
      <c r="D1598" s="6" t="s">
        <v>2012</v>
      </c>
      <c r="E1598" s="6" t="s">
        <v>2287</v>
      </c>
      <c r="F1598" s="6" t="s">
        <v>8554</v>
      </c>
      <c r="G1598" s="7">
        <v>404</v>
      </c>
      <c r="H1598" s="5" t="s">
        <v>5</v>
      </c>
      <c r="I1598" s="5" t="s">
        <v>12</v>
      </c>
      <c r="J1598" s="5" t="s">
        <v>7</v>
      </c>
      <c r="K1598" s="2" t="s">
        <v>8</v>
      </c>
      <c r="L1598" s="132" t="s">
        <v>8555</v>
      </c>
      <c r="M1598" s="87"/>
      <c r="N1598" s="87"/>
      <c r="O1598" s="87"/>
      <c r="P1598" s="87"/>
      <c r="Q1598" s="87"/>
      <c r="R1598" s="87"/>
      <c r="S1598" s="87"/>
      <c r="T1598" s="87"/>
      <c r="U1598" s="87"/>
      <c r="V1598" s="87"/>
      <c r="W1598" s="87"/>
    </row>
    <row r="1599" spans="1:23" customFormat="1">
      <c r="A1599" s="1" t="str">
        <f>CONCATENATE(Tableau4[[#This Row],[DPT2]]," - ",Tableau4[[#This Row],[COMMUNE]])</f>
        <v>24 - Monfaucon</v>
      </c>
      <c r="B1599" s="2">
        <v>24</v>
      </c>
      <c r="C1599" s="5" t="s">
        <v>2288</v>
      </c>
      <c r="D1599" s="6" t="s">
        <v>2012</v>
      </c>
      <c r="E1599" s="6" t="s">
        <v>2289</v>
      </c>
      <c r="F1599" s="6" t="s">
        <v>8554</v>
      </c>
      <c r="G1599" s="7">
        <v>290</v>
      </c>
      <c r="H1599" s="5" t="s">
        <v>5</v>
      </c>
      <c r="I1599" s="5" t="s">
        <v>12</v>
      </c>
      <c r="J1599" s="5" t="s">
        <v>7</v>
      </c>
      <c r="K1599" s="2" t="s">
        <v>8</v>
      </c>
      <c r="L1599" s="132" t="s">
        <v>8555</v>
      </c>
    </row>
    <row r="1600" spans="1:23" customFormat="1">
      <c r="A1600" s="1" t="str">
        <f>CONCATENATE(Tableau4[[#This Row],[DPT2]]," - ",Tableau4[[#This Row],[COMMUNE]])</f>
        <v>24 - Monmadalès</v>
      </c>
      <c r="B1600" s="2">
        <v>24</v>
      </c>
      <c r="C1600" s="2" t="s">
        <v>2290</v>
      </c>
      <c r="D1600" s="3" t="s">
        <v>1973</v>
      </c>
      <c r="E1600" s="3" t="s">
        <v>2291</v>
      </c>
      <c r="F1600" s="6" t="s">
        <v>8554</v>
      </c>
      <c r="G1600" s="4">
        <v>83</v>
      </c>
      <c r="H1600" s="2" t="s">
        <v>5</v>
      </c>
      <c r="I1600" s="2" t="s">
        <v>6</v>
      </c>
      <c r="J1600" s="2" t="s">
        <v>7</v>
      </c>
      <c r="K1600" s="2" t="s">
        <v>8</v>
      </c>
      <c r="L1600" s="132" t="s">
        <v>8555</v>
      </c>
      <c r="M1600" s="87"/>
      <c r="N1600" s="87"/>
      <c r="O1600" s="87"/>
      <c r="P1600" s="87"/>
      <c r="Q1600" s="87"/>
      <c r="R1600" s="87"/>
      <c r="S1600" s="87"/>
      <c r="T1600" s="87"/>
      <c r="U1600" s="87"/>
      <c r="V1600" s="87"/>
      <c r="W1600" s="87"/>
    </row>
    <row r="1601" spans="1:23" customFormat="1">
      <c r="A1601" s="1" t="str">
        <f>CONCATENATE(Tableau4[[#This Row],[DPT2]]," - ",Tableau4[[#This Row],[COMMUNE]])</f>
        <v>24 - Monmarvès</v>
      </c>
      <c r="B1601" s="2">
        <v>24</v>
      </c>
      <c r="C1601" s="2" t="s">
        <v>2292</v>
      </c>
      <c r="D1601" s="3" t="s">
        <v>1973</v>
      </c>
      <c r="E1601" s="3" t="s">
        <v>2293</v>
      </c>
      <c r="F1601" s="6" t="s">
        <v>8554</v>
      </c>
      <c r="G1601" s="4">
        <v>63</v>
      </c>
      <c r="H1601" s="2" t="s">
        <v>5</v>
      </c>
      <c r="I1601" s="2" t="s">
        <v>6</v>
      </c>
      <c r="J1601" s="2" t="s">
        <v>7</v>
      </c>
      <c r="K1601" s="2" t="s">
        <v>8</v>
      </c>
      <c r="L1601" s="132" t="s">
        <v>8555</v>
      </c>
    </row>
    <row r="1602" spans="1:23" s="87" customFormat="1">
      <c r="A1602" s="1" t="str">
        <f>CONCATENATE(Tableau4[[#This Row],[DPT2]]," - ",Tableau4[[#This Row],[COMMUNE]])</f>
        <v>24 - Monpazier</v>
      </c>
      <c r="B1602" s="2">
        <v>24</v>
      </c>
      <c r="C1602" s="5" t="s">
        <v>6488</v>
      </c>
      <c r="D1602" s="6" t="s">
        <v>1945</v>
      </c>
      <c r="E1602" s="6" t="s">
        <v>6489</v>
      </c>
      <c r="F1602" s="6" t="s">
        <v>8554</v>
      </c>
      <c r="G1602" s="7">
        <v>459</v>
      </c>
      <c r="H1602" s="5" t="s">
        <v>5</v>
      </c>
      <c r="I1602" s="5" t="s">
        <v>12</v>
      </c>
      <c r="J1602" s="5" t="s">
        <v>7</v>
      </c>
      <c r="K1602" s="2" t="s">
        <v>5671</v>
      </c>
      <c r="L1602" s="132" t="s">
        <v>8555</v>
      </c>
    </row>
    <row r="1603" spans="1:23" customFormat="1">
      <c r="A1603" s="1" t="str">
        <f>CONCATENATE(Tableau4[[#This Row],[DPT2]]," - ",Tableau4[[#This Row],[COMMUNE]])</f>
        <v>24 - Monplaisant</v>
      </c>
      <c r="B1603" s="2">
        <v>24</v>
      </c>
      <c r="C1603" s="2" t="s">
        <v>2294</v>
      </c>
      <c r="D1603" s="3" t="s">
        <v>1939</v>
      </c>
      <c r="E1603" s="3" t="s">
        <v>2295</v>
      </c>
      <c r="F1603" s="6" t="s">
        <v>8554</v>
      </c>
      <c r="G1603" s="4">
        <v>300</v>
      </c>
      <c r="H1603" s="2" t="s">
        <v>5</v>
      </c>
      <c r="I1603" s="2" t="s">
        <v>6</v>
      </c>
      <c r="J1603" s="2" t="s">
        <v>13</v>
      </c>
      <c r="K1603" s="2" t="s">
        <v>8</v>
      </c>
      <c r="L1603" s="132" t="s">
        <v>8555</v>
      </c>
      <c r="M1603" s="87"/>
      <c r="N1603" s="87"/>
      <c r="O1603" s="87"/>
      <c r="P1603" s="87"/>
      <c r="Q1603" s="87"/>
      <c r="R1603" s="87"/>
      <c r="S1603" s="87"/>
      <c r="T1603" s="87"/>
      <c r="U1603" s="87"/>
      <c r="V1603" s="87"/>
      <c r="W1603" s="87"/>
    </row>
    <row r="1604" spans="1:23" customFormat="1">
      <c r="A1604" s="1" t="str">
        <f>CONCATENATE(Tableau4[[#This Row],[DPT2]]," - ",Tableau4[[#This Row],[COMMUNE]])</f>
        <v>24 - Monsac</v>
      </c>
      <c r="B1604" s="2">
        <v>24</v>
      </c>
      <c r="C1604" s="5" t="s">
        <v>2296</v>
      </c>
      <c r="D1604" s="6" t="s">
        <v>1945</v>
      </c>
      <c r="E1604" s="6" t="s">
        <v>2297</v>
      </c>
      <c r="F1604" s="6" t="s">
        <v>8554</v>
      </c>
      <c r="G1604" s="7">
        <v>193</v>
      </c>
      <c r="H1604" s="5" t="s">
        <v>5</v>
      </c>
      <c r="I1604" s="5" t="s">
        <v>12</v>
      </c>
      <c r="J1604" s="5" t="s">
        <v>7</v>
      </c>
      <c r="K1604" s="2" t="s">
        <v>8</v>
      </c>
      <c r="L1604" s="132" t="s">
        <v>8555</v>
      </c>
    </row>
    <row r="1605" spans="1:23" customFormat="1">
      <c r="A1605" s="1" t="str">
        <f>CONCATENATE(Tableau4[[#This Row],[DPT2]]," - ",Tableau4[[#This Row],[COMMUNE]])</f>
        <v>24 - Monsaguel</v>
      </c>
      <c r="B1605" s="2">
        <v>24</v>
      </c>
      <c r="C1605" s="2" t="s">
        <v>2298</v>
      </c>
      <c r="D1605" s="3" t="s">
        <v>1973</v>
      </c>
      <c r="E1605" s="3" t="s">
        <v>2299</v>
      </c>
      <c r="F1605" s="6" t="s">
        <v>8554</v>
      </c>
      <c r="G1605" s="4">
        <v>145</v>
      </c>
      <c r="H1605" s="2" t="s">
        <v>5</v>
      </c>
      <c r="I1605" s="2" t="s">
        <v>6</v>
      </c>
      <c r="J1605" s="2" t="s">
        <v>7</v>
      </c>
      <c r="K1605" s="2" t="s">
        <v>8</v>
      </c>
      <c r="L1605" s="132" t="s">
        <v>8555</v>
      </c>
      <c r="M1605" s="87"/>
      <c r="N1605" s="87"/>
      <c r="O1605" s="87"/>
      <c r="P1605" s="87"/>
      <c r="Q1605" s="87"/>
      <c r="R1605" s="87"/>
      <c r="S1605" s="87"/>
      <c r="T1605" s="87"/>
      <c r="U1605" s="87"/>
      <c r="V1605" s="87"/>
      <c r="W1605" s="87"/>
    </row>
    <row r="1606" spans="1:23" customFormat="1">
      <c r="A1606" s="1" t="str">
        <f>CONCATENATE(Tableau4[[#This Row],[DPT2]]," - ",Tableau4[[#This Row],[COMMUNE]])</f>
        <v>24 - Montagnac-d'Auberoche</v>
      </c>
      <c r="B1606" s="2">
        <v>24</v>
      </c>
      <c r="C1606" s="2" t="s">
        <v>2300</v>
      </c>
      <c r="D1606" s="3" t="s">
        <v>1936</v>
      </c>
      <c r="E1606" s="3" t="s">
        <v>2301</v>
      </c>
      <c r="F1606" s="6" t="s">
        <v>8554</v>
      </c>
      <c r="G1606" s="4">
        <v>137</v>
      </c>
      <c r="H1606" s="2" t="s">
        <v>5</v>
      </c>
      <c r="I1606" s="2" t="s">
        <v>6</v>
      </c>
      <c r="J1606" s="2" t="s">
        <v>13</v>
      </c>
      <c r="K1606" s="2" t="s">
        <v>8</v>
      </c>
      <c r="L1606" s="132" t="s">
        <v>8555</v>
      </c>
    </row>
    <row r="1607" spans="1:23" s="87" customFormat="1">
      <c r="A1607" s="1" t="str">
        <f>CONCATENATE(Tableau4[[#This Row],[DPT2]]," - ",Tableau4[[#This Row],[COMMUNE]])</f>
        <v>24 - Montagnac-la-Crempse</v>
      </c>
      <c r="B1607" s="2">
        <v>24</v>
      </c>
      <c r="C1607" s="2" t="s">
        <v>2302</v>
      </c>
      <c r="D1607" s="3" t="s">
        <v>1980</v>
      </c>
      <c r="E1607" s="3" t="s">
        <v>2303</v>
      </c>
      <c r="F1607" s="6" t="s">
        <v>8554</v>
      </c>
      <c r="G1607" s="4">
        <v>410</v>
      </c>
      <c r="H1607" s="2" t="s">
        <v>5</v>
      </c>
      <c r="I1607" s="2" t="s">
        <v>6</v>
      </c>
      <c r="J1607" s="2" t="s">
        <v>13</v>
      </c>
      <c r="K1607" s="2" t="s">
        <v>8</v>
      </c>
      <c r="L1607" s="132" t="s">
        <v>8555</v>
      </c>
      <c r="M1607"/>
      <c r="N1607"/>
      <c r="O1607"/>
      <c r="P1607"/>
      <c r="Q1607"/>
      <c r="R1607"/>
      <c r="S1607"/>
      <c r="T1607"/>
      <c r="U1607"/>
      <c r="V1607"/>
      <c r="W1607"/>
    </row>
    <row r="1608" spans="1:23" customFormat="1">
      <c r="A1608" s="1" t="str">
        <f>CONCATENATE(Tableau4[[#This Row],[DPT2]]," - ",Tableau4[[#This Row],[COMMUNE]])</f>
        <v>24 - Montagrier</v>
      </c>
      <c r="B1608" s="2">
        <v>24</v>
      </c>
      <c r="C1608" s="2" t="s">
        <v>2304</v>
      </c>
      <c r="D1608" s="3" t="s">
        <v>1942</v>
      </c>
      <c r="E1608" s="3" t="s">
        <v>2305</v>
      </c>
      <c r="F1608" s="6" t="s">
        <v>8554</v>
      </c>
      <c r="G1608" s="4">
        <v>496</v>
      </c>
      <c r="H1608" s="2" t="s">
        <v>5</v>
      </c>
      <c r="I1608" s="2" t="s">
        <v>6</v>
      </c>
      <c r="J1608" s="2" t="s">
        <v>13</v>
      </c>
      <c r="K1608" s="2" t="s">
        <v>8</v>
      </c>
      <c r="L1608" s="132" t="s">
        <v>8555</v>
      </c>
    </row>
    <row r="1609" spans="1:23" s="87" customFormat="1">
      <c r="A1609" s="1" t="str">
        <f>CONCATENATE(Tableau4[[#This Row],[DPT2]]," - ",Tableau4[[#This Row],[COMMUNE]])</f>
        <v>24 - Montaut</v>
      </c>
      <c r="B1609" s="2">
        <v>24</v>
      </c>
      <c r="C1609" s="2" t="s">
        <v>2306</v>
      </c>
      <c r="D1609" s="3" t="s">
        <v>1973</v>
      </c>
      <c r="E1609" s="3" t="s">
        <v>10813</v>
      </c>
      <c r="F1609" s="6" t="s">
        <v>8554</v>
      </c>
      <c r="G1609" s="4">
        <v>125</v>
      </c>
      <c r="H1609" s="2" t="s">
        <v>5</v>
      </c>
      <c r="I1609" s="2" t="s">
        <v>6</v>
      </c>
      <c r="J1609" s="2" t="s">
        <v>7</v>
      </c>
      <c r="K1609" s="2" t="s">
        <v>8</v>
      </c>
      <c r="L1609" s="132" t="s">
        <v>8555</v>
      </c>
    </row>
    <row r="1610" spans="1:23" customFormat="1">
      <c r="A1610" s="1" t="str">
        <f>CONCATENATE(Tableau4[[#This Row],[DPT2]]," - ",Tableau4[[#This Row],[COMMUNE]])</f>
        <v>24 - Montazeau</v>
      </c>
      <c r="B1610" s="2">
        <v>24</v>
      </c>
      <c r="C1610" s="2" t="s">
        <v>2307</v>
      </c>
      <c r="D1610" s="3" t="s">
        <v>2007</v>
      </c>
      <c r="E1610" s="3" t="s">
        <v>2308</v>
      </c>
      <c r="F1610" s="6" t="s">
        <v>8554</v>
      </c>
      <c r="G1610" s="4">
        <v>285</v>
      </c>
      <c r="H1610" s="2" t="s">
        <v>5</v>
      </c>
      <c r="I1610" s="2" t="s">
        <v>6</v>
      </c>
      <c r="J1610" s="2" t="s">
        <v>7</v>
      </c>
      <c r="K1610" s="2" t="s">
        <v>8</v>
      </c>
      <c r="L1610" s="132" t="s">
        <v>8555</v>
      </c>
    </row>
    <row r="1611" spans="1:23" customFormat="1">
      <c r="A1611" s="1" t="str">
        <f>CONCATENATE(Tableau4[[#This Row],[DPT2]]," - ",Tableau4[[#This Row],[COMMUNE]])</f>
        <v>24 - Montcaret</v>
      </c>
      <c r="B1611" s="2">
        <v>24</v>
      </c>
      <c r="C1611" s="2" t="s">
        <v>6490</v>
      </c>
      <c r="D1611" s="3" t="s">
        <v>2007</v>
      </c>
      <c r="E1611" s="3" t="s">
        <v>6491</v>
      </c>
      <c r="F1611" s="6" t="s">
        <v>8554</v>
      </c>
      <c r="G1611" s="4">
        <v>1476</v>
      </c>
      <c r="H1611" s="2" t="s">
        <v>5</v>
      </c>
      <c r="I1611" s="2" t="s">
        <v>6</v>
      </c>
      <c r="J1611" s="2" t="s">
        <v>7</v>
      </c>
      <c r="K1611" s="2" t="s">
        <v>5671</v>
      </c>
      <c r="L1611" s="132" t="s">
        <v>8555</v>
      </c>
    </row>
    <row r="1612" spans="1:23" customFormat="1">
      <c r="A1612" s="1" t="str">
        <f>CONCATENATE(Tableau4[[#This Row],[DPT2]]," - ",Tableau4[[#This Row],[COMMUNE]])</f>
        <v>24 - Montferrand-du-Périgord</v>
      </c>
      <c r="B1612" s="2">
        <v>24</v>
      </c>
      <c r="C1612" s="5" t="s">
        <v>2309</v>
      </c>
      <c r="D1612" s="6" t="s">
        <v>1945</v>
      </c>
      <c r="E1612" s="6" t="s">
        <v>2310</v>
      </c>
      <c r="F1612" s="6" t="s">
        <v>8554</v>
      </c>
      <c r="G1612" s="7">
        <v>156</v>
      </c>
      <c r="H1612" s="5" t="s">
        <v>5</v>
      </c>
      <c r="I1612" s="5" t="s">
        <v>12</v>
      </c>
      <c r="J1612" s="5" t="s">
        <v>7</v>
      </c>
      <c r="K1612" s="2" t="s">
        <v>8</v>
      </c>
      <c r="L1612" s="132" t="s">
        <v>8555</v>
      </c>
    </row>
    <row r="1613" spans="1:23" customFormat="1">
      <c r="A1613" s="1" t="str">
        <f>CONCATENATE(Tableau4[[#This Row],[DPT2]]," - ",Tableau4[[#This Row],[COMMUNE]])</f>
        <v>24 - Montignac-Lascaux</v>
      </c>
      <c r="B1613" s="2">
        <v>24</v>
      </c>
      <c r="C1613" s="2" t="s">
        <v>7895</v>
      </c>
      <c r="D1613" s="3" t="s">
        <v>1956</v>
      </c>
      <c r="E1613" s="3" t="s">
        <v>7896</v>
      </c>
      <c r="F1613" s="6" t="s">
        <v>8554</v>
      </c>
      <c r="G1613" s="4">
        <v>2753</v>
      </c>
      <c r="H1613" s="2" t="s">
        <v>5</v>
      </c>
      <c r="I1613" s="2" t="s">
        <v>6</v>
      </c>
      <c r="J1613" s="2" t="s">
        <v>13</v>
      </c>
      <c r="K1613" s="5" t="s">
        <v>5664</v>
      </c>
      <c r="L1613" s="132">
        <v>46084</v>
      </c>
    </row>
    <row r="1614" spans="1:23" customFormat="1">
      <c r="A1614" s="1" t="str">
        <f>CONCATENATE(Tableau4[[#This Row],[DPT2]]," - ",Tableau4[[#This Row],[COMMUNE]])</f>
        <v>24 - Montpeyroux</v>
      </c>
      <c r="B1614" s="2">
        <v>24</v>
      </c>
      <c r="C1614" s="2" t="s">
        <v>2311</v>
      </c>
      <c r="D1614" s="3" t="s">
        <v>2007</v>
      </c>
      <c r="E1614" s="3" t="s">
        <v>2312</v>
      </c>
      <c r="F1614" s="6" t="s">
        <v>8554</v>
      </c>
      <c r="G1614" s="4">
        <v>458</v>
      </c>
      <c r="H1614" s="2" t="s">
        <v>5</v>
      </c>
      <c r="I1614" s="2" t="s">
        <v>6</v>
      </c>
      <c r="J1614" s="2" t="s">
        <v>7</v>
      </c>
      <c r="K1614" s="2" t="s">
        <v>8</v>
      </c>
      <c r="L1614" s="132" t="s">
        <v>8555</v>
      </c>
      <c r="M1614" s="87"/>
      <c r="N1614" s="87"/>
      <c r="O1614" s="87"/>
      <c r="P1614" s="87"/>
      <c r="Q1614" s="87"/>
      <c r="R1614" s="87"/>
      <c r="S1614" s="87"/>
      <c r="T1614" s="87"/>
      <c r="U1614" s="87"/>
      <c r="V1614" s="87"/>
      <c r="W1614" s="87"/>
    </row>
    <row r="1615" spans="1:23" customFormat="1">
      <c r="A1615" s="1" t="str">
        <f>CONCATENATE(Tableau4[[#This Row],[DPT2]]," - ",Tableau4[[#This Row],[COMMUNE]])</f>
        <v>24 - Montpon-Ménestérol</v>
      </c>
      <c r="B1615" s="2">
        <v>24</v>
      </c>
      <c r="C1615" s="2" t="s">
        <v>7897</v>
      </c>
      <c r="D1615" s="3" t="s">
        <v>2127</v>
      </c>
      <c r="E1615" s="3" t="s">
        <v>7898</v>
      </c>
      <c r="F1615" s="6" t="s">
        <v>8554</v>
      </c>
      <c r="G1615" s="4">
        <v>5704</v>
      </c>
      <c r="H1615" s="2" t="s">
        <v>5</v>
      </c>
      <c r="I1615" s="2" t="s">
        <v>6</v>
      </c>
      <c r="J1615" s="2" t="s">
        <v>10732</v>
      </c>
      <c r="K1615" s="5" t="s">
        <v>5664</v>
      </c>
      <c r="L1615" s="132">
        <v>46084</v>
      </c>
      <c r="M1615" s="87"/>
      <c r="N1615" s="87"/>
      <c r="O1615" s="87"/>
      <c r="P1615" s="87"/>
      <c r="Q1615" s="87"/>
      <c r="R1615" s="87"/>
      <c r="S1615" s="87"/>
      <c r="T1615" s="87"/>
      <c r="U1615" s="87"/>
      <c r="V1615" s="87"/>
      <c r="W1615" s="87"/>
    </row>
    <row r="1616" spans="1:23" customFormat="1">
      <c r="A1616" s="1" t="str">
        <f>CONCATENATE(Tableau4[[#This Row],[DPT2]]," - ",Tableau4[[#This Row],[COMMUNE]])</f>
        <v>24 - Montrem</v>
      </c>
      <c r="B1616" s="2">
        <v>24</v>
      </c>
      <c r="C1616" s="5" t="s">
        <v>6492</v>
      </c>
      <c r="D1616" s="6" t="s">
        <v>1987</v>
      </c>
      <c r="E1616" s="6" t="s">
        <v>6493</v>
      </c>
      <c r="F1616" s="6" t="s">
        <v>8554</v>
      </c>
      <c r="G1616" s="7">
        <v>1214</v>
      </c>
      <c r="H1616" s="5" t="s">
        <v>5</v>
      </c>
      <c r="I1616" s="5" t="s">
        <v>12</v>
      </c>
      <c r="J1616" s="2" t="s">
        <v>13</v>
      </c>
      <c r="K1616" s="2" t="s">
        <v>5671</v>
      </c>
      <c r="L1616" s="132" t="s">
        <v>8555</v>
      </c>
      <c r="M1616" s="87"/>
      <c r="N1616" s="87"/>
      <c r="O1616" s="87"/>
      <c r="P1616" s="87"/>
      <c r="Q1616" s="87"/>
      <c r="R1616" s="87"/>
      <c r="S1616" s="87"/>
      <c r="T1616" s="87"/>
      <c r="U1616" s="87"/>
      <c r="V1616" s="87"/>
      <c r="W1616" s="87"/>
    </row>
    <row r="1617" spans="1:23" customFormat="1">
      <c r="A1617" s="1" t="str">
        <f>CONCATENATE(Tableau4[[#This Row],[DPT2]]," - ",Tableau4[[#This Row],[COMMUNE]])</f>
        <v>24 - Mouleydier</v>
      </c>
      <c r="B1617" s="2">
        <v>24</v>
      </c>
      <c r="C1617" s="5" t="s">
        <v>6494</v>
      </c>
      <c r="D1617" s="6" t="s">
        <v>2012</v>
      </c>
      <c r="E1617" s="6" t="s">
        <v>6495</v>
      </c>
      <c r="F1617" s="6" t="s">
        <v>8554</v>
      </c>
      <c r="G1617" s="7">
        <v>1139</v>
      </c>
      <c r="H1617" s="5" t="s">
        <v>5</v>
      </c>
      <c r="I1617" s="5" t="s">
        <v>12</v>
      </c>
      <c r="J1617" s="5" t="s">
        <v>7</v>
      </c>
      <c r="K1617" s="2" t="s">
        <v>5671</v>
      </c>
      <c r="L1617" s="132" t="s">
        <v>8555</v>
      </c>
      <c r="M1617" s="87"/>
      <c r="N1617" s="87"/>
      <c r="O1617" s="87"/>
      <c r="P1617" s="87"/>
      <c r="Q1617" s="87"/>
      <c r="R1617" s="87"/>
      <c r="S1617" s="87"/>
      <c r="T1617" s="87"/>
      <c r="U1617" s="87"/>
      <c r="V1617" s="87"/>
      <c r="W1617" s="87"/>
    </row>
    <row r="1618" spans="1:23" customFormat="1">
      <c r="A1618" s="1" t="str">
        <f>CONCATENATE(Tableau4[[#This Row],[DPT2]]," - ",Tableau4[[#This Row],[COMMUNE]])</f>
        <v>24 - Moulin-Neuf</v>
      </c>
      <c r="B1618" s="2">
        <v>24</v>
      </c>
      <c r="C1618" s="2" t="s">
        <v>6496</v>
      </c>
      <c r="D1618" s="3" t="s">
        <v>2127</v>
      </c>
      <c r="E1618" s="3" t="s">
        <v>6497</v>
      </c>
      <c r="F1618" s="6" t="s">
        <v>8554</v>
      </c>
      <c r="G1618" s="4">
        <v>942</v>
      </c>
      <c r="H1618" s="2" t="s">
        <v>5</v>
      </c>
      <c r="I1618" s="2" t="s">
        <v>6</v>
      </c>
      <c r="J1618" s="2" t="s">
        <v>13</v>
      </c>
      <c r="K1618" s="2" t="s">
        <v>5671</v>
      </c>
      <c r="L1618" s="132" t="s">
        <v>8555</v>
      </c>
    </row>
    <row r="1619" spans="1:23" customFormat="1">
      <c r="A1619" s="1" t="str">
        <f>CONCATENATE(Tableau4[[#This Row],[DPT2]]," - ",Tableau4[[#This Row],[COMMUNE]])</f>
        <v>24 - Mussidan</v>
      </c>
      <c r="B1619" s="2">
        <v>24</v>
      </c>
      <c r="C1619" s="2" t="s">
        <v>7899</v>
      </c>
      <c r="D1619" s="3" t="s">
        <v>1980</v>
      </c>
      <c r="E1619" s="3" t="s">
        <v>7900</v>
      </c>
      <c r="F1619" s="6" t="s">
        <v>8554</v>
      </c>
      <c r="G1619" s="4">
        <v>2762</v>
      </c>
      <c r="H1619" s="2" t="s">
        <v>5</v>
      </c>
      <c r="I1619" s="2" t="s">
        <v>6</v>
      </c>
      <c r="J1619" s="2" t="s">
        <v>13</v>
      </c>
      <c r="K1619" s="5" t="s">
        <v>5664</v>
      </c>
      <c r="L1619" s="132">
        <v>46084</v>
      </c>
    </row>
    <row r="1620" spans="1:23" customFormat="1">
      <c r="A1620" s="1" t="str">
        <f>CONCATENATE(Tableau4[[#This Row],[DPT2]]," - ",Tableau4[[#This Row],[COMMUNE]])</f>
        <v>24 - Nabirat</v>
      </c>
      <c r="B1620" s="2">
        <v>24</v>
      </c>
      <c r="C1620" s="2" t="s">
        <v>2313</v>
      </c>
      <c r="D1620" s="3" t="s">
        <v>1996</v>
      </c>
      <c r="E1620" s="3" t="s">
        <v>2314</v>
      </c>
      <c r="F1620" s="6" t="s">
        <v>8554</v>
      </c>
      <c r="G1620" s="4">
        <v>369</v>
      </c>
      <c r="H1620" s="2" t="s">
        <v>5</v>
      </c>
      <c r="I1620" s="2" t="s">
        <v>6</v>
      </c>
      <c r="J1620" s="2" t="s">
        <v>13</v>
      </c>
      <c r="K1620" s="2" t="s">
        <v>8</v>
      </c>
      <c r="L1620" s="132" t="s">
        <v>8555</v>
      </c>
      <c r="M1620" s="87"/>
      <c r="N1620" s="87"/>
      <c r="O1620" s="87"/>
      <c r="P1620" s="87"/>
      <c r="Q1620" s="87"/>
      <c r="R1620" s="87"/>
      <c r="S1620" s="87"/>
      <c r="T1620" s="87"/>
      <c r="U1620" s="87"/>
      <c r="V1620" s="87"/>
      <c r="W1620" s="87"/>
    </row>
    <row r="1621" spans="1:23" customFormat="1">
      <c r="A1621" s="1" t="str">
        <f>CONCATENATE(Tableau4[[#This Row],[DPT2]]," - ",Tableau4[[#This Row],[COMMUNE]])</f>
        <v>24 - Nadaillac</v>
      </c>
      <c r="B1621" s="2">
        <v>24</v>
      </c>
      <c r="C1621" s="5" t="s">
        <v>2315</v>
      </c>
      <c r="D1621" s="6" t="s">
        <v>1953</v>
      </c>
      <c r="E1621" s="6" t="s">
        <v>2316</v>
      </c>
      <c r="F1621" s="6" t="s">
        <v>8554</v>
      </c>
      <c r="G1621" s="7">
        <v>384</v>
      </c>
      <c r="H1621" s="5" t="s">
        <v>5</v>
      </c>
      <c r="I1621" s="5" t="s">
        <v>12</v>
      </c>
      <c r="J1621" s="2" t="s">
        <v>13</v>
      </c>
      <c r="K1621" s="2" t="s">
        <v>8</v>
      </c>
      <c r="L1621" s="132" t="s">
        <v>8555</v>
      </c>
    </row>
    <row r="1622" spans="1:23" customFormat="1">
      <c r="A1622" s="1" t="str">
        <f>CONCATENATE(Tableau4[[#This Row],[DPT2]]," - ",Tableau4[[#This Row],[COMMUNE]])</f>
        <v>24 - Nailhac</v>
      </c>
      <c r="B1622" s="2">
        <v>24</v>
      </c>
      <c r="C1622" s="2" t="s">
        <v>2317</v>
      </c>
      <c r="D1622" s="3" t="s">
        <v>1936</v>
      </c>
      <c r="E1622" s="3" t="s">
        <v>2318</v>
      </c>
      <c r="F1622" s="6" t="s">
        <v>8554</v>
      </c>
      <c r="G1622" s="4">
        <v>308</v>
      </c>
      <c r="H1622" s="2" t="s">
        <v>5</v>
      </c>
      <c r="I1622" s="2" t="s">
        <v>6</v>
      </c>
      <c r="J1622" s="2" t="s">
        <v>13</v>
      </c>
      <c r="K1622" s="2" t="s">
        <v>8</v>
      </c>
      <c r="L1622" s="132" t="s">
        <v>8555</v>
      </c>
      <c r="M1622" s="87"/>
      <c r="N1622" s="87"/>
      <c r="O1622" s="87"/>
      <c r="P1622" s="87"/>
      <c r="Q1622" s="87"/>
      <c r="R1622" s="87"/>
      <c r="S1622" s="87"/>
      <c r="T1622" s="87"/>
      <c r="U1622" s="87"/>
      <c r="V1622" s="87"/>
      <c r="W1622" s="87"/>
    </row>
    <row r="1623" spans="1:23" customFormat="1">
      <c r="A1623" s="1" t="str">
        <f>CONCATENATE(Tableau4[[#This Row],[DPT2]]," - ",Tableau4[[#This Row],[COMMUNE]])</f>
        <v>24 - Nanteuil-Auriac-de-Bourzac</v>
      </c>
      <c r="B1623" s="2">
        <v>24</v>
      </c>
      <c r="C1623" s="2" t="s">
        <v>2319</v>
      </c>
      <c r="D1623" s="3" t="s">
        <v>1942</v>
      </c>
      <c r="E1623" s="3" t="s">
        <v>2320</v>
      </c>
      <c r="F1623" s="6" t="s">
        <v>8554</v>
      </c>
      <c r="G1623" s="4">
        <v>231</v>
      </c>
      <c r="H1623" s="2" t="s">
        <v>5</v>
      </c>
      <c r="I1623" s="2" t="s">
        <v>6</v>
      </c>
      <c r="J1623" s="2" t="s">
        <v>13</v>
      </c>
      <c r="K1623" s="2" t="s">
        <v>8</v>
      </c>
      <c r="L1623" s="132" t="s">
        <v>8555</v>
      </c>
    </row>
    <row r="1624" spans="1:23" customFormat="1">
      <c r="A1624" s="1" t="str">
        <f>CONCATENATE(Tableau4[[#This Row],[DPT2]]," - ",Tableau4[[#This Row],[COMMUNE]])</f>
        <v>24 - Nantheuil</v>
      </c>
      <c r="B1624" s="2">
        <v>24</v>
      </c>
      <c r="C1624" s="2" t="s">
        <v>2321</v>
      </c>
      <c r="D1624" s="3" t="s">
        <v>2064</v>
      </c>
      <c r="E1624" s="3" t="s">
        <v>2322</v>
      </c>
      <c r="F1624" s="6" t="s">
        <v>8554</v>
      </c>
      <c r="G1624" s="4">
        <v>974</v>
      </c>
      <c r="H1624" s="2" t="s">
        <v>5</v>
      </c>
      <c r="I1624" s="2" t="s">
        <v>6</v>
      </c>
      <c r="J1624" s="2" t="s">
        <v>13</v>
      </c>
      <c r="K1624" s="2" t="s">
        <v>8</v>
      </c>
      <c r="L1624" s="132" t="s">
        <v>8555</v>
      </c>
    </row>
    <row r="1625" spans="1:23" customFormat="1">
      <c r="A1625" s="1" t="str">
        <f>CONCATENATE(Tableau4[[#This Row],[DPT2]]," - ",Tableau4[[#This Row],[COMMUNE]])</f>
        <v>24 - Nanthiat</v>
      </c>
      <c r="B1625" s="2">
        <v>24</v>
      </c>
      <c r="C1625" s="2" t="s">
        <v>2323</v>
      </c>
      <c r="D1625" s="3" t="s">
        <v>2064</v>
      </c>
      <c r="E1625" s="3" t="s">
        <v>2324</v>
      </c>
      <c r="F1625" s="6" t="s">
        <v>8554</v>
      </c>
      <c r="G1625" s="4">
        <v>237</v>
      </c>
      <c r="H1625" s="2" t="s">
        <v>5</v>
      </c>
      <c r="I1625" s="2" t="s">
        <v>6</v>
      </c>
      <c r="J1625" s="2" t="s">
        <v>13</v>
      </c>
      <c r="K1625" s="2" t="s">
        <v>8</v>
      </c>
      <c r="L1625" s="132" t="s">
        <v>8555</v>
      </c>
    </row>
    <row r="1626" spans="1:23" s="87" customFormat="1">
      <c r="A1626" s="1" t="str">
        <f>CONCATENATE(Tableau4[[#This Row],[DPT2]]," - ",Tableau4[[#This Row],[COMMUNE]])</f>
        <v>24 - Nastringues</v>
      </c>
      <c r="B1626" s="2">
        <v>24</v>
      </c>
      <c r="C1626" s="2" t="s">
        <v>2325</v>
      </c>
      <c r="D1626" s="3" t="s">
        <v>2007</v>
      </c>
      <c r="E1626" s="3" t="s">
        <v>2326</v>
      </c>
      <c r="F1626" s="6" t="s">
        <v>8554</v>
      </c>
      <c r="G1626" s="4">
        <v>126</v>
      </c>
      <c r="H1626" s="2" t="s">
        <v>5</v>
      </c>
      <c r="I1626" s="2" t="s">
        <v>6</v>
      </c>
      <c r="J1626" s="2" t="s">
        <v>7</v>
      </c>
      <c r="K1626" s="2" t="s">
        <v>8</v>
      </c>
      <c r="L1626" s="132" t="s">
        <v>8555</v>
      </c>
      <c r="M1626"/>
      <c r="N1626"/>
      <c r="O1626"/>
      <c r="P1626"/>
      <c r="Q1626"/>
      <c r="R1626"/>
      <c r="S1626"/>
      <c r="T1626"/>
      <c r="U1626"/>
      <c r="V1626"/>
      <c r="W1626"/>
    </row>
    <row r="1627" spans="1:23" s="87" customFormat="1">
      <c r="A1627" s="1" t="str">
        <f>CONCATENATE(Tableau4[[#This Row],[DPT2]]," - ",Tableau4[[#This Row],[COMMUNE]])</f>
        <v>24 - Naussannes</v>
      </c>
      <c r="B1627" s="2">
        <v>24</v>
      </c>
      <c r="C1627" s="5" t="s">
        <v>2327</v>
      </c>
      <c r="D1627" s="6" t="s">
        <v>1945</v>
      </c>
      <c r="E1627" s="6" t="s">
        <v>2328</v>
      </c>
      <c r="F1627" s="6" t="s">
        <v>8554</v>
      </c>
      <c r="G1627" s="7">
        <v>265</v>
      </c>
      <c r="H1627" s="5" t="s">
        <v>5</v>
      </c>
      <c r="I1627" s="5" t="s">
        <v>12</v>
      </c>
      <c r="J1627" s="5" t="s">
        <v>7</v>
      </c>
      <c r="K1627" s="2" t="s">
        <v>8</v>
      </c>
      <c r="L1627" s="132" t="s">
        <v>8555</v>
      </c>
      <c r="M1627"/>
      <c r="N1627"/>
      <c r="O1627"/>
      <c r="P1627"/>
      <c r="Q1627"/>
      <c r="R1627"/>
      <c r="S1627"/>
      <c r="T1627"/>
      <c r="U1627"/>
      <c r="V1627"/>
      <c r="W1627"/>
    </row>
    <row r="1628" spans="1:23" customFormat="1">
      <c r="A1628" s="1" t="str">
        <f>CONCATENATE(Tableau4[[#This Row],[DPT2]]," - ",Tableau4[[#This Row],[COMMUNE]])</f>
        <v>24 - Négrondes</v>
      </c>
      <c r="B1628" s="2">
        <v>24</v>
      </c>
      <c r="C1628" s="2" t="s">
        <v>6498</v>
      </c>
      <c r="D1628" s="3" t="s">
        <v>2064</v>
      </c>
      <c r="E1628" s="3" t="s">
        <v>6499</v>
      </c>
      <c r="F1628" s="6" t="s">
        <v>8554</v>
      </c>
      <c r="G1628" s="4">
        <v>797</v>
      </c>
      <c r="H1628" s="2" t="s">
        <v>5</v>
      </c>
      <c r="I1628" s="2" t="s">
        <v>6</v>
      </c>
      <c r="J1628" s="2" t="s">
        <v>13</v>
      </c>
      <c r="K1628" s="2" t="s">
        <v>5671</v>
      </c>
      <c r="L1628" s="132" t="s">
        <v>8555</v>
      </c>
    </row>
    <row r="1629" spans="1:23" customFormat="1">
      <c r="A1629" s="1" t="str">
        <f>CONCATENATE(Tableau4[[#This Row],[DPT2]]," - ",Tableau4[[#This Row],[COMMUNE]])</f>
        <v>24 - Neuvic</v>
      </c>
      <c r="B1629" s="2">
        <v>24</v>
      </c>
      <c r="C1629" s="5" t="s">
        <v>7901</v>
      </c>
      <c r="D1629" s="6" t="s">
        <v>1987</v>
      </c>
      <c r="E1629" s="6" t="s">
        <v>10739</v>
      </c>
      <c r="F1629" s="6" t="s">
        <v>8554</v>
      </c>
      <c r="G1629" s="7">
        <v>3611</v>
      </c>
      <c r="H1629" s="5" t="s">
        <v>5</v>
      </c>
      <c r="I1629" s="5" t="s">
        <v>12</v>
      </c>
      <c r="J1629" s="2" t="s">
        <v>13</v>
      </c>
      <c r="K1629" s="5" t="s">
        <v>5664</v>
      </c>
      <c r="L1629" s="132">
        <v>46084</v>
      </c>
    </row>
    <row r="1630" spans="1:23" customFormat="1">
      <c r="A1630" s="1" t="str">
        <f>CONCATENATE(Tableau4[[#This Row],[DPT2]]," - ",Tableau4[[#This Row],[COMMUNE]])</f>
        <v>24 - Nontron</v>
      </c>
      <c r="B1630" s="2">
        <v>24</v>
      </c>
      <c r="C1630" s="2" t="s">
        <v>8372</v>
      </c>
      <c r="D1630" s="3" t="s">
        <v>1933</v>
      </c>
      <c r="E1630" s="3" t="s">
        <v>8373</v>
      </c>
      <c r="F1630" s="6" t="s">
        <v>8554</v>
      </c>
      <c r="G1630" s="4">
        <v>3055</v>
      </c>
      <c r="H1630" s="2" t="s">
        <v>5</v>
      </c>
      <c r="I1630" s="2" t="s">
        <v>6</v>
      </c>
      <c r="J1630" s="2" t="s">
        <v>13</v>
      </c>
      <c r="K1630" s="5" t="s">
        <v>7657</v>
      </c>
      <c r="L1630" s="132" t="s">
        <v>8555</v>
      </c>
      <c r="M1630" s="87"/>
      <c r="N1630" s="87"/>
      <c r="O1630" s="87"/>
      <c r="P1630" s="87"/>
      <c r="Q1630" s="87"/>
      <c r="R1630" s="87"/>
      <c r="S1630" s="87"/>
      <c r="T1630" s="87"/>
      <c r="U1630" s="87"/>
      <c r="V1630" s="87"/>
      <c r="W1630" s="87"/>
    </row>
    <row r="1631" spans="1:23" customFormat="1">
      <c r="A1631" s="1" t="str">
        <f>CONCATENATE(Tableau4[[#This Row],[DPT2]]," - ",Tableau4[[#This Row],[COMMUNE]])</f>
        <v>24 - Orliac</v>
      </c>
      <c r="B1631" s="2">
        <v>24</v>
      </c>
      <c r="C1631" s="2" t="s">
        <v>2329</v>
      </c>
      <c r="D1631" s="3" t="s">
        <v>1996</v>
      </c>
      <c r="E1631" s="3" t="s">
        <v>2330</v>
      </c>
      <c r="F1631" s="6" t="s">
        <v>8554</v>
      </c>
      <c r="G1631" s="4">
        <v>53</v>
      </c>
      <c r="H1631" s="2" t="s">
        <v>5</v>
      </c>
      <c r="I1631" s="2" t="s">
        <v>6</v>
      </c>
      <c r="J1631" s="2" t="s">
        <v>13</v>
      </c>
      <c r="K1631" s="2" t="s">
        <v>8</v>
      </c>
      <c r="L1631" s="132" t="s">
        <v>8555</v>
      </c>
    </row>
    <row r="1632" spans="1:23" customFormat="1">
      <c r="A1632" s="1" t="str">
        <f>CONCATENATE(Tableau4[[#This Row],[DPT2]]," - ",Tableau4[[#This Row],[COMMUNE]])</f>
        <v>24 - Parcoul-Chenaud</v>
      </c>
      <c r="B1632" s="2">
        <v>24</v>
      </c>
      <c r="C1632" s="2" t="s">
        <v>6500</v>
      </c>
      <c r="D1632" s="3" t="s">
        <v>2593</v>
      </c>
      <c r="E1632" s="3" t="s">
        <v>6501</v>
      </c>
      <c r="F1632" s="6" t="s">
        <v>8554</v>
      </c>
      <c r="G1632" s="4">
        <v>789</v>
      </c>
      <c r="H1632" s="2" t="s">
        <v>5</v>
      </c>
      <c r="I1632" s="2" t="s">
        <v>6</v>
      </c>
      <c r="J1632" s="2" t="s">
        <v>13</v>
      </c>
      <c r="K1632" s="2" t="s">
        <v>5671</v>
      </c>
      <c r="L1632" s="132">
        <v>46084</v>
      </c>
    </row>
    <row r="1633" spans="1:23" customFormat="1">
      <c r="A1633" s="1" t="str">
        <f>CONCATENATE(Tableau4[[#This Row],[DPT2]]," - ",Tableau4[[#This Row],[COMMUNE]])</f>
        <v>24 - Paulin</v>
      </c>
      <c r="B1633" s="2">
        <v>24</v>
      </c>
      <c r="C1633" s="5" t="s">
        <v>2331</v>
      </c>
      <c r="D1633" s="6" t="s">
        <v>1953</v>
      </c>
      <c r="E1633" s="6" t="s">
        <v>2332</v>
      </c>
      <c r="F1633" s="6" t="s">
        <v>8554</v>
      </c>
      <c r="G1633" s="7">
        <v>254</v>
      </c>
      <c r="H1633" s="5" t="s">
        <v>5</v>
      </c>
      <c r="I1633" s="5" t="s">
        <v>12</v>
      </c>
      <c r="J1633" s="2" t="s">
        <v>13</v>
      </c>
      <c r="K1633" s="2" t="s">
        <v>8</v>
      </c>
      <c r="L1633" s="132" t="s">
        <v>8555</v>
      </c>
    </row>
    <row r="1634" spans="1:23" customFormat="1">
      <c r="A1634" s="1" t="str">
        <f>CONCATENATE(Tableau4[[#This Row],[DPT2]]," - ",Tableau4[[#This Row],[COMMUNE]])</f>
        <v>24 - Paunat</v>
      </c>
      <c r="B1634" s="2">
        <v>24</v>
      </c>
      <c r="C1634" s="2" t="s">
        <v>2333</v>
      </c>
      <c r="D1634" s="3" t="s">
        <v>2025</v>
      </c>
      <c r="E1634" s="3" t="s">
        <v>2334</v>
      </c>
      <c r="F1634" s="6" t="s">
        <v>8554</v>
      </c>
      <c r="G1634" s="4">
        <v>312</v>
      </c>
      <c r="H1634" s="2" t="s">
        <v>5</v>
      </c>
      <c r="I1634" s="2" t="s">
        <v>25</v>
      </c>
      <c r="J1634" s="2" t="s">
        <v>13</v>
      </c>
      <c r="K1634" s="2" t="s">
        <v>8</v>
      </c>
      <c r="L1634" s="132">
        <v>46084</v>
      </c>
      <c r="M1634" s="87"/>
      <c r="N1634" s="87"/>
      <c r="O1634" s="87"/>
      <c r="P1634" s="87"/>
      <c r="Q1634" s="87"/>
      <c r="R1634" s="87"/>
      <c r="S1634" s="87"/>
      <c r="T1634" s="87"/>
      <c r="U1634" s="87"/>
      <c r="V1634" s="87"/>
      <c r="W1634" s="87"/>
    </row>
    <row r="1635" spans="1:23" customFormat="1">
      <c r="A1635" s="1" t="str">
        <f>CONCATENATE(Tableau4[[#This Row],[DPT2]]," - ",Tableau4[[#This Row],[COMMUNE]])</f>
        <v>24 - Paussac-et-Saint-Vivien</v>
      </c>
      <c r="B1635" s="2">
        <v>24</v>
      </c>
      <c r="C1635" s="2" t="s">
        <v>2335</v>
      </c>
      <c r="D1635" s="3" t="s">
        <v>1942</v>
      </c>
      <c r="E1635" s="3" t="s">
        <v>2336</v>
      </c>
      <c r="F1635" s="6" t="s">
        <v>8554</v>
      </c>
      <c r="G1635" s="4">
        <v>474</v>
      </c>
      <c r="H1635" s="2" t="s">
        <v>5</v>
      </c>
      <c r="I1635" s="2" t="s">
        <v>6</v>
      </c>
      <c r="J1635" s="2" t="s">
        <v>13</v>
      </c>
      <c r="K1635" s="2" t="s">
        <v>8</v>
      </c>
      <c r="L1635" s="132" t="s">
        <v>8555</v>
      </c>
      <c r="M1635" s="87"/>
      <c r="N1635" s="87"/>
      <c r="O1635" s="87"/>
      <c r="P1635" s="87"/>
      <c r="Q1635" s="87"/>
      <c r="R1635" s="87"/>
      <c r="S1635" s="87"/>
      <c r="T1635" s="87"/>
      <c r="U1635" s="87"/>
      <c r="V1635" s="87"/>
      <c r="W1635" s="87"/>
    </row>
    <row r="1636" spans="1:23" customFormat="1">
      <c r="A1636" s="1" t="str">
        <f>CONCATENATE(Tableau4[[#This Row],[DPT2]]," - ",Tableau4[[#This Row],[COMMUNE]])</f>
        <v>24 - Pays de Belvès</v>
      </c>
      <c r="B1636" s="2">
        <v>24</v>
      </c>
      <c r="C1636" s="2" t="s">
        <v>7902</v>
      </c>
      <c r="D1636" s="3" t="s">
        <v>1939</v>
      </c>
      <c r="E1636" s="3" t="s">
        <v>7903</v>
      </c>
      <c r="F1636" s="6" t="s">
        <v>8554</v>
      </c>
      <c r="G1636" s="4">
        <v>1350</v>
      </c>
      <c r="H1636" s="2" t="s">
        <v>5</v>
      </c>
      <c r="I1636" s="2" t="s">
        <v>6</v>
      </c>
      <c r="J1636" s="2" t="s">
        <v>13</v>
      </c>
      <c r="K1636" s="5" t="s">
        <v>5664</v>
      </c>
      <c r="L1636" s="132" t="s">
        <v>8555</v>
      </c>
    </row>
    <row r="1637" spans="1:23" customFormat="1">
      <c r="A1637" s="1" t="str">
        <f>CONCATENATE(Tableau4[[#This Row],[DPT2]]," - ",Tableau4[[#This Row],[COMMUNE]])</f>
        <v>24 - Payzac</v>
      </c>
      <c r="B1637" s="2">
        <v>24</v>
      </c>
      <c r="C1637" s="5" t="s">
        <v>6502</v>
      </c>
      <c r="D1637" s="6" t="s">
        <v>1948</v>
      </c>
      <c r="E1637" s="6" t="s">
        <v>6503</v>
      </c>
      <c r="F1637" s="6" t="s">
        <v>8554</v>
      </c>
      <c r="G1637" s="7">
        <v>974</v>
      </c>
      <c r="H1637" s="5" t="s">
        <v>5</v>
      </c>
      <c r="I1637" s="5" t="s">
        <v>12</v>
      </c>
      <c r="J1637" s="2" t="s">
        <v>13</v>
      </c>
      <c r="K1637" s="2" t="s">
        <v>5671</v>
      </c>
      <c r="L1637" s="132" t="s">
        <v>8555</v>
      </c>
    </row>
    <row r="1638" spans="1:23" customFormat="1">
      <c r="A1638" s="1" t="str">
        <f>CONCATENATE(Tableau4[[#This Row],[DPT2]]," - ",Tableau4[[#This Row],[COMMUNE]])</f>
        <v>24 - Pazayac</v>
      </c>
      <c r="B1638" s="2">
        <v>24</v>
      </c>
      <c r="C1638" s="2" t="s">
        <v>2337</v>
      </c>
      <c r="D1638" s="3" t="s">
        <v>1936</v>
      </c>
      <c r="E1638" s="3" t="s">
        <v>2338</v>
      </c>
      <c r="F1638" s="6" t="s">
        <v>8554</v>
      </c>
      <c r="G1638" s="4">
        <v>893</v>
      </c>
      <c r="H1638" s="2" t="s">
        <v>5</v>
      </c>
      <c r="I1638" s="2" t="s">
        <v>6</v>
      </c>
      <c r="J1638" s="2" t="s">
        <v>13</v>
      </c>
      <c r="K1638" s="2" t="s">
        <v>8</v>
      </c>
      <c r="L1638" s="132">
        <v>46084</v>
      </c>
    </row>
    <row r="1639" spans="1:23" s="87" customFormat="1">
      <c r="A1639" s="1" t="str">
        <f>CONCATENATE(Tableau4[[#This Row],[DPT2]]," - ",Tableau4[[#This Row],[COMMUNE]])</f>
        <v>24 - Pechs-de-l'Espérance</v>
      </c>
      <c r="B1639" s="2">
        <v>24</v>
      </c>
      <c r="C1639" s="5" t="s">
        <v>2339</v>
      </c>
      <c r="D1639" s="6" t="s">
        <v>1953</v>
      </c>
      <c r="E1639" s="6" t="s">
        <v>2340</v>
      </c>
      <c r="F1639" s="6" t="s">
        <v>8554</v>
      </c>
      <c r="G1639" s="7">
        <v>765</v>
      </c>
      <c r="H1639" s="5" t="s">
        <v>5</v>
      </c>
      <c r="I1639" s="5" t="s">
        <v>12</v>
      </c>
      <c r="J1639" s="2" t="s">
        <v>13</v>
      </c>
      <c r="K1639" s="2" t="s">
        <v>8</v>
      </c>
      <c r="L1639" s="132" t="s">
        <v>8555</v>
      </c>
    </row>
    <row r="1640" spans="1:23" customFormat="1">
      <c r="A1640" s="1" t="str">
        <f>CONCATENATE(Tableau4[[#This Row],[DPT2]]," - ",Tableau4[[#This Row],[COMMUNE]])</f>
        <v>24 - Périgueux</v>
      </c>
      <c r="B1640" s="94">
        <v>24</v>
      </c>
      <c r="C1640" s="11" t="s">
        <v>8479</v>
      </c>
      <c r="D1640" s="95" t="s">
        <v>2025</v>
      </c>
      <c r="E1640" s="118" t="s">
        <v>8532</v>
      </c>
      <c r="F1640" s="96" t="s">
        <v>10842</v>
      </c>
      <c r="G1640" s="97">
        <v>29896</v>
      </c>
      <c r="H1640" s="94" t="s">
        <v>859</v>
      </c>
      <c r="I1640" s="94" t="s">
        <v>25</v>
      </c>
      <c r="J1640" s="94" t="s">
        <v>13</v>
      </c>
      <c r="K1640" s="94" t="s">
        <v>5847</v>
      </c>
      <c r="L1640" s="132" t="s">
        <v>8555</v>
      </c>
    </row>
    <row r="1641" spans="1:23" customFormat="1">
      <c r="A1641" s="1" t="str">
        <f>CONCATENATE(Tableau4[[#This Row],[DPT2]]," - ",Tableau4[[#This Row],[COMMUNE]])</f>
        <v>24 - Petit-Bersac</v>
      </c>
      <c r="B1641" s="2">
        <v>24</v>
      </c>
      <c r="C1641" s="2" t="s">
        <v>2341</v>
      </c>
      <c r="D1641" s="3" t="s">
        <v>1942</v>
      </c>
      <c r="E1641" s="3" t="s">
        <v>2342</v>
      </c>
      <c r="F1641" s="6" t="s">
        <v>8554</v>
      </c>
      <c r="G1641" s="4">
        <v>183</v>
      </c>
      <c r="H1641" s="2" t="s">
        <v>5</v>
      </c>
      <c r="I1641" s="2" t="s">
        <v>6</v>
      </c>
      <c r="J1641" s="2" t="s">
        <v>13</v>
      </c>
      <c r="K1641" s="2" t="s">
        <v>8</v>
      </c>
      <c r="L1641" s="132" t="s">
        <v>8555</v>
      </c>
    </row>
    <row r="1642" spans="1:23" customFormat="1">
      <c r="A1642" s="1" t="str">
        <f>CONCATENATE(Tableau4[[#This Row],[DPT2]]," - ",Tableau4[[#This Row],[COMMUNE]])</f>
        <v>24 - Peyrignac</v>
      </c>
      <c r="B1642" s="2">
        <v>24</v>
      </c>
      <c r="C1642" s="2" t="s">
        <v>2343</v>
      </c>
      <c r="D1642" s="3" t="s">
        <v>1936</v>
      </c>
      <c r="E1642" s="3" t="s">
        <v>2344</v>
      </c>
      <c r="F1642" s="6" t="s">
        <v>8554</v>
      </c>
      <c r="G1642" s="4">
        <v>570</v>
      </c>
      <c r="H1642" s="2" t="s">
        <v>5</v>
      </c>
      <c r="I1642" s="2" t="s">
        <v>6</v>
      </c>
      <c r="J1642" s="2" t="s">
        <v>13</v>
      </c>
      <c r="K1642" s="2" t="s">
        <v>8</v>
      </c>
      <c r="L1642" s="132" t="s">
        <v>8555</v>
      </c>
    </row>
    <row r="1643" spans="1:23" customFormat="1">
      <c r="A1643" s="1" t="str">
        <f>CONCATENATE(Tableau4[[#This Row],[DPT2]]," - ",Tableau4[[#This Row],[COMMUNE]])</f>
        <v>24 - Peyzac-le-Moustier</v>
      </c>
      <c r="B1643" s="2">
        <v>24</v>
      </c>
      <c r="C1643" s="2" t="s">
        <v>2345</v>
      </c>
      <c r="D1643" s="3" t="s">
        <v>1956</v>
      </c>
      <c r="E1643" s="3" t="s">
        <v>2346</v>
      </c>
      <c r="F1643" s="6" t="s">
        <v>8554</v>
      </c>
      <c r="G1643" s="4">
        <v>187</v>
      </c>
      <c r="H1643" s="2" t="s">
        <v>5</v>
      </c>
      <c r="I1643" s="2" t="s">
        <v>6</v>
      </c>
      <c r="J1643" s="2" t="s">
        <v>13</v>
      </c>
      <c r="K1643" s="2" t="s">
        <v>8</v>
      </c>
      <c r="L1643" s="132" t="s">
        <v>8555</v>
      </c>
    </row>
    <row r="1644" spans="1:23" customFormat="1">
      <c r="A1644" s="1" t="str">
        <f>CONCATENATE(Tableau4[[#This Row],[DPT2]]," - ",Tableau4[[#This Row],[COMMUNE]])</f>
        <v>24 - Pezuls</v>
      </c>
      <c r="B1644" s="2">
        <v>24</v>
      </c>
      <c r="C1644" s="5" t="s">
        <v>2347</v>
      </c>
      <c r="D1644" s="6" t="s">
        <v>1945</v>
      </c>
      <c r="E1644" s="6" t="s">
        <v>2348</v>
      </c>
      <c r="F1644" s="6" t="s">
        <v>8554</v>
      </c>
      <c r="G1644" s="7">
        <v>127</v>
      </c>
      <c r="H1644" s="5" t="s">
        <v>5</v>
      </c>
      <c r="I1644" s="5" t="s">
        <v>12</v>
      </c>
      <c r="J1644" s="5" t="s">
        <v>7</v>
      </c>
      <c r="K1644" s="2" t="s">
        <v>8</v>
      </c>
      <c r="L1644" s="132" t="s">
        <v>8555</v>
      </c>
    </row>
    <row r="1645" spans="1:23" customFormat="1">
      <c r="A1645" s="1" t="str">
        <f>CONCATENATE(Tableau4[[#This Row],[DPT2]]," - ",Tableau4[[#This Row],[COMMUNE]])</f>
        <v>24 - Piégut-Pluviers</v>
      </c>
      <c r="B1645" s="2">
        <v>24</v>
      </c>
      <c r="C1645" s="2" t="s">
        <v>6504</v>
      </c>
      <c r="D1645" s="3" t="s">
        <v>1933</v>
      </c>
      <c r="E1645" s="3" t="s">
        <v>6505</v>
      </c>
      <c r="F1645" s="6" t="s">
        <v>8554</v>
      </c>
      <c r="G1645" s="4">
        <v>1179</v>
      </c>
      <c r="H1645" s="2" t="s">
        <v>5</v>
      </c>
      <c r="I1645" s="2" t="s">
        <v>6</v>
      </c>
      <c r="J1645" s="2" t="s">
        <v>13</v>
      </c>
      <c r="K1645" s="2" t="s">
        <v>5671</v>
      </c>
      <c r="L1645" s="132" t="s">
        <v>8555</v>
      </c>
      <c r="M1645" s="87"/>
      <c r="N1645" s="87"/>
      <c r="O1645" s="87"/>
      <c r="P1645" s="87"/>
      <c r="Q1645" s="87"/>
      <c r="R1645" s="87"/>
      <c r="S1645" s="87"/>
      <c r="T1645" s="87"/>
      <c r="U1645" s="87"/>
      <c r="V1645" s="87"/>
      <c r="W1645" s="87"/>
    </row>
    <row r="1646" spans="1:23" customFormat="1">
      <c r="A1646" s="1" t="str">
        <f>CONCATENATE(Tableau4[[#This Row],[DPT2]]," - ",Tableau4[[#This Row],[COMMUNE]])</f>
        <v>24 - Plaisance</v>
      </c>
      <c r="B1646" s="2">
        <v>24</v>
      </c>
      <c r="C1646" s="2" t="s">
        <v>2349</v>
      </c>
      <c r="D1646" s="3" t="s">
        <v>1973</v>
      </c>
      <c r="E1646" s="3" t="s">
        <v>10814</v>
      </c>
      <c r="F1646" s="6" t="s">
        <v>8554</v>
      </c>
      <c r="G1646" s="4">
        <v>431</v>
      </c>
      <c r="H1646" s="2" t="s">
        <v>5</v>
      </c>
      <c r="I1646" s="2" t="s">
        <v>6</v>
      </c>
      <c r="J1646" s="2" t="s">
        <v>7</v>
      </c>
      <c r="K1646" s="2" t="s">
        <v>8</v>
      </c>
      <c r="L1646" s="132" t="s">
        <v>8555</v>
      </c>
    </row>
    <row r="1647" spans="1:23" customFormat="1">
      <c r="A1647" s="1" t="str">
        <f>CONCATENATE(Tableau4[[#This Row],[DPT2]]," - ",Tableau4[[#This Row],[COMMUNE]])</f>
        <v>24 - Plazac</v>
      </c>
      <c r="B1647" s="2">
        <v>24</v>
      </c>
      <c r="C1647" s="2" t="s">
        <v>6506</v>
      </c>
      <c r="D1647" s="3" t="s">
        <v>1956</v>
      </c>
      <c r="E1647" s="3" t="s">
        <v>6507</v>
      </c>
      <c r="F1647" s="6" t="s">
        <v>8554</v>
      </c>
      <c r="G1647" s="4">
        <v>688</v>
      </c>
      <c r="H1647" s="2" t="s">
        <v>5</v>
      </c>
      <c r="I1647" s="2" t="s">
        <v>6</v>
      </c>
      <c r="J1647" s="2" t="s">
        <v>13</v>
      </c>
      <c r="K1647" s="2" t="s">
        <v>5671</v>
      </c>
      <c r="L1647" s="132" t="s">
        <v>8555</v>
      </c>
      <c r="M1647" s="87"/>
      <c r="N1647" s="87"/>
      <c r="O1647" s="87"/>
      <c r="P1647" s="87"/>
      <c r="Q1647" s="87"/>
      <c r="R1647" s="87"/>
      <c r="S1647" s="87"/>
      <c r="T1647" s="87"/>
      <c r="U1647" s="87"/>
      <c r="V1647" s="87"/>
      <c r="W1647" s="87"/>
    </row>
    <row r="1648" spans="1:23" customFormat="1">
      <c r="A1648" s="1" t="str">
        <f>CONCATENATE(Tableau4[[#This Row],[DPT2]]," - ",Tableau4[[#This Row],[COMMUNE]])</f>
        <v>24 - Pomport</v>
      </c>
      <c r="B1648" s="2">
        <v>24</v>
      </c>
      <c r="C1648" s="5" t="s">
        <v>2350</v>
      </c>
      <c r="D1648" s="6" t="s">
        <v>2012</v>
      </c>
      <c r="E1648" s="6" t="s">
        <v>2351</v>
      </c>
      <c r="F1648" s="6" t="s">
        <v>8554</v>
      </c>
      <c r="G1648" s="7">
        <v>721</v>
      </c>
      <c r="H1648" s="5" t="s">
        <v>5</v>
      </c>
      <c r="I1648" s="5" t="s">
        <v>12</v>
      </c>
      <c r="J1648" s="5" t="s">
        <v>7</v>
      </c>
      <c r="K1648" s="2" t="s">
        <v>8</v>
      </c>
      <c r="L1648" s="132" t="s">
        <v>8555</v>
      </c>
    </row>
    <row r="1649" spans="1:23" s="87" customFormat="1">
      <c r="A1649" s="1" t="str">
        <f>CONCATENATE(Tableau4[[#This Row],[DPT2]]," - ",Tableau4[[#This Row],[COMMUNE]])</f>
        <v>24 - Pontours</v>
      </c>
      <c r="B1649" s="2">
        <v>24</v>
      </c>
      <c r="C1649" s="5" t="s">
        <v>2352</v>
      </c>
      <c r="D1649" s="6" t="s">
        <v>1945</v>
      </c>
      <c r="E1649" s="6" t="s">
        <v>2353</v>
      </c>
      <c r="F1649" s="6" t="s">
        <v>8554</v>
      </c>
      <c r="G1649" s="7">
        <v>188</v>
      </c>
      <c r="H1649" s="5" t="s">
        <v>5</v>
      </c>
      <c r="I1649" s="5" t="s">
        <v>12</v>
      </c>
      <c r="J1649" s="5" t="s">
        <v>7</v>
      </c>
      <c r="K1649" s="2" t="s">
        <v>8</v>
      </c>
      <c r="L1649" s="132" t="s">
        <v>8555</v>
      </c>
      <c r="M1649"/>
      <c r="N1649"/>
      <c r="O1649"/>
      <c r="P1649"/>
      <c r="Q1649"/>
      <c r="R1649"/>
      <c r="S1649"/>
      <c r="T1649"/>
      <c r="U1649"/>
      <c r="V1649"/>
      <c r="W1649"/>
    </row>
    <row r="1650" spans="1:23" customFormat="1">
      <c r="A1650" s="1" t="str">
        <f>CONCATENATE(Tableau4[[#This Row],[DPT2]]," - ",Tableau4[[#This Row],[COMMUNE]])</f>
        <v>24 - Port-Sainte-Foy-et-Ponchapt</v>
      </c>
      <c r="B1650" s="2">
        <v>24</v>
      </c>
      <c r="C1650" s="2" t="s">
        <v>6508</v>
      </c>
      <c r="D1650" s="3" t="s">
        <v>2698</v>
      </c>
      <c r="E1650" s="3" t="s">
        <v>6509</v>
      </c>
      <c r="F1650" s="6" t="s">
        <v>8554</v>
      </c>
      <c r="G1650" s="4">
        <v>2478</v>
      </c>
      <c r="H1650" s="2" t="s">
        <v>5</v>
      </c>
      <c r="I1650" s="2" t="s">
        <v>6</v>
      </c>
      <c r="J1650" s="2" t="s">
        <v>13</v>
      </c>
      <c r="K1650" s="2" t="s">
        <v>5671</v>
      </c>
      <c r="L1650" s="132">
        <v>46084</v>
      </c>
    </row>
    <row r="1651" spans="1:23" customFormat="1">
      <c r="A1651" s="1" t="str">
        <f>CONCATENATE(Tableau4[[#This Row],[DPT2]]," - ",Tableau4[[#This Row],[COMMUNE]])</f>
        <v>24 - Prats-de-Carlux</v>
      </c>
      <c r="B1651" s="2">
        <v>24</v>
      </c>
      <c r="C1651" s="5" t="s">
        <v>2354</v>
      </c>
      <c r="D1651" s="6" t="s">
        <v>1953</v>
      </c>
      <c r="E1651" s="6" t="s">
        <v>2355</v>
      </c>
      <c r="F1651" s="6" t="s">
        <v>8554</v>
      </c>
      <c r="G1651" s="7">
        <v>529</v>
      </c>
      <c r="H1651" s="5" t="s">
        <v>5</v>
      </c>
      <c r="I1651" s="5" t="s">
        <v>12</v>
      </c>
      <c r="J1651" s="2" t="s">
        <v>13</v>
      </c>
      <c r="K1651" s="2" t="s">
        <v>8</v>
      </c>
      <c r="L1651" s="132" t="s">
        <v>8555</v>
      </c>
      <c r="M1651" s="87"/>
      <c r="N1651" s="87"/>
      <c r="O1651" s="87"/>
      <c r="P1651" s="87"/>
      <c r="Q1651" s="87"/>
      <c r="R1651" s="87"/>
      <c r="S1651" s="87"/>
      <c r="T1651" s="87"/>
      <c r="U1651" s="87"/>
      <c r="V1651" s="87"/>
      <c r="W1651" s="87"/>
    </row>
    <row r="1652" spans="1:23" customFormat="1">
      <c r="A1652" s="1" t="str">
        <f>CONCATENATE(Tableau4[[#This Row],[DPT2]]," - ",Tableau4[[#This Row],[COMMUNE]])</f>
        <v>24 - Prats-du-Périgord</v>
      </c>
      <c r="B1652" s="2">
        <v>24</v>
      </c>
      <c r="C1652" s="2" t="s">
        <v>2356</v>
      </c>
      <c r="D1652" s="3" t="s">
        <v>1996</v>
      </c>
      <c r="E1652" s="3" t="s">
        <v>2357</v>
      </c>
      <c r="F1652" s="6" t="s">
        <v>8554</v>
      </c>
      <c r="G1652" s="4">
        <v>147</v>
      </c>
      <c r="H1652" s="2" t="s">
        <v>5</v>
      </c>
      <c r="I1652" s="2" t="s">
        <v>6</v>
      </c>
      <c r="J1652" s="2" t="s">
        <v>13</v>
      </c>
      <c r="K1652" s="2" t="s">
        <v>8</v>
      </c>
      <c r="L1652" s="132" t="s">
        <v>8555</v>
      </c>
    </row>
    <row r="1653" spans="1:23" customFormat="1">
      <c r="A1653" s="1" t="str">
        <f>CONCATENATE(Tableau4[[#This Row],[DPT2]]," - ",Tableau4[[#This Row],[COMMUNE]])</f>
        <v>24 - Pressignac-Vicq</v>
      </c>
      <c r="B1653" s="2">
        <v>24</v>
      </c>
      <c r="C1653" s="5" t="s">
        <v>2358</v>
      </c>
      <c r="D1653" s="6" t="s">
        <v>1945</v>
      </c>
      <c r="E1653" s="6" t="s">
        <v>2359</v>
      </c>
      <c r="F1653" s="6" t="s">
        <v>8554</v>
      </c>
      <c r="G1653" s="7">
        <v>426</v>
      </c>
      <c r="H1653" s="5" t="s">
        <v>5</v>
      </c>
      <c r="I1653" s="5" t="s">
        <v>12</v>
      </c>
      <c r="J1653" s="5" t="s">
        <v>7</v>
      </c>
      <c r="K1653" s="2" t="s">
        <v>8</v>
      </c>
      <c r="L1653" s="132" t="s">
        <v>8555</v>
      </c>
    </row>
    <row r="1654" spans="1:23" s="87" customFormat="1">
      <c r="A1654" s="1" t="str">
        <f>CONCATENATE(Tableau4[[#This Row],[DPT2]]," - ",Tableau4[[#This Row],[COMMUNE]])</f>
        <v>24 - Preyssac-d'Excideuil</v>
      </c>
      <c r="B1654" s="2">
        <v>24</v>
      </c>
      <c r="C1654" s="5" t="s">
        <v>2360</v>
      </c>
      <c r="D1654" s="6" t="s">
        <v>1948</v>
      </c>
      <c r="E1654" s="6" t="s">
        <v>2361</v>
      </c>
      <c r="F1654" s="6" t="s">
        <v>8554</v>
      </c>
      <c r="G1654" s="7">
        <v>148</v>
      </c>
      <c r="H1654" s="5" t="s">
        <v>5</v>
      </c>
      <c r="I1654" s="5" t="s">
        <v>12</v>
      </c>
      <c r="J1654" s="2" t="s">
        <v>13</v>
      </c>
      <c r="K1654" s="2" t="s">
        <v>8</v>
      </c>
      <c r="L1654" s="132" t="s">
        <v>8555</v>
      </c>
      <c r="M1654"/>
      <c r="N1654"/>
      <c r="O1654"/>
      <c r="P1654"/>
      <c r="Q1654"/>
      <c r="R1654"/>
      <c r="S1654"/>
      <c r="T1654"/>
      <c r="U1654"/>
      <c r="V1654"/>
      <c r="W1654"/>
    </row>
    <row r="1655" spans="1:23" customFormat="1">
      <c r="A1655" s="1" t="str">
        <f>CONCATENATE(Tableau4[[#This Row],[DPT2]]," - ",Tableau4[[#This Row],[COMMUNE]])</f>
        <v>24 - Prigonrieux</v>
      </c>
      <c r="B1655" s="2">
        <v>24</v>
      </c>
      <c r="C1655" s="5" t="s">
        <v>7904</v>
      </c>
      <c r="D1655" s="6" t="s">
        <v>2012</v>
      </c>
      <c r="E1655" s="6" t="s">
        <v>7905</v>
      </c>
      <c r="F1655" s="6" t="s">
        <v>8554</v>
      </c>
      <c r="G1655" s="7">
        <v>4143</v>
      </c>
      <c r="H1655" s="5" t="s">
        <v>5</v>
      </c>
      <c r="I1655" s="5" t="s">
        <v>12</v>
      </c>
      <c r="J1655" s="5" t="s">
        <v>7</v>
      </c>
      <c r="K1655" s="5" t="s">
        <v>5664</v>
      </c>
      <c r="L1655" s="132">
        <v>46084</v>
      </c>
      <c r="M1655" s="87"/>
      <c r="N1655" s="87"/>
      <c r="O1655" s="87"/>
      <c r="P1655" s="87"/>
      <c r="Q1655" s="87"/>
      <c r="R1655" s="87"/>
      <c r="S1655" s="87"/>
      <c r="T1655" s="87"/>
      <c r="U1655" s="87"/>
      <c r="V1655" s="87"/>
      <c r="W1655" s="87"/>
    </row>
    <row r="1656" spans="1:23" customFormat="1">
      <c r="A1656" s="1" t="str">
        <f>CONCATENATE(Tableau4[[#This Row],[DPT2]]," - ",Tableau4[[#This Row],[COMMUNE]])</f>
        <v>24 - Proissans</v>
      </c>
      <c r="B1656" s="2">
        <v>24</v>
      </c>
      <c r="C1656" s="5" t="s">
        <v>6510</v>
      </c>
      <c r="D1656" s="6" t="s">
        <v>2258</v>
      </c>
      <c r="E1656" s="6" t="s">
        <v>6511</v>
      </c>
      <c r="F1656" s="6" t="s">
        <v>8554</v>
      </c>
      <c r="G1656" s="7">
        <v>1043</v>
      </c>
      <c r="H1656" s="5" t="s">
        <v>5</v>
      </c>
      <c r="I1656" s="5" t="s">
        <v>12</v>
      </c>
      <c r="J1656" s="2" t="s">
        <v>13</v>
      </c>
      <c r="K1656" s="2" t="s">
        <v>5671</v>
      </c>
      <c r="L1656" s="132" t="s">
        <v>8555</v>
      </c>
    </row>
    <row r="1657" spans="1:23" customFormat="1">
      <c r="A1657" s="1" t="str">
        <f>CONCATENATE(Tableau4[[#This Row],[DPT2]]," - ",Tableau4[[#This Row],[COMMUNE]])</f>
        <v>24 - Queyssac</v>
      </c>
      <c r="B1657" s="2">
        <v>24</v>
      </c>
      <c r="C1657" s="5" t="s">
        <v>2362</v>
      </c>
      <c r="D1657" s="6" t="s">
        <v>2012</v>
      </c>
      <c r="E1657" s="6" t="s">
        <v>2363</v>
      </c>
      <c r="F1657" s="6" t="s">
        <v>8554</v>
      </c>
      <c r="G1657" s="7">
        <v>467</v>
      </c>
      <c r="H1657" s="5" t="s">
        <v>5</v>
      </c>
      <c r="I1657" s="5" t="s">
        <v>12</v>
      </c>
      <c r="J1657" s="5" t="s">
        <v>7</v>
      </c>
      <c r="K1657" s="2" t="s">
        <v>8</v>
      </c>
      <c r="L1657" s="132" t="s">
        <v>8555</v>
      </c>
      <c r="M1657" s="87"/>
      <c r="N1657" s="87"/>
      <c r="O1657" s="87"/>
      <c r="P1657" s="87"/>
      <c r="Q1657" s="87"/>
      <c r="R1657" s="87"/>
      <c r="S1657" s="87"/>
      <c r="T1657" s="87"/>
      <c r="U1657" s="87"/>
      <c r="V1657" s="87"/>
      <c r="W1657" s="87"/>
    </row>
    <row r="1658" spans="1:23" s="87" customFormat="1">
      <c r="A1658" s="1" t="str">
        <f>CONCATENATE(Tableau4[[#This Row],[DPT2]]," - ",Tableau4[[#This Row],[COMMUNE]])</f>
        <v>24 - Quinsac</v>
      </c>
      <c r="B1658" s="2">
        <v>24</v>
      </c>
      <c r="C1658" s="5" t="s">
        <v>2364</v>
      </c>
      <c r="D1658" s="6" t="s">
        <v>1999</v>
      </c>
      <c r="E1658" s="6" t="s">
        <v>10815</v>
      </c>
      <c r="F1658" s="6" t="s">
        <v>8554</v>
      </c>
      <c r="G1658" s="7">
        <v>377</v>
      </c>
      <c r="H1658" s="5" t="s">
        <v>5</v>
      </c>
      <c r="I1658" s="5" t="s">
        <v>12</v>
      </c>
      <c r="J1658" s="2" t="s">
        <v>13</v>
      </c>
      <c r="K1658" s="2" t="s">
        <v>8</v>
      </c>
      <c r="L1658" s="132" t="s">
        <v>8555</v>
      </c>
      <c r="M1658"/>
      <c r="N1658"/>
      <c r="O1658"/>
      <c r="P1658"/>
      <c r="Q1658"/>
      <c r="R1658"/>
      <c r="S1658"/>
      <c r="T1658"/>
      <c r="U1658"/>
      <c r="V1658"/>
      <c r="W1658"/>
    </row>
    <row r="1659" spans="1:23" customFormat="1">
      <c r="A1659" s="1" t="str">
        <f>CONCATENATE(Tableau4[[#This Row],[DPT2]]," - ",Tableau4[[#This Row],[COMMUNE]])</f>
        <v>24 - Rampieux</v>
      </c>
      <c r="B1659" s="2">
        <v>24</v>
      </c>
      <c r="C1659" s="5" t="s">
        <v>2365</v>
      </c>
      <c r="D1659" s="6" t="s">
        <v>1945</v>
      </c>
      <c r="E1659" s="6" t="s">
        <v>2366</v>
      </c>
      <c r="F1659" s="6" t="s">
        <v>8554</v>
      </c>
      <c r="G1659" s="7">
        <v>145</v>
      </c>
      <c r="H1659" s="5" t="s">
        <v>5</v>
      </c>
      <c r="I1659" s="5" t="s">
        <v>12</v>
      </c>
      <c r="J1659" s="5" t="s">
        <v>7</v>
      </c>
      <c r="K1659" s="2" t="s">
        <v>8</v>
      </c>
      <c r="L1659" s="132" t="s">
        <v>8555</v>
      </c>
    </row>
    <row r="1660" spans="1:23" customFormat="1">
      <c r="A1660" s="1" t="str">
        <f>CONCATENATE(Tableau4[[#This Row],[DPT2]]," - ",Tableau4[[#This Row],[COMMUNE]])</f>
        <v>24 - Razac-de-Saussignac</v>
      </c>
      <c r="B1660" s="2">
        <v>24</v>
      </c>
      <c r="C1660" s="5" t="s">
        <v>2367</v>
      </c>
      <c r="D1660" s="6" t="s">
        <v>2012</v>
      </c>
      <c r="E1660" s="6" t="s">
        <v>2368</v>
      </c>
      <c r="F1660" s="6" t="s">
        <v>8554</v>
      </c>
      <c r="G1660" s="7">
        <v>339</v>
      </c>
      <c r="H1660" s="5" t="s">
        <v>5</v>
      </c>
      <c r="I1660" s="5" t="s">
        <v>12</v>
      </c>
      <c r="J1660" s="5" t="s">
        <v>7</v>
      </c>
      <c r="K1660" s="2" t="s">
        <v>8</v>
      </c>
      <c r="L1660" s="132" t="s">
        <v>8555</v>
      </c>
    </row>
    <row r="1661" spans="1:23" customFormat="1">
      <c r="A1661" s="1" t="str">
        <f>CONCATENATE(Tableau4[[#This Row],[DPT2]]," - ",Tableau4[[#This Row],[COMMUNE]])</f>
        <v>24 - Razac-d'Eymet</v>
      </c>
      <c r="B1661" s="2">
        <v>24</v>
      </c>
      <c r="C1661" s="2" t="s">
        <v>2369</v>
      </c>
      <c r="D1661" s="3" t="s">
        <v>1973</v>
      </c>
      <c r="E1661" s="3" t="s">
        <v>2370</v>
      </c>
      <c r="F1661" s="6" t="s">
        <v>8554</v>
      </c>
      <c r="G1661" s="4">
        <v>305</v>
      </c>
      <c r="H1661" s="2" t="s">
        <v>5</v>
      </c>
      <c r="I1661" s="2" t="s">
        <v>6</v>
      </c>
      <c r="J1661" s="2" t="s">
        <v>7</v>
      </c>
      <c r="K1661" s="2" t="s">
        <v>8</v>
      </c>
      <c r="L1661" s="132" t="s">
        <v>8555</v>
      </c>
    </row>
    <row r="1662" spans="1:23" customFormat="1">
      <c r="A1662" s="1" t="str">
        <f>CONCATENATE(Tableau4[[#This Row],[DPT2]]," - ",Tableau4[[#This Row],[COMMUNE]])</f>
        <v>24 - Razac-sur-l'Isle</v>
      </c>
      <c r="B1662" s="2">
        <v>24</v>
      </c>
      <c r="C1662" s="2" t="s">
        <v>6512</v>
      </c>
      <c r="D1662" s="3" t="s">
        <v>2025</v>
      </c>
      <c r="E1662" s="3" t="s">
        <v>6513</v>
      </c>
      <c r="F1662" s="6" t="s">
        <v>8554</v>
      </c>
      <c r="G1662" s="4">
        <v>2392</v>
      </c>
      <c r="H1662" s="2" t="s">
        <v>5</v>
      </c>
      <c r="I1662" s="2" t="s">
        <v>25</v>
      </c>
      <c r="J1662" s="2" t="s">
        <v>13</v>
      </c>
      <c r="K1662" s="2" t="s">
        <v>5671</v>
      </c>
      <c r="L1662" s="132" t="s">
        <v>8555</v>
      </c>
    </row>
    <row r="1663" spans="1:23" s="87" customFormat="1">
      <c r="A1663" s="1" t="str">
        <f>CONCATENATE(Tableau4[[#This Row],[DPT2]]," - ",Tableau4[[#This Row],[COMMUNE]])</f>
        <v>24 - Ribagnac</v>
      </c>
      <c r="B1663" s="2">
        <v>24</v>
      </c>
      <c r="C1663" s="5" t="s">
        <v>2371</v>
      </c>
      <c r="D1663" s="6" t="s">
        <v>2012</v>
      </c>
      <c r="E1663" s="6" t="s">
        <v>2372</v>
      </c>
      <c r="F1663" s="6" t="s">
        <v>8554</v>
      </c>
      <c r="G1663" s="7">
        <v>310</v>
      </c>
      <c r="H1663" s="5" t="s">
        <v>5</v>
      </c>
      <c r="I1663" s="5" t="s">
        <v>12</v>
      </c>
      <c r="J1663" s="5" t="s">
        <v>7</v>
      </c>
      <c r="K1663" s="2" t="s">
        <v>8</v>
      </c>
      <c r="L1663" s="132" t="s">
        <v>8555</v>
      </c>
    </row>
    <row r="1664" spans="1:23" customFormat="1">
      <c r="A1664" s="1" t="str">
        <f>CONCATENATE(Tableau4[[#This Row],[DPT2]]," - ",Tableau4[[#This Row],[COMMUNE]])</f>
        <v>24 - Ribérac</v>
      </c>
      <c r="B1664" s="2">
        <v>24</v>
      </c>
      <c r="C1664" s="2" t="s">
        <v>8374</v>
      </c>
      <c r="D1664" s="3" t="s">
        <v>1942</v>
      </c>
      <c r="E1664" s="3" t="s">
        <v>8375</v>
      </c>
      <c r="F1664" s="6" t="s">
        <v>8554</v>
      </c>
      <c r="G1664" s="4">
        <v>3844</v>
      </c>
      <c r="H1664" s="2" t="s">
        <v>5</v>
      </c>
      <c r="I1664" s="2" t="s">
        <v>6</v>
      </c>
      <c r="J1664" s="2" t="s">
        <v>13</v>
      </c>
      <c r="K1664" s="5" t="s">
        <v>7657</v>
      </c>
      <c r="L1664" s="132" t="s">
        <v>8555</v>
      </c>
    </row>
    <row r="1665" spans="1:23" s="87" customFormat="1">
      <c r="A1665" s="1" t="str">
        <f>CONCATENATE(Tableau4[[#This Row],[DPT2]]," - ",Tableau4[[#This Row],[COMMUNE]])</f>
        <v>24 - Rouffignac-de-Sigoulès</v>
      </c>
      <c r="B1665" s="2">
        <v>24</v>
      </c>
      <c r="C1665" s="5" t="s">
        <v>2373</v>
      </c>
      <c r="D1665" s="6" t="s">
        <v>2012</v>
      </c>
      <c r="E1665" s="6" t="s">
        <v>2374</v>
      </c>
      <c r="F1665" s="6" t="s">
        <v>8554</v>
      </c>
      <c r="G1665" s="7">
        <v>301</v>
      </c>
      <c r="H1665" s="5" t="s">
        <v>5</v>
      </c>
      <c r="I1665" s="5" t="s">
        <v>12</v>
      </c>
      <c r="J1665" s="5" t="s">
        <v>7</v>
      </c>
      <c r="K1665" s="2" t="s">
        <v>8</v>
      </c>
      <c r="L1665" s="132" t="s">
        <v>8555</v>
      </c>
      <c r="M1665"/>
      <c r="N1665"/>
      <c r="O1665"/>
      <c r="P1665"/>
      <c r="Q1665"/>
      <c r="R1665"/>
      <c r="S1665"/>
      <c r="T1665"/>
      <c r="U1665"/>
      <c r="V1665"/>
      <c r="W1665"/>
    </row>
    <row r="1666" spans="1:23" s="87" customFormat="1">
      <c r="A1666" s="1" t="str">
        <f>CONCATENATE(Tableau4[[#This Row],[DPT2]]," - ",Tableau4[[#This Row],[COMMUNE]])</f>
        <v>24 - Rouffignac-Saint-Cernin-de-Reilhac</v>
      </c>
      <c r="B1666" s="2">
        <v>24</v>
      </c>
      <c r="C1666" s="2" t="s">
        <v>6514</v>
      </c>
      <c r="D1666" s="3" t="s">
        <v>1956</v>
      </c>
      <c r="E1666" s="3" t="s">
        <v>6515</v>
      </c>
      <c r="F1666" s="6" t="s">
        <v>8554</v>
      </c>
      <c r="G1666" s="4">
        <v>1628</v>
      </c>
      <c r="H1666" s="2" t="s">
        <v>5</v>
      </c>
      <c r="I1666" s="2" t="s">
        <v>6</v>
      </c>
      <c r="J1666" s="2" t="s">
        <v>13</v>
      </c>
      <c r="K1666" s="2" t="s">
        <v>5671</v>
      </c>
      <c r="L1666" s="132" t="s">
        <v>8555</v>
      </c>
      <c r="M1666"/>
      <c r="N1666"/>
      <c r="O1666"/>
      <c r="P1666"/>
      <c r="Q1666"/>
      <c r="R1666"/>
      <c r="S1666"/>
      <c r="T1666"/>
      <c r="U1666"/>
      <c r="V1666"/>
      <c r="W1666"/>
    </row>
    <row r="1667" spans="1:23" customFormat="1">
      <c r="A1667" s="1" t="str">
        <f>CONCATENATE(Tableau4[[#This Row],[DPT2]]," - ",Tableau4[[#This Row],[COMMUNE]])</f>
        <v>24 - Rudeau-Ladosse</v>
      </c>
      <c r="B1667" s="2">
        <v>24</v>
      </c>
      <c r="C1667" s="5" t="s">
        <v>2375</v>
      </c>
      <c r="D1667" s="6" t="s">
        <v>1999</v>
      </c>
      <c r="E1667" s="6" t="s">
        <v>2376</v>
      </c>
      <c r="F1667" s="6" t="s">
        <v>8554</v>
      </c>
      <c r="G1667" s="7">
        <v>158</v>
      </c>
      <c r="H1667" s="5" t="s">
        <v>5</v>
      </c>
      <c r="I1667" s="5" t="s">
        <v>12</v>
      </c>
      <c r="J1667" s="2" t="s">
        <v>13</v>
      </c>
      <c r="K1667" s="2" t="s">
        <v>8</v>
      </c>
      <c r="L1667" s="132" t="s">
        <v>8555</v>
      </c>
      <c r="M1667" s="87"/>
      <c r="N1667" s="87"/>
      <c r="O1667" s="87"/>
      <c r="P1667" s="87"/>
      <c r="Q1667" s="87"/>
      <c r="R1667" s="87"/>
      <c r="S1667" s="87"/>
      <c r="T1667" s="87"/>
      <c r="U1667" s="87"/>
      <c r="V1667" s="87"/>
      <c r="W1667" s="87"/>
    </row>
    <row r="1668" spans="1:23" s="87" customFormat="1">
      <c r="A1668" s="1" t="str">
        <f>CONCATENATE(Tableau4[[#This Row],[DPT2]]," - ",Tableau4[[#This Row],[COMMUNE]])</f>
        <v>24 - Sadillac</v>
      </c>
      <c r="B1668" s="2">
        <v>24</v>
      </c>
      <c r="C1668" s="2" t="s">
        <v>2377</v>
      </c>
      <c r="D1668" s="3" t="s">
        <v>1973</v>
      </c>
      <c r="E1668" s="3" t="s">
        <v>2378</v>
      </c>
      <c r="F1668" s="6" t="s">
        <v>8554</v>
      </c>
      <c r="G1668" s="4">
        <v>122</v>
      </c>
      <c r="H1668" s="2" t="s">
        <v>5</v>
      </c>
      <c r="I1668" s="2" t="s">
        <v>6</v>
      </c>
      <c r="J1668" s="2" t="s">
        <v>7</v>
      </c>
      <c r="K1668" s="2" t="s">
        <v>8</v>
      </c>
      <c r="L1668" s="132" t="s">
        <v>8555</v>
      </c>
    </row>
    <row r="1669" spans="1:23" customFormat="1">
      <c r="A1669" s="1" t="str">
        <f>CONCATENATE(Tableau4[[#This Row],[DPT2]]," - ",Tableau4[[#This Row],[COMMUNE]])</f>
        <v>24 - Sagelat</v>
      </c>
      <c r="B1669" s="2">
        <v>24</v>
      </c>
      <c r="C1669" s="2" t="s">
        <v>2379</v>
      </c>
      <c r="D1669" s="3" t="s">
        <v>1939</v>
      </c>
      <c r="E1669" s="3" t="s">
        <v>2380</v>
      </c>
      <c r="F1669" s="6" t="s">
        <v>8554</v>
      </c>
      <c r="G1669" s="4">
        <v>319</v>
      </c>
      <c r="H1669" s="2" t="s">
        <v>5</v>
      </c>
      <c r="I1669" s="2" t="s">
        <v>6</v>
      </c>
      <c r="J1669" s="2" t="s">
        <v>13</v>
      </c>
      <c r="K1669" s="2" t="s">
        <v>8</v>
      </c>
      <c r="L1669" s="132" t="s">
        <v>8555</v>
      </c>
    </row>
    <row r="1670" spans="1:23" customFormat="1">
      <c r="A1670" s="1" t="str">
        <f>CONCATENATE(Tableau4[[#This Row],[DPT2]]," - ",Tableau4[[#This Row],[COMMUNE]])</f>
        <v>24 - Saint Aulaye-Puymangou</v>
      </c>
      <c r="B1670" s="2">
        <v>24</v>
      </c>
      <c r="C1670" s="2" t="s">
        <v>7906</v>
      </c>
      <c r="D1670" s="3" t="s">
        <v>2593</v>
      </c>
      <c r="E1670" s="3" t="s">
        <v>7907</v>
      </c>
      <c r="F1670" s="6" t="s">
        <v>8554</v>
      </c>
      <c r="G1670" s="4">
        <v>1426</v>
      </c>
      <c r="H1670" s="2" t="s">
        <v>5</v>
      </c>
      <c r="I1670" s="2" t="s">
        <v>6</v>
      </c>
      <c r="J1670" s="2" t="s">
        <v>13</v>
      </c>
      <c r="K1670" s="5" t="s">
        <v>5664</v>
      </c>
      <c r="L1670" s="132" t="s">
        <v>8555</v>
      </c>
      <c r="M1670" s="87"/>
      <c r="N1670" s="87"/>
      <c r="O1670" s="87"/>
      <c r="P1670" s="87"/>
      <c r="Q1670" s="87"/>
      <c r="R1670" s="87"/>
      <c r="S1670" s="87"/>
      <c r="T1670" s="87"/>
      <c r="U1670" s="87"/>
      <c r="V1670" s="87"/>
      <c r="W1670" s="87"/>
    </row>
    <row r="1671" spans="1:23" customFormat="1">
      <c r="A1671" s="1" t="str">
        <f>CONCATENATE(Tableau4[[#This Row],[DPT2]]," - ",Tableau4[[#This Row],[COMMUNE]])</f>
        <v>24 - Saint Privat en Périgord</v>
      </c>
      <c r="B1671" s="2">
        <v>24</v>
      </c>
      <c r="C1671" s="2" t="s">
        <v>6516</v>
      </c>
      <c r="D1671" s="3" t="s">
        <v>2593</v>
      </c>
      <c r="E1671" s="3" t="s">
        <v>6517</v>
      </c>
      <c r="F1671" s="6" t="s">
        <v>8554</v>
      </c>
      <c r="G1671" s="4">
        <v>1115</v>
      </c>
      <c r="H1671" s="2" t="s">
        <v>5</v>
      </c>
      <c r="I1671" s="2" t="s">
        <v>6</v>
      </c>
      <c r="J1671" s="2" t="s">
        <v>13</v>
      </c>
      <c r="K1671" s="2" t="s">
        <v>5671</v>
      </c>
      <c r="L1671" s="132" t="s">
        <v>8555</v>
      </c>
    </row>
    <row r="1672" spans="1:23" customFormat="1">
      <c r="A1672" s="1" t="str">
        <f>CONCATENATE(Tableau4[[#This Row],[DPT2]]," - ",Tableau4[[#This Row],[COMMUNE]])</f>
        <v>24 - Saint-Agne</v>
      </c>
      <c r="B1672" s="2">
        <v>24</v>
      </c>
      <c r="C1672" s="5" t="s">
        <v>2381</v>
      </c>
      <c r="D1672" s="6" t="s">
        <v>1945</v>
      </c>
      <c r="E1672" s="6" t="s">
        <v>2382</v>
      </c>
      <c r="F1672" s="6" t="s">
        <v>8554</v>
      </c>
      <c r="G1672" s="7">
        <v>445</v>
      </c>
      <c r="H1672" s="5" t="s">
        <v>5</v>
      </c>
      <c r="I1672" s="5" t="s">
        <v>12</v>
      </c>
      <c r="J1672" s="5" t="s">
        <v>7</v>
      </c>
      <c r="K1672" s="2" t="s">
        <v>8</v>
      </c>
      <c r="L1672" s="132" t="s">
        <v>8555</v>
      </c>
      <c r="M1672" s="87"/>
      <c r="N1672" s="87"/>
      <c r="O1672" s="87"/>
      <c r="P1672" s="87"/>
      <c r="Q1672" s="87"/>
      <c r="R1672" s="87"/>
      <c r="S1672" s="87"/>
      <c r="T1672" s="87"/>
      <c r="U1672" s="87"/>
      <c r="V1672" s="87"/>
      <c r="W1672" s="87"/>
    </row>
    <row r="1673" spans="1:23" customFormat="1">
      <c r="A1673" s="1" t="str">
        <f>CONCATENATE(Tableau4[[#This Row],[DPT2]]," - ",Tableau4[[#This Row],[COMMUNE]])</f>
        <v>24 - Saint-Amand-de-Vergt</v>
      </c>
      <c r="B1673" s="2">
        <v>24</v>
      </c>
      <c r="C1673" s="2" t="s">
        <v>2383</v>
      </c>
      <c r="D1673" s="3" t="s">
        <v>2025</v>
      </c>
      <c r="E1673" s="3" t="s">
        <v>2384</v>
      </c>
      <c r="F1673" s="6" t="s">
        <v>8554</v>
      </c>
      <c r="G1673" s="4">
        <v>240</v>
      </c>
      <c r="H1673" s="2" t="s">
        <v>5</v>
      </c>
      <c r="I1673" s="2" t="s">
        <v>25</v>
      </c>
      <c r="J1673" s="2" t="s">
        <v>13</v>
      </c>
      <c r="K1673" s="2" t="s">
        <v>8</v>
      </c>
      <c r="L1673" s="132">
        <v>46099</v>
      </c>
      <c r="M1673" s="87"/>
      <c r="N1673" s="87"/>
      <c r="O1673" s="87"/>
      <c r="P1673" s="87"/>
      <c r="Q1673" s="87"/>
      <c r="R1673" s="87"/>
      <c r="S1673" s="87"/>
      <c r="T1673" s="87"/>
      <c r="U1673" s="87"/>
      <c r="V1673" s="87"/>
      <c r="W1673" s="87"/>
    </row>
    <row r="1674" spans="1:23" customFormat="1">
      <c r="A1674" s="1" t="str">
        <f>CONCATENATE(Tableau4[[#This Row],[DPT2]]," - ",Tableau4[[#This Row],[COMMUNE]])</f>
        <v>24 - Saint-André-d'Allas</v>
      </c>
      <c r="B1674" s="2">
        <v>24</v>
      </c>
      <c r="C1674" s="5" t="s">
        <v>2385</v>
      </c>
      <c r="D1674" s="6" t="s">
        <v>2258</v>
      </c>
      <c r="E1674" s="6" t="s">
        <v>2386</v>
      </c>
      <c r="F1674" s="6" t="s">
        <v>8554</v>
      </c>
      <c r="G1674" s="7">
        <v>856</v>
      </c>
      <c r="H1674" s="5" t="s">
        <v>5</v>
      </c>
      <c r="I1674" s="5" t="s">
        <v>12</v>
      </c>
      <c r="J1674" s="2" t="s">
        <v>13</v>
      </c>
      <c r="K1674" s="2" t="s">
        <v>8</v>
      </c>
      <c r="L1674" s="132" t="s">
        <v>8555</v>
      </c>
      <c r="M1674" s="87"/>
      <c r="N1674" s="87"/>
      <c r="O1674" s="87"/>
      <c r="P1674" s="87"/>
      <c r="Q1674" s="87"/>
      <c r="R1674" s="87"/>
      <c r="S1674" s="87"/>
      <c r="T1674" s="87"/>
      <c r="U1674" s="87"/>
      <c r="V1674" s="87"/>
      <c r="W1674" s="87"/>
    </row>
    <row r="1675" spans="1:23" customFormat="1">
      <c r="A1675" s="1" t="str">
        <f>CONCATENATE(Tableau4[[#This Row],[DPT2]]," - ",Tableau4[[#This Row],[COMMUNE]])</f>
        <v>24 - Saint-André-de-Double</v>
      </c>
      <c r="B1675" s="2">
        <v>24</v>
      </c>
      <c r="C1675" s="2" t="s">
        <v>2387</v>
      </c>
      <c r="D1675" s="3" t="s">
        <v>1942</v>
      </c>
      <c r="E1675" s="3" t="s">
        <v>2388</v>
      </c>
      <c r="F1675" s="6" t="s">
        <v>8554</v>
      </c>
      <c r="G1675" s="4">
        <v>179</v>
      </c>
      <c r="H1675" s="2" t="s">
        <v>5</v>
      </c>
      <c r="I1675" s="2" t="s">
        <v>6</v>
      </c>
      <c r="J1675" s="2" t="s">
        <v>13</v>
      </c>
      <c r="K1675" s="2" t="s">
        <v>8</v>
      </c>
      <c r="L1675" s="132" t="s">
        <v>8555</v>
      </c>
      <c r="M1675" s="87"/>
      <c r="N1675" s="87"/>
      <c r="O1675" s="87"/>
      <c r="P1675" s="87"/>
      <c r="Q1675" s="87"/>
      <c r="R1675" s="87"/>
      <c r="S1675" s="87"/>
      <c r="T1675" s="87"/>
      <c r="U1675" s="87"/>
      <c r="V1675" s="87"/>
      <c r="W1675" s="87"/>
    </row>
    <row r="1676" spans="1:23" customFormat="1">
      <c r="A1676" s="1" t="str">
        <f>CONCATENATE(Tableau4[[#This Row],[DPT2]]," - ",Tableau4[[#This Row],[COMMUNE]])</f>
        <v>24 - Saint-Antoine-de-Breuilh</v>
      </c>
      <c r="B1676" s="2">
        <v>24</v>
      </c>
      <c r="C1676" s="2" t="s">
        <v>6518</v>
      </c>
      <c r="D1676" s="3" t="s">
        <v>2007</v>
      </c>
      <c r="E1676" s="3" t="s">
        <v>6519</v>
      </c>
      <c r="F1676" s="6" t="s">
        <v>8554</v>
      </c>
      <c r="G1676" s="4">
        <v>1860</v>
      </c>
      <c r="H1676" s="2" t="s">
        <v>5</v>
      </c>
      <c r="I1676" s="2" t="s">
        <v>6</v>
      </c>
      <c r="J1676" s="2" t="s">
        <v>7</v>
      </c>
      <c r="K1676" s="2" t="s">
        <v>5671</v>
      </c>
      <c r="L1676" s="132">
        <v>46084</v>
      </c>
      <c r="M1676" s="87"/>
      <c r="N1676" s="87"/>
      <c r="O1676" s="87"/>
      <c r="P1676" s="87"/>
      <c r="Q1676" s="87"/>
      <c r="R1676" s="87"/>
      <c r="S1676" s="87"/>
      <c r="T1676" s="87"/>
      <c r="U1676" s="87"/>
      <c r="V1676" s="87"/>
      <c r="W1676" s="87"/>
    </row>
    <row r="1677" spans="1:23" customFormat="1">
      <c r="A1677" s="1" t="str">
        <f>CONCATENATE(Tableau4[[#This Row],[DPT2]]," - ",Tableau4[[#This Row],[COMMUNE]])</f>
        <v>24 - Saint-Aquilin</v>
      </c>
      <c r="B1677" s="2">
        <v>24</v>
      </c>
      <c r="C1677" s="5" t="s">
        <v>2389</v>
      </c>
      <c r="D1677" s="6" t="s">
        <v>1987</v>
      </c>
      <c r="E1677" s="6" t="s">
        <v>2390</v>
      </c>
      <c r="F1677" s="6" t="s">
        <v>8554</v>
      </c>
      <c r="G1677" s="7">
        <v>468</v>
      </c>
      <c r="H1677" s="5" t="s">
        <v>5</v>
      </c>
      <c r="I1677" s="5" t="s">
        <v>12</v>
      </c>
      <c r="J1677" s="2" t="s">
        <v>13</v>
      </c>
      <c r="K1677" s="2" t="s">
        <v>8</v>
      </c>
      <c r="L1677" s="132" t="s">
        <v>8555</v>
      </c>
      <c r="M1677" s="87"/>
      <c r="N1677" s="87"/>
      <c r="O1677" s="87"/>
      <c r="P1677" s="87"/>
      <c r="Q1677" s="87"/>
      <c r="R1677" s="87"/>
      <c r="S1677" s="87"/>
      <c r="T1677" s="87"/>
      <c r="U1677" s="87"/>
      <c r="V1677" s="87"/>
      <c r="W1677" s="87"/>
    </row>
    <row r="1678" spans="1:23" customFormat="1">
      <c r="A1678" s="1" t="str">
        <f>CONCATENATE(Tableau4[[#This Row],[DPT2]]," - ",Tableau4[[#This Row],[COMMUNE]])</f>
        <v>24 - Saint-Astier</v>
      </c>
      <c r="B1678" s="2">
        <v>24</v>
      </c>
      <c r="C1678" s="5" t="s">
        <v>7908</v>
      </c>
      <c r="D1678" s="6" t="s">
        <v>1987</v>
      </c>
      <c r="E1678" s="6" t="s">
        <v>10816</v>
      </c>
      <c r="F1678" s="6" t="s">
        <v>8554</v>
      </c>
      <c r="G1678" s="7">
        <v>5352</v>
      </c>
      <c r="H1678" s="5" t="s">
        <v>5</v>
      </c>
      <c r="I1678" s="5" t="s">
        <v>12</v>
      </c>
      <c r="J1678" s="2" t="s">
        <v>13</v>
      </c>
      <c r="K1678" s="5" t="s">
        <v>5664</v>
      </c>
      <c r="L1678" s="132" t="s">
        <v>8555</v>
      </c>
      <c r="M1678" s="87"/>
      <c r="N1678" s="87"/>
      <c r="O1678" s="87"/>
      <c r="P1678" s="87"/>
      <c r="Q1678" s="87"/>
      <c r="R1678" s="87"/>
      <c r="S1678" s="87"/>
      <c r="T1678" s="87"/>
      <c r="U1678" s="87"/>
      <c r="V1678" s="87"/>
      <c r="W1678" s="87"/>
    </row>
    <row r="1679" spans="1:23" customFormat="1">
      <c r="A1679" s="1" t="str">
        <f>CONCATENATE(Tableau4[[#This Row],[DPT2]]," - ",Tableau4[[#This Row],[COMMUNE]])</f>
        <v>24 - Saint-Aubin-de-Cadelech</v>
      </c>
      <c r="B1679" s="2">
        <v>24</v>
      </c>
      <c r="C1679" s="2" t="s">
        <v>2391</v>
      </c>
      <c r="D1679" s="3" t="s">
        <v>1973</v>
      </c>
      <c r="E1679" s="3" t="s">
        <v>2392</v>
      </c>
      <c r="F1679" s="6" t="s">
        <v>8554</v>
      </c>
      <c r="G1679" s="4">
        <v>341</v>
      </c>
      <c r="H1679" s="2" t="s">
        <v>5</v>
      </c>
      <c r="I1679" s="2" t="s">
        <v>6</v>
      </c>
      <c r="J1679" s="2" t="s">
        <v>7</v>
      </c>
      <c r="K1679" s="2" t="s">
        <v>8</v>
      </c>
      <c r="L1679" s="132" t="s">
        <v>8555</v>
      </c>
      <c r="M1679" s="87"/>
      <c r="N1679" s="87"/>
      <c r="O1679" s="87"/>
      <c r="P1679" s="87"/>
      <c r="Q1679" s="87"/>
      <c r="R1679" s="87"/>
      <c r="S1679" s="87"/>
      <c r="T1679" s="87"/>
      <c r="U1679" s="87"/>
      <c r="V1679" s="87"/>
      <c r="W1679" s="87"/>
    </row>
    <row r="1680" spans="1:23" s="87" customFormat="1">
      <c r="A1680" s="1" t="str">
        <f>CONCATENATE(Tableau4[[#This Row],[DPT2]]," - ",Tableau4[[#This Row],[COMMUNE]])</f>
        <v>24 - Saint-Aubin-de-Lanquais</v>
      </c>
      <c r="B1680" s="2">
        <v>24</v>
      </c>
      <c r="C1680" s="2" t="s">
        <v>2393</v>
      </c>
      <c r="D1680" s="3" t="s">
        <v>1973</v>
      </c>
      <c r="E1680" s="3" t="s">
        <v>2394</v>
      </c>
      <c r="F1680" s="6" t="s">
        <v>8554</v>
      </c>
      <c r="G1680" s="4">
        <v>353</v>
      </c>
      <c r="H1680" s="2" t="s">
        <v>5</v>
      </c>
      <c r="I1680" s="2" t="s">
        <v>6</v>
      </c>
      <c r="J1680" s="2" t="s">
        <v>7</v>
      </c>
      <c r="K1680" s="2" t="s">
        <v>8</v>
      </c>
      <c r="L1680" s="132" t="s">
        <v>8555</v>
      </c>
      <c r="M1680"/>
      <c r="N1680"/>
      <c r="O1680"/>
      <c r="P1680"/>
      <c r="Q1680"/>
      <c r="R1680"/>
      <c r="S1680"/>
      <c r="T1680"/>
      <c r="U1680"/>
      <c r="V1680"/>
      <c r="W1680"/>
    </row>
    <row r="1681" spans="1:23" customFormat="1">
      <c r="A1681" s="1" t="str">
        <f>CONCATENATE(Tableau4[[#This Row],[DPT2]]," - ",Tableau4[[#This Row],[COMMUNE]])</f>
        <v>24 - Saint-Aubin-de-Nabirat</v>
      </c>
      <c r="B1681" s="2">
        <v>24</v>
      </c>
      <c r="C1681" s="2" t="s">
        <v>2395</v>
      </c>
      <c r="D1681" s="3" t="s">
        <v>1996</v>
      </c>
      <c r="E1681" s="3" t="s">
        <v>2396</v>
      </c>
      <c r="F1681" s="6" t="s">
        <v>8554</v>
      </c>
      <c r="G1681" s="4">
        <v>148</v>
      </c>
      <c r="H1681" s="2" t="s">
        <v>5</v>
      </c>
      <c r="I1681" s="2" t="s">
        <v>6</v>
      </c>
      <c r="J1681" s="2" t="s">
        <v>13</v>
      </c>
      <c r="K1681" s="2" t="s">
        <v>8</v>
      </c>
      <c r="L1681" s="132" t="s">
        <v>8555</v>
      </c>
    </row>
    <row r="1682" spans="1:23" customFormat="1">
      <c r="A1682" s="1" t="str">
        <f>CONCATENATE(Tableau4[[#This Row],[DPT2]]," - ",Tableau4[[#This Row],[COMMUNE]])</f>
        <v>24 - Saint-Avit-de-Vialard</v>
      </c>
      <c r="B1682" s="2">
        <v>24</v>
      </c>
      <c r="C1682" s="2" t="s">
        <v>2397</v>
      </c>
      <c r="D1682" s="3" t="s">
        <v>1956</v>
      </c>
      <c r="E1682" s="3" t="s">
        <v>2398</v>
      </c>
      <c r="F1682" s="6" t="s">
        <v>8554</v>
      </c>
      <c r="G1682" s="4">
        <v>158</v>
      </c>
      <c r="H1682" s="2" t="s">
        <v>5</v>
      </c>
      <c r="I1682" s="2" t="s">
        <v>6</v>
      </c>
      <c r="J1682" s="2" t="s">
        <v>13</v>
      </c>
      <c r="K1682" s="2" t="s">
        <v>8</v>
      </c>
      <c r="L1682" s="132" t="s">
        <v>8555</v>
      </c>
      <c r="M1682" s="87"/>
      <c r="N1682" s="87"/>
      <c r="O1682" s="87"/>
      <c r="P1682" s="87"/>
      <c r="Q1682" s="87"/>
      <c r="R1682" s="87"/>
      <c r="S1682" s="87"/>
      <c r="T1682" s="87"/>
      <c r="U1682" s="87"/>
      <c r="V1682" s="87"/>
      <c r="W1682" s="87"/>
    </row>
    <row r="1683" spans="1:23" customFormat="1">
      <c r="A1683" s="1" t="str">
        <f>CONCATENATE(Tableau4[[#This Row],[DPT2]]," - ",Tableau4[[#This Row],[COMMUNE]])</f>
        <v>24 - Saint-Avit-Rivière</v>
      </c>
      <c r="B1683" s="2">
        <v>24</v>
      </c>
      <c r="C1683" s="5" t="s">
        <v>2399</v>
      </c>
      <c r="D1683" s="6" t="s">
        <v>1945</v>
      </c>
      <c r="E1683" s="6" t="s">
        <v>2400</v>
      </c>
      <c r="F1683" s="6" t="s">
        <v>8554</v>
      </c>
      <c r="G1683" s="7">
        <v>81</v>
      </c>
      <c r="H1683" s="5" t="s">
        <v>5</v>
      </c>
      <c r="I1683" s="5" t="s">
        <v>12</v>
      </c>
      <c r="J1683" s="5" t="s">
        <v>7</v>
      </c>
      <c r="K1683" s="2" t="s">
        <v>8</v>
      </c>
      <c r="L1683" s="132" t="s">
        <v>8555</v>
      </c>
    </row>
    <row r="1684" spans="1:23" customFormat="1">
      <c r="A1684" s="1" t="str">
        <f>CONCATENATE(Tableau4[[#This Row],[DPT2]]," - ",Tableau4[[#This Row],[COMMUNE]])</f>
        <v>24 - Saint-Avit-Sénieur</v>
      </c>
      <c r="B1684" s="2">
        <v>24</v>
      </c>
      <c r="C1684" s="5" t="s">
        <v>2401</v>
      </c>
      <c r="D1684" s="6" t="s">
        <v>1945</v>
      </c>
      <c r="E1684" s="6" t="s">
        <v>2402</v>
      </c>
      <c r="F1684" s="6" t="s">
        <v>8554</v>
      </c>
      <c r="G1684" s="7">
        <v>418</v>
      </c>
      <c r="H1684" s="5" t="s">
        <v>5</v>
      </c>
      <c r="I1684" s="5" t="s">
        <v>12</v>
      </c>
      <c r="J1684" s="5" t="s">
        <v>7</v>
      </c>
      <c r="K1684" s="2" t="s">
        <v>8</v>
      </c>
      <c r="L1684" s="132" t="s">
        <v>8555</v>
      </c>
      <c r="M1684" s="87"/>
      <c r="N1684" s="87"/>
      <c r="O1684" s="87"/>
      <c r="P1684" s="87"/>
      <c r="Q1684" s="87"/>
      <c r="R1684" s="87"/>
      <c r="S1684" s="87"/>
      <c r="T1684" s="87"/>
      <c r="U1684" s="87"/>
      <c r="V1684" s="87"/>
      <c r="W1684" s="87"/>
    </row>
    <row r="1685" spans="1:23" customFormat="1">
      <c r="A1685" s="1" t="str">
        <f>CONCATENATE(Tableau4[[#This Row],[DPT2]]," - ",Tableau4[[#This Row],[COMMUNE]])</f>
        <v>24 - Saint-Barthélemy-de-Bellegarde</v>
      </c>
      <c r="B1685" s="2">
        <v>24</v>
      </c>
      <c r="C1685" s="2" t="s">
        <v>2403</v>
      </c>
      <c r="D1685" s="3" t="s">
        <v>2127</v>
      </c>
      <c r="E1685" s="3" t="s">
        <v>2404</v>
      </c>
      <c r="F1685" s="6" t="s">
        <v>8554</v>
      </c>
      <c r="G1685" s="4">
        <v>484</v>
      </c>
      <c r="H1685" s="2" t="s">
        <v>5</v>
      </c>
      <c r="I1685" s="2" t="s">
        <v>6</v>
      </c>
      <c r="J1685" s="2" t="s">
        <v>13</v>
      </c>
      <c r="K1685" s="2" t="s">
        <v>8</v>
      </c>
      <c r="L1685" s="132" t="s">
        <v>8555</v>
      </c>
    </row>
    <row r="1686" spans="1:23" customFormat="1">
      <c r="A1686" s="1" t="str">
        <f>CONCATENATE(Tableau4[[#This Row],[DPT2]]," - ",Tableau4[[#This Row],[COMMUNE]])</f>
        <v>24 - Saint-Barthélemy-de-Bussière</v>
      </c>
      <c r="B1686" s="2">
        <v>24</v>
      </c>
      <c r="C1686" s="2" t="s">
        <v>2405</v>
      </c>
      <c r="D1686" s="3" t="s">
        <v>1933</v>
      </c>
      <c r="E1686" s="3" t="s">
        <v>2406</v>
      </c>
      <c r="F1686" s="6" t="s">
        <v>8554</v>
      </c>
      <c r="G1686" s="4">
        <v>213</v>
      </c>
      <c r="H1686" s="2" t="s">
        <v>5</v>
      </c>
      <c r="I1686" s="2" t="s">
        <v>6</v>
      </c>
      <c r="J1686" s="2" t="s">
        <v>13</v>
      </c>
      <c r="K1686" s="2" t="s">
        <v>8</v>
      </c>
      <c r="L1686" s="132" t="s">
        <v>8555</v>
      </c>
      <c r="M1686" s="87"/>
      <c r="N1686" s="87"/>
      <c r="O1686" s="87"/>
      <c r="P1686" s="87"/>
      <c r="Q1686" s="87"/>
      <c r="R1686" s="87"/>
      <c r="S1686" s="87"/>
      <c r="T1686" s="87"/>
      <c r="U1686" s="87"/>
      <c r="V1686" s="87"/>
      <c r="W1686" s="87"/>
    </row>
    <row r="1687" spans="1:23" customFormat="1">
      <c r="A1687" s="1" t="str">
        <f>CONCATENATE(Tableau4[[#This Row],[DPT2]]," - ",Tableau4[[#This Row],[COMMUNE]])</f>
        <v>24 - Saint-Capraise-de-Lalinde</v>
      </c>
      <c r="B1687" s="2">
        <v>24</v>
      </c>
      <c r="C1687" s="5" t="s">
        <v>2407</v>
      </c>
      <c r="D1687" s="6" t="s">
        <v>1945</v>
      </c>
      <c r="E1687" s="6" t="s">
        <v>2408</v>
      </c>
      <c r="F1687" s="6" t="s">
        <v>8554</v>
      </c>
      <c r="G1687" s="7">
        <v>526</v>
      </c>
      <c r="H1687" s="5" t="s">
        <v>5</v>
      </c>
      <c r="I1687" s="5" t="s">
        <v>12</v>
      </c>
      <c r="J1687" s="5" t="s">
        <v>7</v>
      </c>
      <c r="K1687" s="2" t="s">
        <v>8</v>
      </c>
      <c r="L1687" s="132" t="s">
        <v>8555</v>
      </c>
    </row>
    <row r="1688" spans="1:23" customFormat="1">
      <c r="A1688" s="1" t="str">
        <f>CONCATENATE(Tableau4[[#This Row],[DPT2]]," - ",Tableau4[[#This Row],[COMMUNE]])</f>
        <v>24 - Saint-Capraise-d'Eymet</v>
      </c>
      <c r="B1688" s="2">
        <v>24</v>
      </c>
      <c r="C1688" s="2" t="s">
        <v>2409</v>
      </c>
      <c r="D1688" s="3" t="s">
        <v>1973</v>
      </c>
      <c r="E1688" s="3" t="s">
        <v>2410</v>
      </c>
      <c r="F1688" s="6" t="s">
        <v>8554</v>
      </c>
      <c r="G1688" s="4">
        <v>164</v>
      </c>
      <c r="H1688" s="2" t="s">
        <v>5</v>
      </c>
      <c r="I1688" s="2" t="s">
        <v>6</v>
      </c>
      <c r="J1688" s="2" t="s">
        <v>7</v>
      </c>
      <c r="K1688" s="2" t="s">
        <v>8</v>
      </c>
      <c r="L1688" s="132" t="s">
        <v>8555</v>
      </c>
    </row>
    <row r="1689" spans="1:23" customFormat="1">
      <c r="A1689" s="1" t="str">
        <f>CONCATENATE(Tableau4[[#This Row],[DPT2]]," - ",Tableau4[[#This Row],[COMMUNE]])</f>
        <v>24 - Saint-Cassien</v>
      </c>
      <c r="B1689" s="2">
        <v>24</v>
      </c>
      <c r="C1689" s="5" t="s">
        <v>2411</v>
      </c>
      <c r="D1689" s="6" t="s">
        <v>1945</v>
      </c>
      <c r="E1689" s="6" t="s">
        <v>2412</v>
      </c>
      <c r="F1689" s="6" t="s">
        <v>8554</v>
      </c>
      <c r="G1689" s="7">
        <v>37</v>
      </c>
      <c r="H1689" s="5" t="s">
        <v>5</v>
      </c>
      <c r="I1689" s="5" t="s">
        <v>12</v>
      </c>
      <c r="J1689" s="5" t="s">
        <v>7</v>
      </c>
      <c r="K1689" s="2" t="s">
        <v>8</v>
      </c>
      <c r="L1689" s="132" t="s">
        <v>8555</v>
      </c>
    </row>
    <row r="1690" spans="1:23" customFormat="1">
      <c r="A1690" s="1" t="str">
        <f>CONCATENATE(Tableau4[[#This Row],[DPT2]]," - ",Tableau4[[#This Row],[COMMUNE]])</f>
        <v>24 - Saint-Cernin-de-Labarde</v>
      </c>
      <c r="B1690" s="2">
        <v>24</v>
      </c>
      <c r="C1690" s="2" t="s">
        <v>2413</v>
      </c>
      <c r="D1690" s="3" t="s">
        <v>1973</v>
      </c>
      <c r="E1690" s="3" t="s">
        <v>2414</v>
      </c>
      <c r="F1690" s="6" t="s">
        <v>8554</v>
      </c>
      <c r="G1690" s="4">
        <v>225</v>
      </c>
      <c r="H1690" s="2" t="s">
        <v>5</v>
      </c>
      <c r="I1690" s="2" t="s">
        <v>6</v>
      </c>
      <c r="J1690" s="2" t="s">
        <v>7</v>
      </c>
      <c r="K1690" s="2" t="s">
        <v>8</v>
      </c>
      <c r="L1690" s="132" t="s">
        <v>8555</v>
      </c>
    </row>
    <row r="1691" spans="1:23" customFormat="1">
      <c r="A1691" s="1" t="str">
        <f>CONCATENATE(Tableau4[[#This Row],[DPT2]]," - ",Tableau4[[#This Row],[COMMUNE]])</f>
        <v>24 - Saint-Cernin-de-l'Herm</v>
      </c>
      <c r="B1691" s="2">
        <v>24</v>
      </c>
      <c r="C1691" s="2" t="s">
        <v>2415</v>
      </c>
      <c r="D1691" s="3" t="s">
        <v>1996</v>
      </c>
      <c r="E1691" s="3" t="s">
        <v>2416</v>
      </c>
      <c r="F1691" s="6" t="s">
        <v>8554</v>
      </c>
      <c r="G1691" s="4">
        <v>215</v>
      </c>
      <c r="H1691" s="2" t="s">
        <v>5</v>
      </c>
      <c r="I1691" s="2" t="s">
        <v>6</v>
      </c>
      <c r="J1691" s="2" t="s">
        <v>13</v>
      </c>
      <c r="K1691" s="2" t="s">
        <v>8</v>
      </c>
      <c r="L1691" s="132" t="s">
        <v>8555</v>
      </c>
      <c r="M1691" s="87"/>
      <c r="N1691" s="87"/>
      <c r="O1691" s="87"/>
      <c r="P1691" s="87"/>
      <c r="Q1691" s="87"/>
      <c r="R1691" s="87"/>
      <c r="S1691" s="87"/>
      <c r="T1691" s="87"/>
      <c r="U1691" s="87"/>
      <c r="V1691" s="87"/>
      <c r="W1691" s="87"/>
    </row>
    <row r="1692" spans="1:23" customFormat="1">
      <c r="A1692" s="1" t="str">
        <f>CONCATENATE(Tableau4[[#This Row],[DPT2]]," - ",Tableau4[[#This Row],[COMMUNE]])</f>
        <v>24 - Saint-Chamassy</v>
      </c>
      <c r="B1692" s="2">
        <v>24</v>
      </c>
      <c r="C1692" s="2" t="s">
        <v>2417</v>
      </c>
      <c r="D1692" s="3" t="s">
        <v>1956</v>
      </c>
      <c r="E1692" s="3" t="s">
        <v>2418</v>
      </c>
      <c r="F1692" s="6" t="s">
        <v>8554</v>
      </c>
      <c r="G1692" s="4">
        <v>493</v>
      </c>
      <c r="H1692" s="2" t="s">
        <v>5</v>
      </c>
      <c r="I1692" s="2" t="s">
        <v>6</v>
      </c>
      <c r="J1692" s="2" t="s">
        <v>13</v>
      </c>
      <c r="K1692" s="2" t="s">
        <v>8</v>
      </c>
      <c r="L1692" s="132" t="s">
        <v>8555</v>
      </c>
    </row>
    <row r="1693" spans="1:23" customFormat="1">
      <c r="A1693" s="1" t="str">
        <f>CONCATENATE(Tableau4[[#This Row],[DPT2]]," - ",Tableau4[[#This Row],[COMMUNE]])</f>
        <v>24 - Saint-Crépin-d'Auberoche</v>
      </c>
      <c r="B1693" s="2">
        <v>24</v>
      </c>
      <c r="C1693" s="2" t="s">
        <v>2419</v>
      </c>
      <c r="D1693" s="3" t="s">
        <v>2025</v>
      </c>
      <c r="E1693" s="3" t="s">
        <v>2420</v>
      </c>
      <c r="F1693" s="6" t="s">
        <v>8554</v>
      </c>
      <c r="G1693" s="4">
        <v>342</v>
      </c>
      <c r="H1693" s="2" t="s">
        <v>5</v>
      </c>
      <c r="I1693" s="2" t="s">
        <v>25</v>
      </c>
      <c r="J1693" s="2" t="s">
        <v>13</v>
      </c>
      <c r="K1693" s="2" t="s">
        <v>8</v>
      </c>
      <c r="L1693" s="132" t="s">
        <v>8555</v>
      </c>
      <c r="M1693" s="87"/>
      <c r="N1693" s="87"/>
      <c r="O1693" s="87"/>
      <c r="P1693" s="87"/>
      <c r="Q1693" s="87"/>
      <c r="R1693" s="87"/>
      <c r="S1693" s="87"/>
      <c r="T1693" s="87"/>
      <c r="U1693" s="87"/>
      <c r="V1693" s="87"/>
      <c r="W1693" s="87"/>
    </row>
    <row r="1694" spans="1:23" s="87" customFormat="1">
      <c r="A1694" s="1" t="str">
        <f>CONCATENATE(Tableau4[[#This Row],[DPT2]]," - ",Tableau4[[#This Row],[COMMUNE]])</f>
        <v>24 - Saint-Crépin-et-Carlucet</v>
      </c>
      <c r="B1694" s="2">
        <v>24</v>
      </c>
      <c r="C1694" s="5" t="s">
        <v>2421</v>
      </c>
      <c r="D1694" s="6" t="s">
        <v>1953</v>
      </c>
      <c r="E1694" s="6" t="s">
        <v>2422</v>
      </c>
      <c r="F1694" s="6" t="s">
        <v>8554</v>
      </c>
      <c r="G1694" s="7">
        <v>519</v>
      </c>
      <c r="H1694" s="5" t="s">
        <v>5</v>
      </c>
      <c r="I1694" s="5" t="s">
        <v>12</v>
      </c>
      <c r="J1694" s="2" t="s">
        <v>13</v>
      </c>
      <c r="K1694" s="2" t="s">
        <v>8</v>
      </c>
      <c r="L1694" s="132" t="s">
        <v>8555</v>
      </c>
      <c r="M1694"/>
      <c r="N1694"/>
      <c r="O1694"/>
      <c r="P1694"/>
      <c r="Q1694"/>
      <c r="R1694"/>
      <c r="S1694"/>
      <c r="T1694"/>
      <c r="U1694"/>
      <c r="V1694"/>
      <c r="W1694"/>
    </row>
    <row r="1695" spans="1:23" customFormat="1">
      <c r="A1695" s="1" t="str">
        <f>CONCATENATE(Tableau4[[#This Row],[DPT2]]," - ",Tableau4[[#This Row],[COMMUNE]])</f>
        <v>24 - Saint-Cybranet</v>
      </c>
      <c r="B1695" s="2">
        <v>24</v>
      </c>
      <c r="C1695" s="2" t="s">
        <v>2423</v>
      </c>
      <c r="D1695" s="3" t="s">
        <v>1996</v>
      </c>
      <c r="E1695" s="3" t="s">
        <v>2424</v>
      </c>
      <c r="F1695" s="6" t="s">
        <v>8554</v>
      </c>
      <c r="G1695" s="4">
        <v>368</v>
      </c>
      <c r="H1695" s="2" t="s">
        <v>5</v>
      </c>
      <c r="I1695" s="2" t="s">
        <v>6</v>
      </c>
      <c r="J1695" s="2" t="s">
        <v>13</v>
      </c>
      <c r="K1695" s="2" t="s">
        <v>8</v>
      </c>
      <c r="L1695" s="132">
        <v>46084</v>
      </c>
    </row>
    <row r="1696" spans="1:23" customFormat="1">
      <c r="A1696" s="1" t="str">
        <f>CONCATENATE(Tableau4[[#This Row],[DPT2]]," - ",Tableau4[[#This Row],[COMMUNE]])</f>
        <v>24 - Saint-Cyprien</v>
      </c>
      <c r="B1696" s="2">
        <v>24</v>
      </c>
      <c r="C1696" s="2" t="s">
        <v>7909</v>
      </c>
      <c r="D1696" s="3" t="s">
        <v>1939</v>
      </c>
      <c r="E1696" s="3" t="s">
        <v>10806</v>
      </c>
      <c r="F1696" s="6" t="s">
        <v>8554</v>
      </c>
      <c r="G1696" s="4">
        <v>1548</v>
      </c>
      <c r="H1696" s="2" t="s">
        <v>5</v>
      </c>
      <c r="I1696" s="2" t="s">
        <v>6</v>
      </c>
      <c r="J1696" s="2" t="s">
        <v>13</v>
      </c>
      <c r="K1696" s="5" t="s">
        <v>5664</v>
      </c>
      <c r="L1696" s="132" t="s">
        <v>8555</v>
      </c>
      <c r="M1696" s="87"/>
      <c r="N1696" s="87"/>
      <c r="O1696" s="87"/>
      <c r="P1696" s="87"/>
      <c r="Q1696" s="87"/>
      <c r="R1696" s="87"/>
      <c r="S1696" s="87"/>
      <c r="T1696" s="87"/>
      <c r="U1696" s="87"/>
      <c r="V1696" s="87"/>
      <c r="W1696" s="87"/>
    </row>
    <row r="1697" spans="1:23" s="87" customFormat="1">
      <c r="A1697" s="1" t="str">
        <f>CONCATENATE(Tableau4[[#This Row],[DPT2]]," - ",Tableau4[[#This Row],[COMMUNE]])</f>
        <v>24 - Saint-Cyr-les-Champagnes</v>
      </c>
      <c r="B1697" s="2">
        <v>24</v>
      </c>
      <c r="C1697" s="5" t="s">
        <v>2425</v>
      </c>
      <c r="D1697" s="6" t="s">
        <v>1948</v>
      </c>
      <c r="E1697" s="6" t="s">
        <v>2426</v>
      </c>
      <c r="F1697" s="6" t="s">
        <v>8554</v>
      </c>
      <c r="G1697" s="7">
        <v>236</v>
      </c>
      <c r="H1697" s="5" t="s">
        <v>5</v>
      </c>
      <c r="I1697" s="5" t="s">
        <v>12</v>
      </c>
      <c r="J1697" s="2" t="s">
        <v>13</v>
      </c>
      <c r="K1697" s="2" t="s">
        <v>8</v>
      </c>
      <c r="L1697" s="132" t="s">
        <v>8555</v>
      </c>
    </row>
    <row r="1698" spans="1:23" customFormat="1">
      <c r="A1698" s="1" t="str">
        <f>CONCATENATE(Tableau4[[#This Row],[DPT2]]," - ",Tableau4[[#This Row],[COMMUNE]])</f>
        <v>24 - Sainte-Croix</v>
      </c>
      <c r="B1698" s="2">
        <v>24</v>
      </c>
      <c r="C1698" s="5" t="s">
        <v>2427</v>
      </c>
      <c r="D1698" s="6" t="s">
        <v>1945</v>
      </c>
      <c r="E1698" s="6" t="s">
        <v>2428</v>
      </c>
      <c r="F1698" s="6" t="s">
        <v>8554</v>
      </c>
      <c r="G1698" s="7">
        <v>88</v>
      </c>
      <c r="H1698" s="5" t="s">
        <v>5</v>
      </c>
      <c r="I1698" s="5" t="s">
        <v>12</v>
      </c>
      <c r="J1698" s="5" t="s">
        <v>7</v>
      </c>
      <c r="K1698" s="2" t="s">
        <v>8</v>
      </c>
      <c r="L1698" s="132" t="s">
        <v>8555</v>
      </c>
    </row>
    <row r="1699" spans="1:23" customFormat="1">
      <c r="A1699" s="1" t="str">
        <f>CONCATENATE(Tableau4[[#This Row],[DPT2]]," - ",Tableau4[[#This Row],[COMMUNE]])</f>
        <v>24 - Sainte-Croix-de-Mareuil</v>
      </c>
      <c r="B1699" s="2">
        <v>24</v>
      </c>
      <c r="C1699" s="5" t="s">
        <v>2429</v>
      </c>
      <c r="D1699" s="6" t="s">
        <v>1999</v>
      </c>
      <c r="E1699" s="6" t="s">
        <v>2430</v>
      </c>
      <c r="F1699" s="6" t="s">
        <v>8554</v>
      </c>
      <c r="G1699" s="7">
        <v>155</v>
      </c>
      <c r="H1699" s="5" t="s">
        <v>5</v>
      </c>
      <c r="I1699" s="5" t="s">
        <v>12</v>
      </c>
      <c r="J1699" s="2" t="s">
        <v>13</v>
      </c>
      <c r="K1699" s="2" t="s">
        <v>8</v>
      </c>
      <c r="L1699" s="132" t="s">
        <v>8555</v>
      </c>
    </row>
    <row r="1700" spans="1:23" s="87" customFormat="1">
      <c r="A1700" s="1" t="str">
        <f>CONCATENATE(Tableau4[[#This Row],[DPT2]]," - ",Tableau4[[#This Row],[COMMUNE]])</f>
        <v>24 - Sainte-Eulalie-d'Ans</v>
      </c>
      <c r="B1700" s="2">
        <v>24</v>
      </c>
      <c r="C1700" s="2" t="s">
        <v>2431</v>
      </c>
      <c r="D1700" s="3" t="s">
        <v>1936</v>
      </c>
      <c r="E1700" s="3" t="s">
        <v>2432</v>
      </c>
      <c r="F1700" s="6" t="s">
        <v>8554</v>
      </c>
      <c r="G1700" s="4">
        <v>294</v>
      </c>
      <c r="H1700" s="2" t="s">
        <v>5</v>
      </c>
      <c r="I1700" s="2" t="s">
        <v>6</v>
      </c>
      <c r="J1700" s="2" t="s">
        <v>13</v>
      </c>
      <c r="K1700" s="2" t="s">
        <v>8</v>
      </c>
      <c r="L1700" s="132">
        <v>46084</v>
      </c>
      <c r="M1700"/>
      <c r="N1700"/>
      <c r="O1700"/>
      <c r="P1700"/>
      <c r="Q1700"/>
      <c r="R1700"/>
      <c r="S1700"/>
      <c r="T1700"/>
      <c r="U1700"/>
      <c r="V1700"/>
      <c r="W1700"/>
    </row>
    <row r="1701" spans="1:23" customFormat="1">
      <c r="A1701" s="1" t="str">
        <f>CONCATENATE(Tableau4[[#This Row],[DPT2]]," - ",Tableau4[[#This Row],[COMMUNE]])</f>
        <v>24 - Sainte-Foy-de-Belvès</v>
      </c>
      <c r="B1701" s="2">
        <v>24</v>
      </c>
      <c r="C1701" s="2" t="s">
        <v>2433</v>
      </c>
      <c r="D1701" s="3" t="s">
        <v>1939</v>
      </c>
      <c r="E1701" s="3" t="s">
        <v>2434</v>
      </c>
      <c r="F1701" s="6" t="s">
        <v>8554</v>
      </c>
      <c r="G1701" s="4">
        <v>140</v>
      </c>
      <c r="H1701" s="2" t="s">
        <v>5</v>
      </c>
      <c r="I1701" s="2" t="s">
        <v>6</v>
      </c>
      <c r="J1701" s="2" t="s">
        <v>13</v>
      </c>
      <c r="K1701" s="2" t="s">
        <v>8</v>
      </c>
      <c r="L1701" s="132" t="s">
        <v>8555</v>
      </c>
    </row>
    <row r="1702" spans="1:23" customFormat="1">
      <c r="A1702" s="1" t="str">
        <f>CONCATENATE(Tableau4[[#This Row],[DPT2]]," - ",Tableau4[[#This Row],[COMMUNE]])</f>
        <v>24 - Sainte-Foy-de-Longas</v>
      </c>
      <c r="B1702" s="2">
        <v>24</v>
      </c>
      <c r="C1702" s="5" t="s">
        <v>2435</v>
      </c>
      <c r="D1702" s="6" t="s">
        <v>1945</v>
      </c>
      <c r="E1702" s="6" t="s">
        <v>2436</v>
      </c>
      <c r="F1702" s="6" t="s">
        <v>8554</v>
      </c>
      <c r="G1702" s="7">
        <v>240</v>
      </c>
      <c r="H1702" s="5" t="s">
        <v>5</v>
      </c>
      <c r="I1702" s="5" t="s">
        <v>12</v>
      </c>
      <c r="J1702" s="5" t="s">
        <v>7</v>
      </c>
      <c r="K1702" s="2" t="s">
        <v>8</v>
      </c>
      <c r="L1702" s="132" t="s">
        <v>8555</v>
      </c>
      <c r="M1702" s="87"/>
      <c r="N1702" s="87"/>
      <c r="O1702" s="87"/>
      <c r="P1702" s="87"/>
      <c r="Q1702" s="87"/>
      <c r="R1702" s="87"/>
      <c r="S1702" s="87"/>
      <c r="T1702" s="87"/>
      <c r="U1702" s="87"/>
      <c r="V1702" s="87"/>
      <c r="W1702" s="87"/>
    </row>
    <row r="1703" spans="1:23" s="87" customFormat="1">
      <c r="A1703" s="1" t="str">
        <f>CONCATENATE(Tableau4[[#This Row],[DPT2]]," - ",Tableau4[[#This Row],[COMMUNE]])</f>
        <v>24 - Sainte-Mondane</v>
      </c>
      <c r="B1703" s="2">
        <v>24</v>
      </c>
      <c r="C1703" s="5" t="s">
        <v>2437</v>
      </c>
      <c r="D1703" s="6" t="s">
        <v>1953</v>
      </c>
      <c r="E1703" s="6" t="s">
        <v>2438</v>
      </c>
      <c r="F1703" s="6" t="s">
        <v>8554</v>
      </c>
      <c r="G1703" s="7">
        <v>258</v>
      </c>
      <c r="H1703" s="5" t="s">
        <v>5</v>
      </c>
      <c r="I1703" s="5" t="s">
        <v>12</v>
      </c>
      <c r="J1703" s="2" t="s">
        <v>13</v>
      </c>
      <c r="K1703" s="2" t="s">
        <v>8</v>
      </c>
      <c r="L1703" s="132">
        <v>46084</v>
      </c>
    </row>
    <row r="1704" spans="1:23" customFormat="1">
      <c r="A1704" s="1" t="str">
        <f>CONCATENATE(Tableau4[[#This Row],[DPT2]]," - ",Tableau4[[#This Row],[COMMUNE]])</f>
        <v>24 - Sainte-Nathalène</v>
      </c>
      <c r="B1704" s="2">
        <v>24</v>
      </c>
      <c r="C1704" s="5" t="s">
        <v>2439</v>
      </c>
      <c r="D1704" s="6" t="s">
        <v>2258</v>
      </c>
      <c r="E1704" s="6" t="s">
        <v>2440</v>
      </c>
      <c r="F1704" s="6" t="s">
        <v>8554</v>
      </c>
      <c r="G1704" s="7">
        <v>625</v>
      </c>
      <c r="H1704" s="5" t="s">
        <v>5</v>
      </c>
      <c r="I1704" s="5" t="s">
        <v>12</v>
      </c>
      <c r="J1704" s="2" t="s">
        <v>13</v>
      </c>
      <c r="K1704" s="2" t="s">
        <v>8</v>
      </c>
      <c r="L1704" s="132" t="s">
        <v>8555</v>
      </c>
    </row>
    <row r="1705" spans="1:23" customFormat="1">
      <c r="A1705" s="1" t="str">
        <f>CONCATENATE(Tableau4[[#This Row],[DPT2]]," - ",Tableau4[[#This Row],[COMMUNE]])</f>
        <v>24 - Sainte-Orse</v>
      </c>
      <c r="B1705" s="2">
        <v>24</v>
      </c>
      <c r="C1705" s="2" t="s">
        <v>2441</v>
      </c>
      <c r="D1705" s="3" t="s">
        <v>1936</v>
      </c>
      <c r="E1705" s="3" t="s">
        <v>2442</v>
      </c>
      <c r="F1705" s="6" t="s">
        <v>8554</v>
      </c>
      <c r="G1705" s="4">
        <v>353</v>
      </c>
      <c r="H1705" s="2" t="s">
        <v>5</v>
      </c>
      <c r="I1705" s="2" t="s">
        <v>6</v>
      </c>
      <c r="J1705" s="2" t="s">
        <v>13</v>
      </c>
      <c r="K1705" s="2" t="s">
        <v>8</v>
      </c>
      <c r="L1705" s="132" t="s">
        <v>8555</v>
      </c>
    </row>
    <row r="1706" spans="1:23" customFormat="1">
      <c r="A1706" s="1" t="str">
        <f>CONCATENATE(Tableau4[[#This Row],[DPT2]]," - ",Tableau4[[#This Row],[COMMUNE]])</f>
        <v>24 - Sainte-Radegonde</v>
      </c>
      <c r="B1706" s="2">
        <v>24</v>
      </c>
      <c r="C1706" s="2" t="s">
        <v>2443</v>
      </c>
      <c r="D1706" s="3" t="s">
        <v>1973</v>
      </c>
      <c r="E1706" s="3" t="s">
        <v>10793</v>
      </c>
      <c r="F1706" s="6" t="s">
        <v>8554</v>
      </c>
      <c r="G1706" s="4">
        <v>61</v>
      </c>
      <c r="H1706" s="2" t="s">
        <v>5</v>
      </c>
      <c r="I1706" s="2" t="s">
        <v>6</v>
      </c>
      <c r="J1706" s="2" t="s">
        <v>7</v>
      </c>
      <c r="K1706" s="2" t="s">
        <v>8</v>
      </c>
      <c r="L1706" s="132" t="s">
        <v>8555</v>
      </c>
      <c r="M1706" s="87"/>
      <c r="N1706" s="87"/>
      <c r="O1706" s="87"/>
      <c r="P1706" s="87"/>
      <c r="Q1706" s="87"/>
      <c r="R1706" s="87"/>
      <c r="S1706" s="87"/>
      <c r="T1706" s="87"/>
      <c r="U1706" s="87"/>
      <c r="V1706" s="87"/>
      <c r="W1706" s="87"/>
    </row>
    <row r="1707" spans="1:23" customFormat="1">
      <c r="A1707" s="1" t="str">
        <f>CONCATENATE(Tableau4[[#This Row],[DPT2]]," - ",Tableau4[[#This Row],[COMMUNE]])</f>
        <v>24 - Saint-Estèphe</v>
      </c>
      <c r="B1707" s="2">
        <v>24</v>
      </c>
      <c r="C1707" s="2" t="s">
        <v>2444</v>
      </c>
      <c r="D1707" s="3" t="s">
        <v>1933</v>
      </c>
      <c r="E1707" s="3" t="s">
        <v>10817</v>
      </c>
      <c r="F1707" s="6" t="s">
        <v>8554</v>
      </c>
      <c r="G1707" s="4">
        <v>599</v>
      </c>
      <c r="H1707" s="2" t="s">
        <v>5</v>
      </c>
      <c r="I1707" s="2" t="s">
        <v>6</v>
      </c>
      <c r="J1707" s="2" t="s">
        <v>13</v>
      </c>
      <c r="K1707" s="2" t="s">
        <v>8</v>
      </c>
      <c r="L1707" s="132" t="s">
        <v>8555</v>
      </c>
    </row>
    <row r="1708" spans="1:23" customFormat="1">
      <c r="A1708" s="1" t="str">
        <f>CONCATENATE(Tableau4[[#This Row],[DPT2]]," - ",Tableau4[[#This Row],[COMMUNE]])</f>
        <v>24 - Saint-Étienne-de-Puycorbier</v>
      </c>
      <c r="B1708" s="2">
        <v>24</v>
      </c>
      <c r="C1708" s="2" t="s">
        <v>2445</v>
      </c>
      <c r="D1708" s="3" t="s">
        <v>1980</v>
      </c>
      <c r="E1708" s="3" t="s">
        <v>2446</v>
      </c>
      <c r="F1708" s="6" t="s">
        <v>8554</v>
      </c>
      <c r="G1708" s="4">
        <v>105</v>
      </c>
      <c r="H1708" s="2" t="s">
        <v>5</v>
      </c>
      <c r="I1708" s="2" t="s">
        <v>6</v>
      </c>
      <c r="J1708" s="2" t="s">
        <v>13</v>
      </c>
      <c r="K1708" s="2" t="s">
        <v>8</v>
      </c>
      <c r="L1708" s="132" t="s">
        <v>8555</v>
      </c>
      <c r="M1708" s="87"/>
      <c r="N1708" s="87"/>
      <c r="O1708" s="87"/>
      <c r="P1708" s="87"/>
      <c r="Q1708" s="87"/>
      <c r="R1708" s="87"/>
      <c r="S1708" s="87"/>
      <c r="T1708" s="87"/>
      <c r="U1708" s="87"/>
      <c r="V1708" s="87"/>
      <c r="W1708" s="87"/>
    </row>
    <row r="1709" spans="1:23" customFormat="1">
      <c r="A1709" s="1" t="str">
        <f>CONCATENATE(Tableau4[[#This Row],[DPT2]]," - ",Tableau4[[#This Row],[COMMUNE]])</f>
        <v>24 - Sainte-Trie</v>
      </c>
      <c r="B1709" s="2">
        <v>24</v>
      </c>
      <c r="C1709" s="2" t="s">
        <v>2447</v>
      </c>
      <c r="D1709" s="3" t="s">
        <v>1936</v>
      </c>
      <c r="E1709" s="3" t="s">
        <v>2448</v>
      </c>
      <c r="F1709" s="6" t="s">
        <v>8554</v>
      </c>
      <c r="G1709" s="4">
        <v>110</v>
      </c>
      <c r="H1709" s="2" t="s">
        <v>5</v>
      </c>
      <c r="I1709" s="2" t="s">
        <v>6</v>
      </c>
      <c r="J1709" s="2" t="s">
        <v>13</v>
      </c>
      <c r="K1709" s="2" t="s">
        <v>8</v>
      </c>
      <c r="L1709" s="132" t="s">
        <v>8555</v>
      </c>
    </row>
    <row r="1710" spans="1:23" customFormat="1">
      <c r="A1710" s="1" t="str">
        <f>CONCATENATE(Tableau4[[#This Row],[DPT2]]," - ",Tableau4[[#This Row],[COMMUNE]])</f>
        <v>24 - Saint-Félix-de-Bourdeilles</v>
      </c>
      <c r="B1710" s="2">
        <v>24</v>
      </c>
      <c r="C1710" s="5" t="s">
        <v>2449</v>
      </c>
      <c r="D1710" s="6" t="s">
        <v>1999</v>
      </c>
      <c r="E1710" s="6" t="s">
        <v>2450</v>
      </c>
      <c r="F1710" s="6" t="s">
        <v>8554</v>
      </c>
      <c r="G1710" s="7">
        <v>65</v>
      </c>
      <c r="H1710" s="5" t="s">
        <v>5</v>
      </c>
      <c r="I1710" s="5" t="s">
        <v>12</v>
      </c>
      <c r="J1710" s="2" t="s">
        <v>13</v>
      </c>
      <c r="K1710" s="2" t="s">
        <v>8</v>
      </c>
      <c r="L1710" s="132" t="s">
        <v>8555</v>
      </c>
    </row>
    <row r="1711" spans="1:23" customFormat="1">
      <c r="A1711" s="1" t="str">
        <f>CONCATENATE(Tableau4[[#This Row],[DPT2]]," - ",Tableau4[[#This Row],[COMMUNE]])</f>
        <v>24 - Saint-Félix-de-Reillac-et-Mortemart</v>
      </c>
      <c r="B1711" s="2">
        <v>24</v>
      </c>
      <c r="C1711" s="2" t="s">
        <v>2451</v>
      </c>
      <c r="D1711" s="3" t="s">
        <v>1956</v>
      </c>
      <c r="E1711" s="3" t="s">
        <v>2452</v>
      </c>
      <c r="F1711" s="6" t="s">
        <v>8554</v>
      </c>
      <c r="G1711" s="4">
        <v>176</v>
      </c>
      <c r="H1711" s="2" t="s">
        <v>5</v>
      </c>
      <c r="I1711" s="2" t="s">
        <v>6</v>
      </c>
      <c r="J1711" s="2" t="s">
        <v>13</v>
      </c>
      <c r="K1711" s="2" t="s">
        <v>8</v>
      </c>
      <c r="L1711" s="132" t="s">
        <v>8555</v>
      </c>
    </row>
    <row r="1712" spans="1:23" customFormat="1">
      <c r="A1712" s="1" t="str">
        <f>CONCATENATE(Tableau4[[#This Row],[DPT2]]," - ",Tableau4[[#This Row],[COMMUNE]])</f>
        <v>24 - Saint-Félix-de-Villadeix</v>
      </c>
      <c r="B1712" s="2">
        <v>24</v>
      </c>
      <c r="C1712" s="5" t="s">
        <v>2453</v>
      </c>
      <c r="D1712" s="6" t="s">
        <v>1945</v>
      </c>
      <c r="E1712" s="6" t="s">
        <v>2454</v>
      </c>
      <c r="F1712" s="6" t="s">
        <v>8554</v>
      </c>
      <c r="G1712" s="7">
        <v>327</v>
      </c>
      <c r="H1712" s="5" t="s">
        <v>5</v>
      </c>
      <c r="I1712" s="5" t="s">
        <v>12</v>
      </c>
      <c r="J1712" s="5" t="s">
        <v>7</v>
      </c>
      <c r="K1712" s="2" t="s">
        <v>8</v>
      </c>
      <c r="L1712" s="132" t="s">
        <v>8555</v>
      </c>
    </row>
    <row r="1713" spans="1:23" customFormat="1">
      <c r="A1713" s="1" t="str">
        <f>CONCATENATE(Tableau4[[#This Row],[DPT2]]," - ",Tableau4[[#This Row],[COMMUNE]])</f>
        <v>24 - Saint-Front-d'Alemps</v>
      </c>
      <c r="B1713" s="2">
        <v>24</v>
      </c>
      <c r="C1713" s="2" t="s">
        <v>2455</v>
      </c>
      <c r="D1713" s="3" t="s">
        <v>2064</v>
      </c>
      <c r="E1713" s="3" t="s">
        <v>2456</v>
      </c>
      <c r="F1713" s="6" t="s">
        <v>8554</v>
      </c>
      <c r="G1713" s="4">
        <v>258</v>
      </c>
      <c r="H1713" s="2" t="s">
        <v>5</v>
      </c>
      <c r="I1713" s="2" t="s">
        <v>6</v>
      </c>
      <c r="J1713" s="2" t="s">
        <v>13</v>
      </c>
      <c r="K1713" s="2" t="s">
        <v>8</v>
      </c>
      <c r="L1713" s="132" t="s">
        <v>8555</v>
      </c>
      <c r="M1713" s="87"/>
      <c r="N1713" s="87"/>
      <c r="O1713" s="87"/>
      <c r="P1713" s="87"/>
      <c r="Q1713" s="87"/>
      <c r="R1713" s="87"/>
      <c r="S1713" s="87"/>
      <c r="T1713" s="87"/>
      <c r="U1713" s="87"/>
      <c r="V1713" s="87"/>
      <c r="W1713" s="87"/>
    </row>
    <row r="1714" spans="1:23" s="87" customFormat="1">
      <c r="A1714" s="1" t="str">
        <f>CONCATENATE(Tableau4[[#This Row],[DPT2]]," - ",Tableau4[[#This Row],[COMMUNE]])</f>
        <v>24 - Saint-Front-de-Pradoux</v>
      </c>
      <c r="B1714" s="2">
        <v>24</v>
      </c>
      <c r="C1714" s="2" t="s">
        <v>6520</v>
      </c>
      <c r="D1714" s="3" t="s">
        <v>1980</v>
      </c>
      <c r="E1714" s="3" t="s">
        <v>6521</v>
      </c>
      <c r="F1714" s="6" t="s">
        <v>8554</v>
      </c>
      <c r="G1714" s="4">
        <v>1188</v>
      </c>
      <c r="H1714" s="2" t="s">
        <v>5</v>
      </c>
      <c r="I1714" s="2" t="s">
        <v>6</v>
      </c>
      <c r="J1714" s="2" t="s">
        <v>13</v>
      </c>
      <c r="K1714" s="2" t="s">
        <v>5671</v>
      </c>
      <c r="L1714" s="132">
        <v>46084</v>
      </c>
      <c r="M1714"/>
      <c r="N1714"/>
      <c r="O1714"/>
      <c r="P1714"/>
      <c r="Q1714"/>
      <c r="R1714"/>
      <c r="S1714"/>
      <c r="T1714"/>
      <c r="U1714"/>
      <c r="V1714"/>
      <c r="W1714"/>
    </row>
    <row r="1715" spans="1:23" s="87" customFormat="1">
      <c r="A1715" s="1" t="str">
        <f>CONCATENATE(Tableau4[[#This Row],[DPT2]]," - ",Tableau4[[#This Row],[COMMUNE]])</f>
        <v>24 - Saint-Front-la-Rivière</v>
      </c>
      <c r="B1715" s="2">
        <v>24</v>
      </c>
      <c r="C1715" s="2" t="s">
        <v>2457</v>
      </c>
      <c r="D1715" s="3" t="s">
        <v>1933</v>
      </c>
      <c r="E1715" s="3" t="s">
        <v>2458</v>
      </c>
      <c r="F1715" s="6" t="s">
        <v>8554</v>
      </c>
      <c r="G1715" s="4">
        <v>497</v>
      </c>
      <c r="H1715" s="2" t="s">
        <v>5</v>
      </c>
      <c r="I1715" s="2" t="s">
        <v>6</v>
      </c>
      <c r="J1715" s="2" t="s">
        <v>13</v>
      </c>
      <c r="K1715" s="2" t="s">
        <v>8</v>
      </c>
      <c r="L1715" s="132" t="s">
        <v>8555</v>
      </c>
      <c r="M1715"/>
      <c r="N1715"/>
      <c r="O1715"/>
      <c r="P1715"/>
      <c r="Q1715"/>
      <c r="R1715"/>
      <c r="S1715"/>
      <c r="T1715"/>
      <c r="U1715"/>
      <c r="V1715"/>
      <c r="W1715"/>
    </row>
    <row r="1716" spans="1:23" customFormat="1">
      <c r="A1716" s="1" t="str">
        <f>CONCATENATE(Tableau4[[#This Row],[DPT2]]," - ",Tableau4[[#This Row],[COMMUNE]])</f>
        <v>24 - Saint-Front-sur-Nizonne</v>
      </c>
      <c r="B1716" s="2">
        <v>24</v>
      </c>
      <c r="C1716" s="2" t="s">
        <v>2459</v>
      </c>
      <c r="D1716" s="3" t="s">
        <v>1933</v>
      </c>
      <c r="E1716" s="3" t="s">
        <v>2460</v>
      </c>
      <c r="F1716" s="6" t="s">
        <v>8554</v>
      </c>
      <c r="G1716" s="4">
        <v>162</v>
      </c>
      <c r="H1716" s="2" t="s">
        <v>5</v>
      </c>
      <c r="I1716" s="2" t="s">
        <v>6</v>
      </c>
      <c r="J1716" s="2" t="s">
        <v>13</v>
      </c>
      <c r="K1716" s="2" t="s">
        <v>8</v>
      </c>
      <c r="L1716" s="132" t="s">
        <v>8555</v>
      </c>
      <c r="M1716" s="87"/>
      <c r="N1716" s="87"/>
      <c r="O1716" s="87"/>
      <c r="P1716" s="87"/>
      <c r="Q1716" s="87"/>
      <c r="R1716" s="87"/>
      <c r="S1716" s="87"/>
      <c r="T1716" s="87"/>
      <c r="U1716" s="87"/>
      <c r="V1716" s="87"/>
      <c r="W1716" s="87"/>
    </row>
    <row r="1717" spans="1:23" s="87" customFormat="1">
      <c r="A1717" s="1" t="str">
        <f>CONCATENATE(Tableau4[[#This Row],[DPT2]]," - ",Tableau4[[#This Row],[COMMUNE]])</f>
        <v>24 - Saint-Geniès</v>
      </c>
      <c r="B1717" s="2">
        <v>24</v>
      </c>
      <c r="C1717" s="5" t="s">
        <v>6522</v>
      </c>
      <c r="D1717" s="6" t="s">
        <v>1953</v>
      </c>
      <c r="E1717" s="6" t="s">
        <v>6523</v>
      </c>
      <c r="F1717" s="6" t="s">
        <v>8554</v>
      </c>
      <c r="G1717" s="7">
        <v>914</v>
      </c>
      <c r="H1717" s="5" t="s">
        <v>5</v>
      </c>
      <c r="I1717" s="5" t="s">
        <v>12</v>
      </c>
      <c r="J1717" s="2" t="s">
        <v>13</v>
      </c>
      <c r="K1717" s="2" t="s">
        <v>5671</v>
      </c>
      <c r="L1717" s="132" t="s">
        <v>8555</v>
      </c>
    </row>
    <row r="1718" spans="1:23" customFormat="1">
      <c r="A1718" s="1" t="str">
        <f>CONCATENATE(Tableau4[[#This Row],[DPT2]]," - ",Tableau4[[#This Row],[COMMUNE]])</f>
        <v>24 - Saint-Georges-Blancaneix</v>
      </c>
      <c r="B1718" s="2">
        <v>24</v>
      </c>
      <c r="C1718" s="5" t="s">
        <v>2461</v>
      </c>
      <c r="D1718" s="6" t="s">
        <v>2012</v>
      </c>
      <c r="E1718" s="6" t="s">
        <v>2462</v>
      </c>
      <c r="F1718" s="6" t="s">
        <v>8554</v>
      </c>
      <c r="G1718" s="7">
        <v>269</v>
      </c>
      <c r="H1718" s="5" t="s">
        <v>5</v>
      </c>
      <c r="I1718" s="5" t="s">
        <v>12</v>
      </c>
      <c r="J1718" s="5" t="s">
        <v>7</v>
      </c>
      <c r="K1718" s="2" t="s">
        <v>8</v>
      </c>
      <c r="L1718" s="132" t="s">
        <v>8555</v>
      </c>
      <c r="M1718" s="87"/>
      <c r="N1718" s="87"/>
      <c r="O1718" s="87"/>
      <c r="P1718" s="87"/>
      <c r="Q1718" s="87"/>
      <c r="R1718" s="87"/>
      <c r="S1718" s="87"/>
      <c r="T1718" s="87"/>
      <c r="U1718" s="87"/>
      <c r="V1718" s="87"/>
      <c r="W1718" s="87"/>
    </row>
    <row r="1719" spans="1:23" customFormat="1">
      <c r="A1719" s="1" t="str">
        <f>CONCATENATE(Tableau4[[#This Row],[DPT2]]," - ",Tableau4[[#This Row],[COMMUNE]])</f>
        <v>24 - Saint-Georges-de-Montclard</v>
      </c>
      <c r="B1719" s="2">
        <v>24</v>
      </c>
      <c r="C1719" s="2" t="s">
        <v>2463</v>
      </c>
      <c r="D1719" s="3" t="s">
        <v>1980</v>
      </c>
      <c r="E1719" s="3" t="s">
        <v>2464</v>
      </c>
      <c r="F1719" s="6" t="s">
        <v>8554</v>
      </c>
      <c r="G1719" s="4">
        <v>287</v>
      </c>
      <c r="H1719" s="2" t="s">
        <v>5</v>
      </c>
      <c r="I1719" s="2" t="s">
        <v>6</v>
      </c>
      <c r="J1719" s="2" t="s">
        <v>13</v>
      </c>
      <c r="K1719" s="2" t="s">
        <v>8</v>
      </c>
      <c r="L1719" s="132" t="s">
        <v>8555</v>
      </c>
    </row>
    <row r="1720" spans="1:23" customFormat="1">
      <c r="A1720" s="1" t="str">
        <f>CONCATENATE(Tableau4[[#This Row],[DPT2]]," - ",Tableau4[[#This Row],[COMMUNE]])</f>
        <v>24 - Saint-Géraud-de-Corps</v>
      </c>
      <c r="B1720" s="2">
        <v>24</v>
      </c>
      <c r="C1720" s="2" t="s">
        <v>2465</v>
      </c>
      <c r="D1720" s="3" t="s">
        <v>2007</v>
      </c>
      <c r="E1720" s="3" t="s">
        <v>2466</v>
      </c>
      <c r="F1720" s="6" t="s">
        <v>8554</v>
      </c>
      <c r="G1720" s="4">
        <v>251</v>
      </c>
      <c r="H1720" s="2" t="s">
        <v>5</v>
      </c>
      <c r="I1720" s="2" t="s">
        <v>6</v>
      </c>
      <c r="J1720" s="2" t="s">
        <v>7</v>
      </c>
      <c r="K1720" s="2" t="s">
        <v>8</v>
      </c>
      <c r="L1720" s="132" t="s">
        <v>8555</v>
      </c>
    </row>
    <row r="1721" spans="1:23" customFormat="1">
      <c r="A1721" s="1" t="str">
        <f>CONCATENATE(Tableau4[[#This Row],[DPT2]]," - ",Tableau4[[#This Row],[COMMUNE]])</f>
        <v>24 - Saint-Germain-de-Belvès</v>
      </c>
      <c r="B1721" s="2">
        <v>24</v>
      </c>
      <c r="C1721" s="2" t="s">
        <v>2467</v>
      </c>
      <c r="D1721" s="3" t="s">
        <v>1939</v>
      </c>
      <c r="E1721" s="3" t="s">
        <v>2468</v>
      </c>
      <c r="F1721" s="6" t="s">
        <v>8554</v>
      </c>
      <c r="G1721" s="4">
        <v>172</v>
      </c>
      <c r="H1721" s="2" t="s">
        <v>5</v>
      </c>
      <c r="I1721" s="2" t="s">
        <v>6</v>
      </c>
      <c r="J1721" s="2" t="s">
        <v>13</v>
      </c>
      <c r="K1721" s="2" t="s">
        <v>8</v>
      </c>
      <c r="L1721" s="132" t="s">
        <v>8555</v>
      </c>
      <c r="M1721" s="87"/>
      <c r="N1721" s="87"/>
      <c r="O1721" s="87"/>
      <c r="P1721" s="87"/>
      <c r="Q1721" s="87"/>
      <c r="R1721" s="87"/>
      <c r="S1721" s="87"/>
      <c r="T1721" s="87"/>
      <c r="U1721" s="87"/>
      <c r="V1721" s="87"/>
      <c r="W1721" s="87"/>
    </row>
    <row r="1722" spans="1:23" customFormat="1">
      <c r="A1722" s="1" t="str">
        <f>CONCATENATE(Tableau4[[#This Row],[DPT2]]," - ",Tableau4[[#This Row],[COMMUNE]])</f>
        <v>24 - Saint-Germain-des-Prés</v>
      </c>
      <c r="B1722" s="2">
        <v>24</v>
      </c>
      <c r="C1722" s="5" t="s">
        <v>2469</v>
      </c>
      <c r="D1722" s="6" t="s">
        <v>1948</v>
      </c>
      <c r="E1722" s="6" t="s">
        <v>2470</v>
      </c>
      <c r="F1722" s="6" t="s">
        <v>8554</v>
      </c>
      <c r="G1722" s="7">
        <v>471</v>
      </c>
      <c r="H1722" s="5" t="s">
        <v>5</v>
      </c>
      <c r="I1722" s="5" t="s">
        <v>12</v>
      </c>
      <c r="J1722" s="2" t="s">
        <v>13</v>
      </c>
      <c r="K1722" s="2" t="s">
        <v>8</v>
      </c>
      <c r="L1722" s="132" t="s">
        <v>8555</v>
      </c>
      <c r="M1722" s="87"/>
      <c r="N1722" s="87"/>
      <c r="O1722" s="87"/>
      <c r="P1722" s="87"/>
      <c r="Q1722" s="87"/>
      <c r="R1722" s="87"/>
      <c r="S1722" s="87"/>
      <c r="T1722" s="87"/>
      <c r="U1722" s="87"/>
      <c r="V1722" s="87"/>
      <c r="W1722" s="87"/>
    </row>
    <row r="1723" spans="1:23" s="87" customFormat="1">
      <c r="A1723" s="1" t="str">
        <f>CONCATENATE(Tableau4[[#This Row],[DPT2]]," - ",Tableau4[[#This Row],[COMMUNE]])</f>
        <v>24 - Saint-Germain-du-Salembre</v>
      </c>
      <c r="B1723" s="2">
        <v>24</v>
      </c>
      <c r="C1723" s="5" t="s">
        <v>2471</v>
      </c>
      <c r="D1723" s="6" t="s">
        <v>1987</v>
      </c>
      <c r="E1723" s="6" t="s">
        <v>2472</v>
      </c>
      <c r="F1723" s="6" t="s">
        <v>8554</v>
      </c>
      <c r="G1723" s="7">
        <v>946</v>
      </c>
      <c r="H1723" s="5" t="s">
        <v>5</v>
      </c>
      <c r="I1723" s="5" t="s">
        <v>12</v>
      </c>
      <c r="J1723" s="2" t="s">
        <v>13</v>
      </c>
      <c r="K1723" s="2" t="s">
        <v>8</v>
      </c>
      <c r="L1723" s="132" t="s">
        <v>8555</v>
      </c>
    </row>
    <row r="1724" spans="1:23" customFormat="1">
      <c r="A1724" s="1" t="str">
        <f>CONCATENATE(Tableau4[[#This Row],[DPT2]]," - ",Tableau4[[#This Row],[COMMUNE]])</f>
        <v>24 - Saint-Germain-et-Mons</v>
      </c>
      <c r="B1724" s="2">
        <v>24</v>
      </c>
      <c r="C1724" s="5" t="s">
        <v>2473</v>
      </c>
      <c r="D1724" s="6" t="s">
        <v>2012</v>
      </c>
      <c r="E1724" s="6" t="s">
        <v>2474</v>
      </c>
      <c r="F1724" s="6" t="s">
        <v>8554</v>
      </c>
      <c r="G1724" s="7">
        <v>864</v>
      </c>
      <c r="H1724" s="5" t="s">
        <v>5</v>
      </c>
      <c r="I1724" s="5" t="s">
        <v>12</v>
      </c>
      <c r="J1724" s="5" t="s">
        <v>7</v>
      </c>
      <c r="K1724" s="2" t="s">
        <v>8</v>
      </c>
      <c r="L1724" s="132" t="s">
        <v>8555</v>
      </c>
    </row>
    <row r="1725" spans="1:23" s="87" customFormat="1">
      <c r="A1725" s="1" t="str">
        <f>CONCATENATE(Tableau4[[#This Row],[DPT2]]," - ",Tableau4[[#This Row],[COMMUNE]])</f>
        <v>24 - Saint-Géry</v>
      </c>
      <c r="B1725" s="2">
        <v>24</v>
      </c>
      <c r="C1725" s="5" t="s">
        <v>2475</v>
      </c>
      <c r="D1725" s="6" t="s">
        <v>2012</v>
      </c>
      <c r="E1725" s="6" t="s">
        <v>2476</v>
      </c>
      <c r="F1725" s="6" t="s">
        <v>8554</v>
      </c>
      <c r="G1725" s="7">
        <v>243</v>
      </c>
      <c r="H1725" s="5" t="s">
        <v>5</v>
      </c>
      <c r="I1725" s="5" t="s">
        <v>12</v>
      </c>
      <c r="J1725" s="5" t="s">
        <v>7</v>
      </c>
      <c r="K1725" s="2" t="s">
        <v>8</v>
      </c>
      <c r="L1725" s="132" t="s">
        <v>8555</v>
      </c>
      <c r="M1725"/>
      <c r="N1725"/>
      <c r="O1725"/>
      <c r="P1725"/>
      <c r="Q1725"/>
      <c r="R1725"/>
      <c r="S1725"/>
      <c r="T1725"/>
      <c r="U1725"/>
      <c r="V1725"/>
      <c r="W1725"/>
    </row>
    <row r="1726" spans="1:23" customFormat="1">
      <c r="A1726" s="1" t="str">
        <f>CONCATENATE(Tableau4[[#This Row],[DPT2]]," - ",Tableau4[[#This Row],[COMMUNE]])</f>
        <v>24 - Saint-Geyrac</v>
      </c>
      <c r="B1726" s="2">
        <v>24</v>
      </c>
      <c r="C1726" s="2" t="s">
        <v>2477</v>
      </c>
      <c r="D1726" s="3" t="s">
        <v>2025</v>
      </c>
      <c r="E1726" s="3" t="s">
        <v>2478</v>
      </c>
      <c r="F1726" s="6" t="s">
        <v>8554</v>
      </c>
      <c r="G1726" s="4">
        <v>197</v>
      </c>
      <c r="H1726" s="2" t="s">
        <v>5</v>
      </c>
      <c r="I1726" s="2" t="s">
        <v>25</v>
      </c>
      <c r="J1726" s="2" t="s">
        <v>13</v>
      </c>
      <c r="K1726" s="2" t="s">
        <v>8</v>
      </c>
      <c r="L1726" s="132" t="s">
        <v>8555</v>
      </c>
    </row>
    <row r="1727" spans="1:23" customFormat="1">
      <c r="A1727" s="1" t="str">
        <f>CONCATENATE(Tableau4[[#This Row],[DPT2]]," - ",Tableau4[[#This Row],[COMMUNE]])</f>
        <v>24 - Saint-Hilaire-d'Estissac</v>
      </c>
      <c r="B1727" s="2">
        <v>24</v>
      </c>
      <c r="C1727" s="2" t="s">
        <v>2479</v>
      </c>
      <c r="D1727" s="3" t="s">
        <v>1980</v>
      </c>
      <c r="E1727" s="3" t="s">
        <v>2480</v>
      </c>
      <c r="F1727" s="6" t="s">
        <v>8554</v>
      </c>
      <c r="G1727" s="4">
        <v>116</v>
      </c>
      <c r="H1727" s="2" t="s">
        <v>5</v>
      </c>
      <c r="I1727" s="2" t="s">
        <v>6</v>
      </c>
      <c r="J1727" s="2" t="s">
        <v>13</v>
      </c>
      <c r="K1727" s="2" t="s">
        <v>8</v>
      </c>
      <c r="L1727" s="132" t="s">
        <v>8555</v>
      </c>
    </row>
    <row r="1728" spans="1:23" s="87" customFormat="1">
      <c r="A1728" s="1" t="str">
        <f>CONCATENATE(Tableau4[[#This Row],[DPT2]]," - ",Tableau4[[#This Row],[COMMUNE]])</f>
        <v>24 - Saint-Jean-d'Ataux</v>
      </c>
      <c r="B1728" s="2">
        <v>24</v>
      </c>
      <c r="C1728" s="5" t="s">
        <v>2481</v>
      </c>
      <c r="D1728" s="6" t="s">
        <v>1987</v>
      </c>
      <c r="E1728" s="6" t="s">
        <v>2482</v>
      </c>
      <c r="F1728" s="6" t="s">
        <v>8554</v>
      </c>
      <c r="G1728" s="7">
        <v>133</v>
      </c>
      <c r="H1728" s="5" t="s">
        <v>5</v>
      </c>
      <c r="I1728" s="5" t="s">
        <v>12</v>
      </c>
      <c r="J1728" s="2" t="s">
        <v>13</v>
      </c>
      <c r="K1728" s="2" t="s">
        <v>8</v>
      </c>
      <c r="L1728" s="132" t="s">
        <v>8555</v>
      </c>
      <c r="M1728"/>
      <c r="N1728"/>
      <c r="O1728"/>
      <c r="P1728"/>
      <c r="Q1728"/>
      <c r="R1728"/>
      <c r="S1728"/>
      <c r="T1728"/>
      <c r="U1728"/>
      <c r="V1728"/>
      <c r="W1728"/>
    </row>
    <row r="1729" spans="1:23" s="87" customFormat="1">
      <c r="A1729" s="1" t="str">
        <f>CONCATENATE(Tableau4[[#This Row],[DPT2]]," - ",Tableau4[[#This Row],[COMMUNE]])</f>
        <v>24 - Saint-Jean-de-Côle</v>
      </c>
      <c r="B1729" s="2">
        <v>24</v>
      </c>
      <c r="C1729" s="2" t="s">
        <v>2483</v>
      </c>
      <c r="D1729" s="3" t="s">
        <v>2064</v>
      </c>
      <c r="E1729" s="3" t="s">
        <v>2484</v>
      </c>
      <c r="F1729" s="6" t="s">
        <v>8554</v>
      </c>
      <c r="G1729" s="4">
        <v>364</v>
      </c>
      <c r="H1729" s="2" t="s">
        <v>5</v>
      </c>
      <c r="I1729" s="2" t="s">
        <v>6</v>
      </c>
      <c r="J1729" s="2" t="s">
        <v>13</v>
      </c>
      <c r="K1729" s="2" t="s">
        <v>8</v>
      </c>
      <c r="L1729" s="132" t="s">
        <v>8555</v>
      </c>
    </row>
    <row r="1730" spans="1:23" customFormat="1">
      <c r="A1730" s="1" t="str">
        <f>CONCATENATE(Tableau4[[#This Row],[DPT2]]," - ",Tableau4[[#This Row],[COMMUNE]])</f>
        <v>24 - Saint-Jean-d'Estissac</v>
      </c>
      <c r="B1730" s="2">
        <v>24</v>
      </c>
      <c r="C1730" s="2" t="s">
        <v>2485</v>
      </c>
      <c r="D1730" s="3" t="s">
        <v>1980</v>
      </c>
      <c r="E1730" s="3" t="s">
        <v>2486</v>
      </c>
      <c r="F1730" s="6" t="s">
        <v>8554</v>
      </c>
      <c r="G1730" s="4">
        <v>166</v>
      </c>
      <c r="H1730" s="2" t="s">
        <v>5</v>
      </c>
      <c r="I1730" s="2" t="s">
        <v>6</v>
      </c>
      <c r="J1730" s="2" t="s">
        <v>13</v>
      </c>
      <c r="K1730" s="2" t="s">
        <v>8</v>
      </c>
      <c r="L1730" s="132" t="s">
        <v>8555</v>
      </c>
    </row>
    <row r="1731" spans="1:23" customFormat="1">
      <c r="A1731" s="1" t="str">
        <f>CONCATENATE(Tableau4[[#This Row],[DPT2]]," - ",Tableau4[[#This Row],[COMMUNE]])</f>
        <v>24 - Saint-Jory-de-Chalais</v>
      </c>
      <c r="B1731" s="2">
        <v>24</v>
      </c>
      <c r="C1731" s="2" t="s">
        <v>2487</v>
      </c>
      <c r="D1731" s="3" t="s">
        <v>2064</v>
      </c>
      <c r="E1731" s="3" t="s">
        <v>2488</v>
      </c>
      <c r="F1731" s="6" t="s">
        <v>8554</v>
      </c>
      <c r="G1731" s="4">
        <v>601</v>
      </c>
      <c r="H1731" s="2" t="s">
        <v>5</v>
      </c>
      <c r="I1731" s="2" t="s">
        <v>6</v>
      </c>
      <c r="J1731" s="2" t="s">
        <v>13</v>
      </c>
      <c r="K1731" s="2" t="s">
        <v>8</v>
      </c>
      <c r="L1731" s="132" t="s">
        <v>8555</v>
      </c>
      <c r="M1731" s="87"/>
      <c r="N1731" s="87"/>
      <c r="O1731" s="87"/>
      <c r="P1731" s="87"/>
      <c r="Q1731" s="87"/>
      <c r="R1731" s="87"/>
      <c r="S1731" s="87"/>
      <c r="T1731" s="87"/>
      <c r="U1731" s="87"/>
      <c r="V1731" s="87"/>
      <c r="W1731" s="87"/>
    </row>
    <row r="1732" spans="1:23" customFormat="1">
      <c r="A1732" s="1" t="str">
        <f>CONCATENATE(Tableau4[[#This Row],[DPT2]]," - ",Tableau4[[#This Row],[COMMUNE]])</f>
        <v>24 - Saint-Jory-las-Bloux</v>
      </c>
      <c r="B1732" s="2">
        <v>24</v>
      </c>
      <c r="C1732" s="5" t="s">
        <v>2489</v>
      </c>
      <c r="D1732" s="6" t="s">
        <v>1948</v>
      </c>
      <c r="E1732" s="6" t="s">
        <v>2490</v>
      </c>
      <c r="F1732" s="6" t="s">
        <v>8554</v>
      </c>
      <c r="G1732" s="7">
        <v>236</v>
      </c>
      <c r="H1732" s="5" t="s">
        <v>5</v>
      </c>
      <c r="I1732" s="5" t="s">
        <v>12</v>
      </c>
      <c r="J1732" s="2" t="s">
        <v>13</v>
      </c>
      <c r="K1732" s="2" t="s">
        <v>8</v>
      </c>
      <c r="L1732" s="132" t="s">
        <v>8555</v>
      </c>
    </row>
    <row r="1733" spans="1:23" customFormat="1">
      <c r="A1733" s="1" t="str">
        <f>CONCATENATE(Tableau4[[#This Row],[DPT2]]," - ",Tableau4[[#This Row],[COMMUNE]])</f>
        <v>24 - Saint-Julien-de-Lampon</v>
      </c>
      <c r="B1733" s="2">
        <v>24</v>
      </c>
      <c r="C1733" s="5" t="s">
        <v>6524</v>
      </c>
      <c r="D1733" s="6" t="s">
        <v>1953</v>
      </c>
      <c r="E1733" s="6" t="s">
        <v>6525</v>
      </c>
      <c r="F1733" s="6" t="s">
        <v>8554</v>
      </c>
      <c r="G1733" s="7">
        <v>637</v>
      </c>
      <c r="H1733" s="5" t="s">
        <v>5</v>
      </c>
      <c r="I1733" s="5" t="s">
        <v>12</v>
      </c>
      <c r="J1733" s="2" t="s">
        <v>13</v>
      </c>
      <c r="K1733" s="2" t="s">
        <v>5671</v>
      </c>
      <c r="L1733" s="132" t="s">
        <v>8555</v>
      </c>
    </row>
    <row r="1734" spans="1:23" customFormat="1">
      <c r="A1734" s="1" t="str">
        <f>CONCATENATE(Tableau4[[#This Row],[DPT2]]," - ",Tableau4[[#This Row],[COMMUNE]])</f>
        <v>24 - Saint-Julien-Innocence-Eulalie</v>
      </c>
      <c r="B1734" s="2">
        <v>24</v>
      </c>
      <c r="C1734" s="2" t="s">
        <v>2491</v>
      </c>
      <c r="D1734" s="3" t="s">
        <v>1973</v>
      </c>
      <c r="E1734" s="3" t="s">
        <v>2492</v>
      </c>
      <c r="F1734" s="6" t="s">
        <v>8554</v>
      </c>
      <c r="G1734" s="4">
        <v>310</v>
      </c>
      <c r="H1734" s="2" t="s">
        <v>5</v>
      </c>
      <c r="I1734" s="2" t="s">
        <v>6</v>
      </c>
      <c r="J1734" s="2" t="s">
        <v>7</v>
      </c>
      <c r="K1734" s="2" t="s">
        <v>8</v>
      </c>
      <c r="L1734" s="132" t="s">
        <v>8555</v>
      </c>
    </row>
    <row r="1735" spans="1:23" s="87" customFormat="1">
      <c r="A1735" s="1" t="str">
        <f>CONCATENATE(Tableau4[[#This Row],[DPT2]]," - ",Tableau4[[#This Row],[COMMUNE]])</f>
        <v>24 - Saint-Just</v>
      </c>
      <c r="B1735" s="2">
        <v>24</v>
      </c>
      <c r="C1735" s="2" t="s">
        <v>2493</v>
      </c>
      <c r="D1735" s="3" t="s">
        <v>1942</v>
      </c>
      <c r="E1735" s="3" t="s">
        <v>2494</v>
      </c>
      <c r="F1735" s="6" t="s">
        <v>8554</v>
      </c>
      <c r="G1735" s="4">
        <v>144</v>
      </c>
      <c r="H1735" s="2" t="s">
        <v>5</v>
      </c>
      <c r="I1735" s="2" t="s">
        <v>6</v>
      </c>
      <c r="J1735" s="2" t="s">
        <v>13</v>
      </c>
      <c r="K1735" s="2" t="s">
        <v>8</v>
      </c>
      <c r="L1735" s="132" t="s">
        <v>8555</v>
      </c>
      <c r="M1735"/>
      <c r="N1735"/>
      <c r="O1735"/>
      <c r="P1735"/>
      <c r="Q1735"/>
      <c r="R1735"/>
      <c r="S1735"/>
      <c r="T1735"/>
      <c r="U1735"/>
      <c r="V1735"/>
      <c r="W1735"/>
    </row>
    <row r="1736" spans="1:23" customFormat="1">
      <c r="A1736" s="1" t="str">
        <f>CONCATENATE(Tableau4[[#This Row],[DPT2]]," - ",Tableau4[[#This Row],[COMMUNE]])</f>
        <v>24 - Saint-Laurent-des-Hommes</v>
      </c>
      <c r="B1736" s="2">
        <v>24</v>
      </c>
      <c r="C1736" s="2" t="s">
        <v>6526</v>
      </c>
      <c r="D1736" s="3" t="s">
        <v>1980</v>
      </c>
      <c r="E1736" s="3" t="s">
        <v>6527</v>
      </c>
      <c r="F1736" s="6" t="s">
        <v>8554</v>
      </c>
      <c r="G1736" s="4">
        <v>1024</v>
      </c>
      <c r="H1736" s="2" t="s">
        <v>5</v>
      </c>
      <c r="I1736" s="2" t="s">
        <v>6</v>
      </c>
      <c r="J1736" s="2" t="s">
        <v>13</v>
      </c>
      <c r="K1736" s="2" t="s">
        <v>5671</v>
      </c>
      <c r="L1736" s="132" t="s">
        <v>8555</v>
      </c>
      <c r="M1736" s="87"/>
      <c r="N1736" s="87"/>
      <c r="O1736" s="87"/>
      <c r="P1736" s="87"/>
      <c r="Q1736" s="87"/>
      <c r="R1736" s="87"/>
      <c r="S1736" s="87"/>
      <c r="T1736" s="87"/>
      <c r="U1736" s="87"/>
      <c r="V1736" s="87"/>
      <c r="W1736" s="87"/>
    </row>
    <row r="1737" spans="1:23" s="87" customFormat="1">
      <c r="A1737" s="1" t="str">
        <f>CONCATENATE(Tableau4[[#This Row],[DPT2]]," - ",Tableau4[[#This Row],[COMMUNE]])</f>
        <v>24 - Saint-Laurent-des-Vignes</v>
      </c>
      <c r="B1737" s="2">
        <v>24</v>
      </c>
      <c r="C1737" s="5" t="s">
        <v>6528</v>
      </c>
      <c r="D1737" s="6" t="s">
        <v>2012</v>
      </c>
      <c r="E1737" s="6" t="s">
        <v>6529</v>
      </c>
      <c r="F1737" s="6" t="s">
        <v>8554</v>
      </c>
      <c r="G1737" s="7">
        <v>918</v>
      </c>
      <c r="H1737" s="5" t="s">
        <v>5</v>
      </c>
      <c r="I1737" s="5" t="s">
        <v>12</v>
      </c>
      <c r="J1737" s="5" t="s">
        <v>7</v>
      </c>
      <c r="K1737" s="2" t="s">
        <v>5671</v>
      </c>
      <c r="L1737" s="132" t="s">
        <v>8555</v>
      </c>
    </row>
    <row r="1738" spans="1:23" customFormat="1">
      <c r="A1738" s="1" t="str">
        <f>CONCATENATE(Tableau4[[#This Row],[DPT2]]," - ",Tableau4[[#This Row],[COMMUNE]])</f>
        <v>24 - Saint-Laurent-la-Vallée</v>
      </c>
      <c r="B1738" s="2">
        <v>24</v>
      </c>
      <c r="C1738" s="2" t="s">
        <v>2495</v>
      </c>
      <c r="D1738" s="3" t="s">
        <v>1996</v>
      </c>
      <c r="E1738" s="3" t="s">
        <v>2496</v>
      </c>
      <c r="F1738" s="6" t="s">
        <v>8554</v>
      </c>
      <c r="G1738" s="4">
        <v>236</v>
      </c>
      <c r="H1738" s="2" t="s">
        <v>5</v>
      </c>
      <c r="I1738" s="2" t="s">
        <v>6</v>
      </c>
      <c r="J1738" s="2" t="s">
        <v>13</v>
      </c>
      <c r="K1738" s="2" t="s">
        <v>8</v>
      </c>
      <c r="L1738" s="132" t="s">
        <v>8555</v>
      </c>
    </row>
    <row r="1739" spans="1:23" s="87" customFormat="1">
      <c r="A1739" s="1" t="str">
        <f>CONCATENATE(Tableau4[[#This Row],[DPT2]]," - ",Tableau4[[#This Row],[COMMUNE]])</f>
        <v>24 - Saint-Léon-d'Issigeac</v>
      </c>
      <c r="B1739" s="2">
        <v>24</v>
      </c>
      <c r="C1739" s="2" t="s">
        <v>2497</v>
      </c>
      <c r="D1739" s="3" t="s">
        <v>1973</v>
      </c>
      <c r="E1739" s="3" t="s">
        <v>2498</v>
      </c>
      <c r="F1739" s="6" t="s">
        <v>8554</v>
      </c>
      <c r="G1739" s="4">
        <v>136</v>
      </c>
      <c r="H1739" s="2" t="s">
        <v>5</v>
      </c>
      <c r="I1739" s="2" t="s">
        <v>6</v>
      </c>
      <c r="J1739" s="2" t="s">
        <v>7</v>
      </c>
      <c r="K1739" s="2" t="s">
        <v>8</v>
      </c>
      <c r="L1739" s="132" t="s">
        <v>8555</v>
      </c>
      <c r="M1739"/>
      <c r="N1739"/>
      <c r="O1739"/>
      <c r="P1739"/>
      <c r="Q1739"/>
      <c r="R1739"/>
      <c r="S1739"/>
      <c r="T1739"/>
      <c r="U1739"/>
      <c r="V1739"/>
      <c r="W1739"/>
    </row>
    <row r="1740" spans="1:23" customFormat="1">
      <c r="A1740" s="1" t="str">
        <f>CONCATENATE(Tableau4[[#This Row],[DPT2]]," - ",Tableau4[[#This Row],[COMMUNE]])</f>
        <v>24 - Saint-Léon-sur-l'Isle</v>
      </c>
      <c r="B1740" s="2">
        <v>24</v>
      </c>
      <c r="C1740" s="5" t="s">
        <v>6530</v>
      </c>
      <c r="D1740" s="6" t="s">
        <v>1987</v>
      </c>
      <c r="E1740" s="6" t="s">
        <v>6531</v>
      </c>
      <c r="F1740" s="6" t="s">
        <v>8554</v>
      </c>
      <c r="G1740" s="7">
        <v>2031</v>
      </c>
      <c r="H1740" s="5" t="s">
        <v>5</v>
      </c>
      <c r="I1740" s="5" t="s">
        <v>12</v>
      </c>
      <c r="J1740" s="2" t="s">
        <v>13</v>
      </c>
      <c r="K1740" s="2" t="s">
        <v>5671</v>
      </c>
      <c r="L1740" s="132" t="s">
        <v>8555</v>
      </c>
    </row>
    <row r="1741" spans="1:23" customFormat="1">
      <c r="A1741" s="1" t="str">
        <f>CONCATENATE(Tableau4[[#This Row],[DPT2]]," - ",Tableau4[[#This Row],[COMMUNE]])</f>
        <v>24 - Saint-Léon-sur-Vézère</v>
      </c>
      <c r="B1741" s="2">
        <v>24</v>
      </c>
      <c r="C1741" s="2" t="s">
        <v>2499</v>
      </c>
      <c r="D1741" s="3" t="s">
        <v>1956</v>
      </c>
      <c r="E1741" s="3" t="s">
        <v>2500</v>
      </c>
      <c r="F1741" s="6" t="s">
        <v>8554</v>
      </c>
      <c r="G1741" s="4">
        <v>416</v>
      </c>
      <c r="H1741" s="2" t="s">
        <v>5</v>
      </c>
      <c r="I1741" s="2" t="s">
        <v>6</v>
      </c>
      <c r="J1741" s="2" t="s">
        <v>13</v>
      </c>
      <c r="K1741" s="2" t="s">
        <v>8</v>
      </c>
      <c r="L1741" s="132">
        <v>46084</v>
      </c>
      <c r="M1741" s="87"/>
      <c r="N1741" s="87"/>
      <c r="O1741" s="87"/>
      <c r="P1741" s="87"/>
      <c r="Q1741" s="87"/>
      <c r="R1741" s="87"/>
      <c r="S1741" s="87"/>
      <c r="T1741" s="87"/>
      <c r="U1741" s="87"/>
      <c r="V1741" s="87"/>
      <c r="W1741" s="87"/>
    </row>
    <row r="1742" spans="1:23" customFormat="1">
      <c r="A1742" s="1" t="str">
        <f>CONCATENATE(Tableau4[[#This Row],[DPT2]]," - ",Tableau4[[#This Row],[COMMUNE]])</f>
        <v>24 - Saint-Louis-en-l'Isle</v>
      </c>
      <c r="B1742" s="2">
        <v>24</v>
      </c>
      <c r="C1742" s="2" t="s">
        <v>2501</v>
      </c>
      <c r="D1742" s="3" t="s">
        <v>1980</v>
      </c>
      <c r="E1742" s="3" t="s">
        <v>2502</v>
      </c>
      <c r="F1742" s="6" t="s">
        <v>8554</v>
      </c>
      <c r="G1742" s="4">
        <v>304</v>
      </c>
      <c r="H1742" s="2" t="s">
        <v>5</v>
      </c>
      <c r="I1742" s="2" t="s">
        <v>6</v>
      </c>
      <c r="J1742" s="2" t="s">
        <v>13</v>
      </c>
      <c r="K1742" s="2" t="s">
        <v>8</v>
      </c>
      <c r="L1742" s="132" t="s">
        <v>8555</v>
      </c>
      <c r="M1742" s="87"/>
      <c r="N1742" s="87"/>
      <c r="O1742" s="87"/>
      <c r="P1742" s="87"/>
      <c r="Q1742" s="87"/>
      <c r="R1742" s="87"/>
      <c r="S1742" s="87"/>
      <c r="T1742" s="87"/>
      <c r="U1742" s="87"/>
      <c r="V1742" s="87"/>
      <c r="W1742" s="87"/>
    </row>
    <row r="1743" spans="1:23" customFormat="1">
      <c r="A1743" s="1" t="str">
        <f>CONCATENATE(Tableau4[[#This Row],[DPT2]]," - ",Tableau4[[#This Row],[COMMUNE]])</f>
        <v>24 - Saint-Marcel-du-Périgord</v>
      </c>
      <c r="B1743" s="2">
        <v>24</v>
      </c>
      <c r="C1743" s="5" t="s">
        <v>2503</v>
      </c>
      <c r="D1743" s="6" t="s">
        <v>1945</v>
      </c>
      <c r="E1743" s="6" t="s">
        <v>2504</v>
      </c>
      <c r="F1743" s="6" t="s">
        <v>8554</v>
      </c>
      <c r="G1743" s="7">
        <v>146</v>
      </c>
      <c r="H1743" s="5" t="s">
        <v>5</v>
      </c>
      <c r="I1743" s="5" t="s">
        <v>12</v>
      </c>
      <c r="J1743" s="5" t="s">
        <v>7</v>
      </c>
      <c r="K1743" s="2" t="s">
        <v>8</v>
      </c>
      <c r="L1743" s="132" t="s">
        <v>8555</v>
      </c>
      <c r="M1743" s="87"/>
      <c r="N1743" s="87"/>
      <c r="O1743" s="87"/>
      <c r="P1743" s="87"/>
      <c r="Q1743" s="87"/>
      <c r="R1743" s="87"/>
      <c r="S1743" s="87"/>
      <c r="T1743" s="87"/>
      <c r="U1743" s="87"/>
      <c r="V1743" s="87"/>
      <c r="W1743" s="87"/>
    </row>
    <row r="1744" spans="1:23" customFormat="1">
      <c r="A1744" s="1" t="str">
        <f>CONCATENATE(Tableau4[[#This Row],[DPT2]]," - ",Tableau4[[#This Row],[COMMUNE]])</f>
        <v>24 - Saint-Marcory</v>
      </c>
      <c r="B1744" s="2">
        <v>24</v>
      </c>
      <c r="C1744" s="5" t="s">
        <v>2505</v>
      </c>
      <c r="D1744" s="6" t="s">
        <v>1945</v>
      </c>
      <c r="E1744" s="6" t="s">
        <v>2506</v>
      </c>
      <c r="F1744" s="6" t="s">
        <v>8554</v>
      </c>
      <c r="G1744" s="7">
        <v>50</v>
      </c>
      <c r="H1744" s="5" t="s">
        <v>5</v>
      </c>
      <c r="I1744" s="5" t="s">
        <v>12</v>
      </c>
      <c r="J1744" s="5" t="s">
        <v>7</v>
      </c>
      <c r="K1744" s="2" t="s">
        <v>8</v>
      </c>
      <c r="L1744" s="132" t="s">
        <v>8555</v>
      </c>
      <c r="M1744" s="87"/>
      <c r="N1744" s="87"/>
      <c r="O1744" s="87"/>
      <c r="P1744" s="87"/>
      <c r="Q1744" s="87"/>
      <c r="R1744" s="87"/>
      <c r="S1744" s="87"/>
      <c r="T1744" s="87"/>
      <c r="U1744" s="87"/>
      <c r="V1744" s="87"/>
      <c r="W1744" s="87"/>
    </row>
    <row r="1745" spans="1:23" customFormat="1">
      <c r="A1745" s="1" t="str">
        <f>CONCATENATE(Tableau4[[#This Row],[DPT2]]," - ",Tableau4[[#This Row],[COMMUNE]])</f>
        <v>24 - Saint-Martial-d'Albarède</v>
      </c>
      <c r="B1745" s="2">
        <v>24</v>
      </c>
      <c r="C1745" s="5" t="s">
        <v>2507</v>
      </c>
      <c r="D1745" s="6" t="s">
        <v>1948</v>
      </c>
      <c r="E1745" s="6" t="s">
        <v>2508</v>
      </c>
      <c r="F1745" s="6" t="s">
        <v>8554</v>
      </c>
      <c r="G1745" s="7">
        <v>474</v>
      </c>
      <c r="H1745" s="5" t="s">
        <v>5</v>
      </c>
      <c r="I1745" s="5" t="s">
        <v>12</v>
      </c>
      <c r="J1745" s="2" t="s">
        <v>13</v>
      </c>
      <c r="K1745" s="2" t="s">
        <v>8</v>
      </c>
      <c r="L1745" s="132" t="s">
        <v>8555</v>
      </c>
    </row>
    <row r="1746" spans="1:23" customFormat="1">
      <c r="A1746" s="1" t="str">
        <f>CONCATENATE(Tableau4[[#This Row],[DPT2]]," - ",Tableau4[[#This Row],[COMMUNE]])</f>
        <v>24 - Saint-Martial-d'Artenset</v>
      </c>
      <c r="B1746" s="2">
        <v>24</v>
      </c>
      <c r="C1746" s="2" t="s">
        <v>6532</v>
      </c>
      <c r="D1746" s="3" t="s">
        <v>2127</v>
      </c>
      <c r="E1746" s="3" t="s">
        <v>6533</v>
      </c>
      <c r="F1746" s="6" t="s">
        <v>8554</v>
      </c>
      <c r="G1746" s="4">
        <v>941</v>
      </c>
      <c r="H1746" s="2" t="s">
        <v>5</v>
      </c>
      <c r="I1746" s="2" t="s">
        <v>6</v>
      </c>
      <c r="J1746" s="2" t="s">
        <v>13</v>
      </c>
      <c r="K1746" s="2" t="s">
        <v>5671</v>
      </c>
      <c r="L1746" s="132" t="s">
        <v>8555</v>
      </c>
    </row>
    <row r="1747" spans="1:23" customFormat="1">
      <c r="A1747" s="1" t="str">
        <f>CONCATENATE(Tableau4[[#This Row],[DPT2]]," - ",Tableau4[[#This Row],[COMMUNE]])</f>
        <v>24 - Saint-Martial-de-Nabirat</v>
      </c>
      <c r="B1747" s="2">
        <v>24</v>
      </c>
      <c r="C1747" s="2" t="s">
        <v>2509</v>
      </c>
      <c r="D1747" s="3" t="s">
        <v>1996</v>
      </c>
      <c r="E1747" s="3" t="s">
        <v>2510</v>
      </c>
      <c r="F1747" s="6" t="s">
        <v>8554</v>
      </c>
      <c r="G1747" s="4">
        <v>575</v>
      </c>
      <c r="H1747" s="2" t="s">
        <v>5</v>
      </c>
      <c r="I1747" s="2" t="s">
        <v>6</v>
      </c>
      <c r="J1747" s="2" t="s">
        <v>13</v>
      </c>
      <c r="K1747" s="2" t="s">
        <v>8</v>
      </c>
      <c r="L1747" s="132">
        <v>46084</v>
      </c>
      <c r="M1747" s="87"/>
      <c r="N1747" s="87"/>
      <c r="O1747" s="87"/>
      <c r="P1747" s="87"/>
      <c r="Q1747" s="87"/>
      <c r="R1747" s="87"/>
      <c r="S1747" s="87"/>
      <c r="T1747" s="87"/>
      <c r="U1747" s="87"/>
      <c r="V1747" s="87"/>
      <c r="W1747" s="87"/>
    </row>
    <row r="1748" spans="1:23" s="87" customFormat="1">
      <c r="A1748" s="1" t="str">
        <f>CONCATENATE(Tableau4[[#This Row],[DPT2]]," - ",Tableau4[[#This Row],[COMMUNE]])</f>
        <v>24 - Saint-Martial-de-Valette</v>
      </c>
      <c r="B1748" s="2">
        <v>24</v>
      </c>
      <c r="C1748" s="2" t="s">
        <v>2511</v>
      </c>
      <c r="D1748" s="3" t="s">
        <v>1933</v>
      </c>
      <c r="E1748" s="3" t="s">
        <v>2512</v>
      </c>
      <c r="F1748" s="6" t="s">
        <v>8554</v>
      </c>
      <c r="G1748" s="4">
        <v>796</v>
      </c>
      <c r="H1748" s="2" t="s">
        <v>5</v>
      </c>
      <c r="I1748" s="2" t="s">
        <v>6</v>
      </c>
      <c r="J1748" s="2" t="s">
        <v>13</v>
      </c>
      <c r="K1748" s="2" t="s">
        <v>8</v>
      </c>
      <c r="L1748" s="132" t="s">
        <v>8555</v>
      </c>
      <c r="M1748"/>
      <c r="N1748"/>
      <c r="O1748"/>
      <c r="P1748"/>
      <c r="Q1748"/>
      <c r="R1748"/>
      <c r="S1748"/>
      <c r="T1748"/>
      <c r="U1748"/>
      <c r="V1748"/>
      <c r="W1748"/>
    </row>
    <row r="1749" spans="1:23" customFormat="1">
      <c r="A1749" s="1" t="str">
        <f>CONCATENATE(Tableau4[[#This Row],[DPT2]]," - ",Tableau4[[#This Row],[COMMUNE]])</f>
        <v>24 - Saint-Martial-Viveyrol</v>
      </c>
      <c r="B1749" s="2">
        <v>24</v>
      </c>
      <c r="C1749" s="2" t="s">
        <v>2513</v>
      </c>
      <c r="D1749" s="3" t="s">
        <v>1942</v>
      </c>
      <c r="E1749" s="3" t="s">
        <v>2514</v>
      </c>
      <c r="F1749" s="6" t="s">
        <v>8554</v>
      </c>
      <c r="G1749" s="4">
        <v>189</v>
      </c>
      <c r="H1749" s="2" t="s">
        <v>5</v>
      </c>
      <c r="I1749" s="2" t="s">
        <v>6</v>
      </c>
      <c r="J1749" s="2" t="s">
        <v>13</v>
      </c>
      <c r="K1749" s="2" t="s">
        <v>8</v>
      </c>
      <c r="L1749" s="132" t="s">
        <v>8555</v>
      </c>
    </row>
    <row r="1750" spans="1:23" customFormat="1">
      <c r="A1750" s="1" t="str">
        <f>CONCATENATE(Tableau4[[#This Row],[DPT2]]," - ",Tableau4[[#This Row],[COMMUNE]])</f>
        <v>24 - Saint-Martin-de-Fressengeas</v>
      </c>
      <c r="B1750" s="2">
        <v>24</v>
      </c>
      <c r="C1750" s="2" t="s">
        <v>2515</v>
      </c>
      <c r="D1750" s="3" t="s">
        <v>2064</v>
      </c>
      <c r="E1750" s="3" t="s">
        <v>2516</v>
      </c>
      <c r="F1750" s="6" t="s">
        <v>8554</v>
      </c>
      <c r="G1750" s="4">
        <v>362</v>
      </c>
      <c r="H1750" s="2" t="s">
        <v>5</v>
      </c>
      <c r="I1750" s="2" t="s">
        <v>6</v>
      </c>
      <c r="J1750" s="2" t="s">
        <v>13</v>
      </c>
      <c r="K1750" s="2" t="s">
        <v>8</v>
      </c>
      <c r="L1750" s="132" t="s">
        <v>8555</v>
      </c>
    </row>
    <row r="1751" spans="1:23" customFormat="1">
      <c r="A1751" s="1" t="str">
        <f>CONCATENATE(Tableau4[[#This Row],[DPT2]]," - ",Tableau4[[#This Row],[COMMUNE]])</f>
        <v>24 - Saint-Martin-de-Gurson</v>
      </c>
      <c r="B1751" s="2">
        <v>24</v>
      </c>
      <c r="C1751" s="2" t="s">
        <v>2517</v>
      </c>
      <c r="D1751" s="3" t="s">
        <v>2007</v>
      </c>
      <c r="E1751" s="3" t="s">
        <v>2518</v>
      </c>
      <c r="F1751" s="6" t="s">
        <v>8554</v>
      </c>
      <c r="G1751" s="4">
        <v>655</v>
      </c>
      <c r="H1751" s="2" t="s">
        <v>5</v>
      </c>
      <c r="I1751" s="2" t="s">
        <v>6</v>
      </c>
      <c r="J1751" s="2" t="s">
        <v>7</v>
      </c>
      <c r="K1751" s="2" t="s">
        <v>8</v>
      </c>
      <c r="L1751" s="132" t="s">
        <v>8555</v>
      </c>
      <c r="M1751" s="87"/>
      <c r="N1751" s="87"/>
      <c r="O1751" s="87"/>
      <c r="P1751" s="87"/>
      <c r="Q1751" s="87"/>
      <c r="R1751" s="87"/>
      <c r="S1751" s="87"/>
      <c r="T1751" s="87"/>
      <c r="U1751" s="87"/>
      <c r="V1751" s="87"/>
      <c r="W1751" s="87"/>
    </row>
    <row r="1752" spans="1:23" customFormat="1">
      <c r="A1752" s="1" t="str">
        <f>CONCATENATE(Tableau4[[#This Row],[DPT2]]," - ",Tableau4[[#This Row],[COMMUNE]])</f>
        <v>24 - Saint-Martin-de-Ribérac</v>
      </c>
      <c r="B1752" s="2">
        <v>24</v>
      </c>
      <c r="C1752" s="2" t="s">
        <v>2519</v>
      </c>
      <c r="D1752" s="3" t="s">
        <v>1942</v>
      </c>
      <c r="E1752" s="3" t="s">
        <v>2520</v>
      </c>
      <c r="F1752" s="6" t="s">
        <v>8554</v>
      </c>
      <c r="G1752" s="4">
        <v>734</v>
      </c>
      <c r="H1752" s="2" t="s">
        <v>5</v>
      </c>
      <c r="I1752" s="2" t="s">
        <v>6</v>
      </c>
      <c r="J1752" s="2" t="s">
        <v>13</v>
      </c>
      <c r="K1752" s="2" t="s">
        <v>8</v>
      </c>
      <c r="L1752" s="132" t="s">
        <v>8555</v>
      </c>
      <c r="M1752" s="87"/>
      <c r="N1752" s="87"/>
      <c r="O1752" s="87"/>
      <c r="P1752" s="87"/>
      <c r="Q1752" s="87"/>
      <c r="R1752" s="87"/>
      <c r="S1752" s="87"/>
      <c r="T1752" s="87"/>
      <c r="U1752" s="87"/>
      <c r="V1752" s="87"/>
      <c r="W1752" s="87"/>
    </row>
    <row r="1753" spans="1:23" s="87" customFormat="1">
      <c r="A1753" s="1" t="str">
        <f>CONCATENATE(Tableau4[[#This Row],[DPT2]]," - ",Tableau4[[#This Row],[COMMUNE]])</f>
        <v>24 - Saint-Martin-des-Combes</v>
      </c>
      <c r="B1753" s="2">
        <v>24</v>
      </c>
      <c r="C1753" s="2" t="s">
        <v>2521</v>
      </c>
      <c r="D1753" s="3" t="s">
        <v>1980</v>
      </c>
      <c r="E1753" s="3" t="s">
        <v>2522</v>
      </c>
      <c r="F1753" s="6" t="s">
        <v>8554</v>
      </c>
      <c r="G1753" s="4">
        <v>193</v>
      </c>
      <c r="H1753" s="2" t="s">
        <v>5</v>
      </c>
      <c r="I1753" s="2" t="s">
        <v>6</v>
      </c>
      <c r="J1753" s="2" t="s">
        <v>13</v>
      </c>
      <c r="K1753" s="2" t="s">
        <v>8</v>
      </c>
      <c r="L1753" s="132" t="s">
        <v>8555</v>
      </c>
      <c r="M1753"/>
      <c r="N1753"/>
      <c r="O1753"/>
      <c r="P1753"/>
      <c r="Q1753"/>
      <c r="R1753"/>
      <c r="S1753"/>
      <c r="T1753"/>
      <c r="U1753"/>
      <c r="V1753"/>
      <c r="W1753"/>
    </row>
    <row r="1754" spans="1:23" customFormat="1">
      <c r="A1754" s="1" t="str">
        <f>CONCATENATE(Tableau4[[#This Row],[DPT2]]," - ",Tableau4[[#This Row],[COMMUNE]])</f>
        <v>24 - Saint-Martin-l'Astier</v>
      </c>
      <c r="B1754" s="2">
        <v>24</v>
      </c>
      <c r="C1754" s="2" t="s">
        <v>2523</v>
      </c>
      <c r="D1754" s="3" t="s">
        <v>1980</v>
      </c>
      <c r="E1754" s="3" t="s">
        <v>2524</v>
      </c>
      <c r="F1754" s="6" t="s">
        <v>8554</v>
      </c>
      <c r="G1754" s="4">
        <v>138</v>
      </c>
      <c r="H1754" s="2" t="s">
        <v>5</v>
      </c>
      <c r="I1754" s="2" t="s">
        <v>6</v>
      </c>
      <c r="J1754" s="2" t="s">
        <v>13</v>
      </c>
      <c r="K1754" s="2" t="s">
        <v>8</v>
      </c>
      <c r="L1754" s="132" t="s">
        <v>8555</v>
      </c>
    </row>
    <row r="1755" spans="1:23" customFormat="1">
      <c r="A1755" s="1" t="str">
        <f>CONCATENATE(Tableau4[[#This Row],[DPT2]]," - ",Tableau4[[#This Row],[COMMUNE]])</f>
        <v>24 - Saint-Martin-le-Pin</v>
      </c>
      <c r="B1755" s="2">
        <v>24</v>
      </c>
      <c r="C1755" s="2" t="s">
        <v>2525</v>
      </c>
      <c r="D1755" s="3" t="s">
        <v>1933</v>
      </c>
      <c r="E1755" s="3" t="s">
        <v>2526</v>
      </c>
      <c r="F1755" s="6" t="s">
        <v>8554</v>
      </c>
      <c r="G1755" s="4">
        <v>267</v>
      </c>
      <c r="H1755" s="2" t="s">
        <v>5</v>
      </c>
      <c r="I1755" s="2" t="s">
        <v>6</v>
      </c>
      <c r="J1755" s="2" t="s">
        <v>13</v>
      </c>
      <c r="K1755" s="2" t="s">
        <v>8</v>
      </c>
      <c r="L1755" s="132" t="s">
        <v>8555</v>
      </c>
    </row>
    <row r="1756" spans="1:23" customFormat="1">
      <c r="A1756" s="1" t="str">
        <f>CONCATENATE(Tableau4[[#This Row],[DPT2]]," - ",Tableau4[[#This Row],[COMMUNE]])</f>
        <v>24 - Saint-Mayme-de-Péreyrol</v>
      </c>
      <c r="B1756" s="2">
        <v>24</v>
      </c>
      <c r="C1756" s="2" t="s">
        <v>2527</v>
      </c>
      <c r="D1756" s="3" t="s">
        <v>2025</v>
      </c>
      <c r="E1756" s="3" t="s">
        <v>2528</v>
      </c>
      <c r="F1756" s="6" t="s">
        <v>8554</v>
      </c>
      <c r="G1756" s="4">
        <v>284</v>
      </c>
      <c r="H1756" s="2" t="s">
        <v>5</v>
      </c>
      <c r="I1756" s="2" t="s">
        <v>25</v>
      </c>
      <c r="J1756" s="2" t="s">
        <v>13</v>
      </c>
      <c r="K1756" s="2" t="s">
        <v>8</v>
      </c>
      <c r="L1756" s="132" t="s">
        <v>8555</v>
      </c>
      <c r="M1756" s="87"/>
      <c r="N1756" s="87"/>
      <c r="O1756" s="87"/>
      <c r="P1756" s="87"/>
      <c r="Q1756" s="87"/>
      <c r="R1756" s="87"/>
      <c r="S1756" s="87"/>
      <c r="T1756" s="87"/>
      <c r="U1756" s="87"/>
      <c r="V1756" s="87"/>
      <c r="W1756" s="87"/>
    </row>
    <row r="1757" spans="1:23" customFormat="1">
      <c r="A1757" s="1" t="str">
        <f>CONCATENATE(Tableau4[[#This Row],[DPT2]]," - ",Tableau4[[#This Row],[COMMUNE]])</f>
        <v>24 - Saint-Méard-de-Drône</v>
      </c>
      <c r="B1757" s="2">
        <v>24</v>
      </c>
      <c r="C1757" s="2" t="s">
        <v>2529</v>
      </c>
      <c r="D1757" s="3" t="s">
        <v>1942</v>
      </c>
      <c r="E1757" s="3" t="s">
        <v>2530</v>
      </c>
      <c r="F1757" s="6" t="s">
        <v>8554</v>
      </c>
      <c r="G1757" s="4">
        <v>497</v>
      </c>
      <c r="H1757" s="2" t="s">
        <v>5</v>
      </c>
      <c r="I1757" s="2" t="s">
        <v>6</v>
      </c>
      <c r="J1757" s="2" t="s">
        <v>13</v>
      </c>
      <c r="K1757" s="2" t="s">
        <v>8</v>
      </c>
      <c r="L1757" s="132" t="s">
        <v>8555</v>
      </c>
    </row>
    <row r="1758" spans="1:23" customFormat="1">
      <c r="A1758" s="1" t="str">
        <f>CONCATENATE(Tableau4[[#This Row],[DPT2]]," - ",Tableau4[[#This Row],[COMMUNE]])</f>
        <v>24 - Saint-Méard-de-Gurçon</v>
      </c>
      <c r="B1758" s="2">
        <v>24</v>
      </c>
      <c r="C1758" s="2" t="s">
        <v>6534</v>
      </c>
      <c r="D1758" s="3" t="s">
        <v>2007</v>
      </c>
      <c r="E1758" s="3" t="s">
        <v>6535</v>
      </c>
      <c r="F1758" s="6" t="s">
        <v>8554</v>
      </c>
      <c r="G1758" s="4">
        <v>822</v>
      </c>
      <c r="H1758" s="2" t="s">
        <v>5</v>
      </c>
      <c r="I1758" s="2" t="s">
        <v>6</v>
      </c>
      <c r="J1758" s="2" t="s">
        <v>7</v>
      </c>
      <c r="K1758" s="2" t="s">
        <v>5671</v>
      </c>
      <c r="L1758" s="132" t="s">
        <v>8555</v>
      </c>
    </row>
    <row r="1759" spans="1:23" customFormat="1">
      <c r="A1759" s="1" t="str">
        <f>CONCATENATE(Tableau4[[#This Row],[DPT2]]," - ",Tableau4[[#This Row],[COMMUNE]])</f>
        <v>24 - Saint-Médard-de-Mussidan</v>
      </c>
      <c r="B1759" s="2">
        <v>24</v>
      </c>
      <c r="C1759" s="2" t="s">
        <v>6536</v>
      </c>
      <c r="D1759" s="3" t="s">
        <v>1980</v>
      </c>
      <c r="E1759" s="3" t="s">
        <v>6537</v>
      </c>
      <c r="F1759" s="6" t="s">
        <v>8554</v>
      </c>
      <c r="G1759" s="4">
        <v>1706</v>
      </c>
      <c r="H1759" s="2" t="s">
        <v>5</v>
      </c>
      <c r="I1759" s="2" t="s">
        <v>6</v>
      </c>
      <c r="J1759" s="2" t="s">
        <v>13</v>
      </c>
      <c r="K1759" s="2" t="s">
        <v>5671</v>
      </c>
      <c r="L1759" s="132">
        <v>46084</v>
      </c>
      <c r="M1759" s="87"/>
      <c r="N1759" s="87"/>
      <c r="O1759" s="87"/>
      <c r="P1759" s="87"/>
      <c r="Q1759" s="87"/>
      <c r="R1759" s="87"/>
      <c r="S1759" s="87"/>
      <c r="T1759" s="87"/>
      <c r="U1759" s="87"/>
      <c r="V1759" s="87"/>
      <c r="W1759" s="87"/>
    </row>
    <row r="1760" spans="1:23" customFormat="1">
      <c r="A1760" s="1" t="str">
        <f>CONCATENATE(Tableau4[[#This Row],[DPT2]]," - ",Tableau4[[#This Row],[COMMUNE]])</f>
        <v>24 - Saint-Médard-d'Excideuil</v>
      </c>
      <c r="B1760" s="2">
        <v>24</v>
      </c>
      <c r="C1760" s="5" t="s">
        <v>2531</v>
      </c>
      <c r="D1760" s="6" t="s">
        <v>1948</v>
      </c>
      <c r="E1760" s="6" t="s">
        <v>2532</v>
      </c>
      <c r="F1760" s="6" t="s">
        <v>8554</v>
      </c>
      <c r="G1760" s="7">
        <v>547</v>
      </c>
      <c r="H1760" s="5" t="s">
        <v>5</v>
      </c>
      <c r="I1760" s="5" t="s">
        <v>12</v>
      </c>
      <c r="J1760" s="2" t="s">
        <v>13</v>
      </c>
      <c r="K1760" s="2" t="s">
        <v>8</v>
      </c>
      <c r="L1760" s="132" t="s">
        <v>8555</v>
      </c>
    </row>
    <row r="1761" spans="1:23" s="87" customFormat="1">
      <c r="A1761" s="1" t="str">
        <f>CONCATENATE(Tableau4[[#This Row],[DPT2]]," - ",Tableau4[[#This Row],[COMMUNE]])</f>
        <v>24 - Saint-Mesmin</v>
      </c>
      <c r="B1761" s="2">
        <v>24</v>
      </c>
      <c r="C1761" s="5" t="s">
        <v>2533</v>
      </c>
      <c r="D1761" s="6" t="s">
        <v>1948</v>
      </c>
      <c r="E1761" s="6" t="s">
        <v>2534</v>
      </c>
      <c r="F1761" s="6" t="s">
        <v>8554</v>
      </c>
      <c r="G1761" s="7">
        <v>325</v>
      </c>
      <c r="H1761" s="5" t="s">
        <v>5</v>
      </c>
      <c r="I1761" s="5" t="s">
        <v>12</v>
      </c>
      <c r="J1761" s="2" t="s">
        <v>13</v>
      </c>
      <c r="K1761" s="2" t="s">
        <v>8</v>
      </c>
      <c r="L1761" s="132" t="s">
        <v>8555</v>
      </c>
      <c r="M1761"/>
      <c r="N1761"/>
      <c r="O1761"/>
      <c r="P1761"/>
      <c r="Q1761"/>
      <c r="R1761"/>
      <c r="S1761"/>
      <c r="T1761"/>
      <c r="U1761"/>
      <c r="V1761"/>
      <c r="W1761"/>
    </row>
    <row r="1762" spans="1:23" customFormat="1">
      <c r="A1762" s="1" t="str">
        <f>CONCATENATE(Tableau4[[#This Row],[DPT2]]," - ",Tableau4[[#This Row],[COMMUNE]])</f>
        <v>24 - Saint-Michel-de-Double</v>
      </c>
      <c r="B1762" s="2">
        <v>24</v>
      </c>
      <c r="C1762" s="2" t="s">
        <v>2535</v>
      </c>
      <c r="D1762" s="3" t="s">
        <v>1980</v>
      </c>
      <c r="E1762" s="3" t="s">
        <v>2536</v>
      </c>
      <c r="F1762" s="6" t="s">
        <v>8554</v>
      </c>
      <c r="G1762" s="4">
        <v>236</v>
      </c>
      <c r="H1762" s="2" t="s">
        <v>5</v>
      </c>
      <c r="I1762" s="2" t="s">
        <v>6</v>
      </c>
      <c r="J1762" s="2" t="s">
        <v>13</v>
      </c>
      <c r="K1762" s="2" t="s">
        <v>8</v>
      </c>
      <c r="L1762" s="132" t="s">
        <v>8555</v>
      </c>
      <c r="M1762" s="87"/>
      <c r="N1762" s="87"/>
      <c r="O1762" s="87"/>
      <c r="P1762" s="87"/>
      <c r="Q1762" s="87"/>
      <c r="R1762" s="87"/>
      <c r="S1762" s="87"/>
      <c r="T1762" s="87"/>
      <c r="U1762" s="87"/>
      <c r="V1762" s="87"/>
      <c r="W1762" s="87"/>
    </row>
    <row r="1763" spans="1:23" s="87" customFormat="1">
      <c r="A1763" s="1" t="str">
        <f>CONCATENATE(Tableau4[[#This Row],[DPT2]]," - ",Tableau4[[#This Row],[COMMUNE]])</f>
        <v>24 - Saint-Michel-de-Montaigne</v>
      </c>
      <c r="B1763" s="2">
        <v>24</v>
      </c>
      <c r="C1763" s="2" t="s">
        <v>2537</v>
      </c>
      <c r="D1763" s="3" t="s">
        <v>2538</v>
      </c>
      <c r="E1763" s="3" t="s">
        <v>2539</v>
      </c>
      <c r="F1763" s="6" t="s">
        <v>8554</v>
      </c>
      <c r="G1763" s="4">
        <v>326</v>
      </c>
      <c r="H1763" s="2" t="s">
        <v>5</v>
      </c>
      <c r="I1763" s="2" t="s">
        <v>6</v>
      </c>
      <c r="J1763" s="2" t="s">
        <v>13</v>
      </c>
      <c r="K1763" s="2" t="s">
        <v>8</v>
      </c>
      <c r="L1763" s="132" t="s">
        <v>8555</v>
      </c>
    </row>
    <row r="1764" spans="1:23" customFormat="1">
      <c r="A1764" s="1" t="str">
        <f>CONCATENATE(Tableau4[[#This Row],[DPT2]]," - ",Tableau4[[#This Row],[COMMUNE]])</f>
        <v>24 - Saint-Michel-de-Villadeix</v>
      </c>
      <c r="B1764" s="2">
        <v>24</v>
      </c>
      <c r="C1764" s="2" t="s">
        <v>2540</v>
      </c>
      <c r="D1764" s="3" t="s">
        <v>2025</v>
      </c>
      <c r="E1764" s="3" t="s">
        <v>2541</v>
      </c>
      <c r="F1764" s="6" t="s">
        <v>8554</v>
      </c>
      <c r="G1764" s="4">
        <v>305</v>
      </c>
      <c r="H1764" s="2" t="s">
        <v>5</v>
      </c>
      <c r="I1764" s="2" t="s">
        <v>25</v>
      </c>
      <c r="J1764" s="2" t="s">
        <v>13</v>
      </c>
      <c r="K1764" s="2" t="s">
        <v>8</v>
      </c>
      <c r="L1764" s="132" t="s">
        <v>8555</v>
      </c>
      <c r="M1764" s="87"/>
      <c r="N1764" s="87"/>
      <c r="O1764" s="87"/>
      <c r="P1764" s="87"/>
      <c r="Q1764" s="87"/>
      <c r="R1764" s="87"/>
      <c r="S1764" s="87"/>
      <c r="T1764" s="87"/>
      <c r="U1764" s="87"/>
      <c r="V1764" s="87"/>
      <c r="W1764" s="87"/>
    </row>
    <row r="1765" spans="1:23" customFormat="1">
      <c r="A1765" s="1" t="str">
        <f>CONCATENATE(Tableau4[[#This Row],[DPT2]]," - ",Tableau4[[#This Row],[COMMUNE]])</f>
        <v>24 - Saint-Nexans</v>
      </c>
      <c r="B1765" s="2">
        <v>24</v>
      </c>
      <c r="C1765" s="5" t="s">
        <v>2542</v>
      </c>
      <c r="D1765" s="6" t="s">
        <v>2012</v>
      </c>
      <c r="E1765" s="6" t="s">
        <v>2543</v>
      </c>
      <c r="F1765" s="6" t="s">
        <v>8554</v>
      </c>
      <c r="G1765" s="7">
        <v>986</v>
      </c>
      <c r="H1765" s="5" t="s">
        <v>5</v>
      </c>
      <c r="I1765" s="5" t="s">
        <v>12</v>
      </c>
      <c r="J1765" s="5" t="s">
        <v>7</v>
      </c>
      <c r="K1765" s="2" t="s">
        <v>8</v>
      </c>
      <c r="L1765" s="132" t="s">
        <v>8555</v>
      </c>
    </row>
    <row r="1766" spans="1:23" s="87" customFormat="1">
      <c r="A1766" s="1" t="str">
        <f>CONCATENATE(Tableau4[[#This Row],[DPT2]]," - ",Tableau4[[#This Row],[COMMUNE]])</f>
        <v>24 - Saint-Pancrace</v>
      </c>
      <c r="B1766" s="2">
        <v>24</v>
      </c>
      <c r="C1766" s="5" t="s">
        <v>2544</v>
      </c>
      <c r="D1766" s="6" t="s">
        <v>1999</v>
      </c>
      <c r="E1766" s="6" t="s">
        <v>2545</v>
      </c>
      <c r="F1766" s="6" t="s">
        <v>8554</v>
      </c>
      <c r="G1766" s="7">
        <v>168</v>
      </c>
      <c r="H1766" s="5" t="s">
        <v>5</v>
      </c>
      <c r="I1766" s="5" t="s">
        <v>12</v>
      </c>
      <c r="J1766" s="2" t="s">
        <v>13</v>
      </c>
      <c r="K1766" s="2" t="s">
        <v>8</v>
      </c>
      <c r="L1766" s="132" t="s">
        <v>8555</v>
      </c>
      <c r="M1766"/>
      <c r="N1766"/>
      <c r="O1766"/>
      <c r="P1766"/>
      <c r="Q1766"/>
      <c r="R1766"/>
      <c r="S1766"/>
      <c r="T1766"/>
      <c r="U1766"/>
      <c r="V1766"/>
      <c r="W1766"/>
    </row>
    <row r="1767" spans="1:23" customFormat="1">
      <c r="A1767" s="1" t="str">
        <f>CONCATENATE(Tableau4[[#This Row],[DPT2]]," - ",Tableau4[[#This Row],[COMMUNE]])</f>
        <v>24 - Saint-Pantaly-d'Excideuil</v>
      </c>
      <c r="B1767" s="2">
        <v>24</v>
      </c>
      <c r="C1767" s="5" t="s">
        <v>2546</v>
      </c>
      <c r="D1767" s="6" t="s">
        <v>1948</v>
      </c>
      <c r="E1767" s="6" t="s">
        <v>2547</v>
      </c>
      <c r="F1767" s="6" t="s">
        <v>8554</v>
      </c>
      <c r="G1767" s="7">
        <v>159</v>
      </c>
      <c r="H1767" s="5" t="s">
        <v>5</v>
      </c>
      <c r="I1767" s="5" t="s">
        <v>12</v>
      </c>
      <c r="J1767" s="2" t="s">
        <v>13</v>
      </c>
      <c r="K1767" s="2" t="s">
        <v>8</v>
      </c>
      <c r="L1767" s="132" t="s">
        <v>8555</v>
      </c>
    </row>
    <row r="1768" spans="1:23" s="87" customFormat="1">
      <c r="A1768" s="1" t="str">
        <f>CONCATENATE(Tableau4[[#This Row],[DPT2]]," - ",Tableau4[[#This Row],[COMMUNE]])</f>
        <v>24 - Saint-Pardoux-de-Drône</v>
      </c>
      <c r="B1768" s="2">
        <v>24</v>
      </c>
      <c r="C1768" s="2" t="s">
        <v>2548</v>
      </c>
      <c r="D1768" s="3" t="s">
        <v>1942</v>
      </c>
      <c r="E1768" s="3" t="s">
        <v>2549</v>
      </c>
      <c r="F1768" s="6" t="s">
        <v>8554</v>
      </c>
      <c r="G1768" s="4">
        <v>193</v>
      </c>
      <c r="H1768" s="2" t="s">
        <v>5</v>
      </c>
      <c r="I1768" s="2" t="s">
        <v>6</v>
      </c>
      <c r="J1768" s="2" t="s">
        <v>13</v>
      </c>
      <c r="K1768" s="2" t="s">
        <v>8</v>
      </c>
      <c r="L1768" s="132" t="s">
        <v>8555</v>
      </c>
      <c r="M1768"/>
      <c r="N1768"/>
      <c r="O1768"/>
      <c r="P1768"/>
      <c r="Q1768"/>
      <c r="R1768"/>
      <c r="S1768"/>
      <c r="T1768"/>
      <c r="U1768"/>
      <c r="V1768"/>
      <c r="W1768"/>
    </row>
    <row r="1769" spans="1:23" customFormat="1">
      <c r="A1769" s="1" t="str">
        <f>CONCATENATE(Tableau4[[#This Row],[DPT2]]," - ",Tableau4[[#This Row],[COMMUNE]])</f>
        <v>24 - Saint-Pardoux-et-Vielvic</v>
      </c>
      <c r="B1769" s="2">
        <v>24</v>
      </c>
      <c r="C1769" s="2" t="s">
        <v>2550</v>
      </c>
      <c r="D1769" s="3" t="s">
        <v>1939</v>
      </c>
      <c r="E1769" s="3" t="s">
        <v>2551</v>
      </c>
      <c r="F1769" s="6" t="s">
        <v>8554</v>
      </c>
      <c r="G1769" s="4">
        <v>191</v>
      </c>
      <c r="H1769" s="2" t="s">
        <v>5</v>
      </c>
      <c r="I1769" s="2" t="s">
        <v>6</v>
      </c>
      <c r="J1769" s="2" t="s">
        <v>13</v>
      </c>
      <c r="K1769" s="2" t="s">
        <v>8</v>
      </c>
      <c r="L1769" s="132" t="s">
        <v>8555</v>
      </c>
    </row>
    <row r="1770" spans="1:23" s="87" customFormat="1">
      <c r="A1770" s="1" t="str">
        <f>CONCATENATE(Tableau4[[#This Row],[DPT2]]," - ",Tableau4[[#This Row],[COMMUNE]])</f>
        <v>24 - Saint-Pardoux-la-Rivière</v>
      </c>
      <c r="B1770" s="2">
        <v>24</v>
      </c>
      <c r="C1770" s="2" t="s">
        <v>6538</v>
      </c>
      <c r="D1770" s="3" t="s">
        <v>1933</v>
      </c>
      <c r="E1770" s="3" t="s">
        <v>6539</v>
      </c>
      <c r="F1770" s="6" t="s">
        <v>8554</v>
      </c>
      <c r="G1770" s="4">
        <v>1168</v>
      </c>
      <c r="H1770" s="2" t="s">
        <v>5</v>
      </c>
      <c r="I1770" s="2" t="s">
        <v>6</v>
      </c>
      <c r="J1770" s="2" t="s">
        <v>13</v>
      </c>
      <c r="K1770" s="2" t="s">
        <v>5671</v>
      </c>
      <c r="L1770" s="132" t="s">
        <v>8555</v>
      </c>
      <c r="M1770"/>
      <c r="N1770"/>
      <c r="O1770"/>
      <c r="P1770"/>
      <c r="Q1770"/>
      <c r="R1770"/>
      <c r="S1770"/>
      <c r="T1770"/>
      <c r="U1770"/>
      <c r="V1770"/>
      <c r="W1770"/>
    </row>
    <row r="1771" spans="1:23" customFormat="1">
      <c r="A1771" s="1" t="str">
        <f>CONCATENATE(Tableau4[[#This Row],[DPT2]]," - ",Tableau4[[#This Row],[COMMUNE]])</f>
        <v>24 - Saint-Paul-de-Serre</v>
      </c>
      <c r="B1771" s="2">
        <v>24</v>
      </c>
      <c r="C1771" s="2" t="s">
        <v>2552</v>
      </c>
      <c r="D1771" s="3" t="s">
        <v>2025</v>
      </c>
      <c r="E1771" s="3" t="s">
        <v>2553</v>
      </c>
      <c r="F1771" s="6" t="s">
        <v>8554</v>
      </c>
      <c r="G1771" s="4">
        <v>304</v>
      </c>
      <c r="H1771" s="2" t="s">
        <v>5</v>
      </c>
      <c r="I1771" s="2" t="s">
        <v>25</v>
      </c>
      <c r="J1771" s="2" t="s">
        <v>13</v>
      </c>
      <c r="K1771" s="2" t="s">
        <v>8</v>
      </c>
      <c r="L1771" s="132" t="s">
        <v>8555</v>
      </c>
    </row>
    <row r="1772" spans="1:23" customFormat="1">
      <c r="A1772" s="1" t="str">
        <f>CONCATENATE(Tableau4[[#This Row],[DPT2]]," - ",Tableau4[[#This Row],[COMMUNE]])</f>
        <v>24 - Saint-Paul-la-Roche</v>
      </c>
      <c r="B1772" s="2">
        <v>24</v>
      </c>
      <c r="C1772" s="2" t="s">
        <v>2554</v>
      </c>
      <c r="D1772" s="3" t="s">
        <v>2064</v>
      </c>
      <c r="E1772" s="3" t="s">
        <v>2555</v>
      </c>
      <c r="F1772" s="6" t="s">
        <v>8554</v>
      </c>
      <c r="G1772" s="4">
        <v>519</v>
      </c>
      <c r="H1772" s="2" t="s">
        <v>5</v>
      </c>
      <c r="I1772" s="2" t="s">
        <v>6</v>
      </c>
      <c r="J1772" s="2" t="s">
        <v>13</v>
      </c>
      <c r="K1772" s="2" t="s">
        <v>8</v>
      </c>
      <c r="L1772" s="132" t="s">
        <v>8555</v>
      </c>
    </row>
    <row r="1773" spans="1:23" s="87" customFormat="1">
      <c r="A1773" s="1" t="str">
        <f>CONCATENATE(Tableau4[[#This Row],[DPT2]]," - ",Tableau4[[#This Row],[COMMUNE]])</f>
        <v>24 - Saint-Paul-Lizonne</v>
      </c>
      <c r="B1773" s="2">
        <v>24</v>
      </c>
      <c r="C1773" s="2" t="s">
        <v>2556</v>
      </c>
      <c r="D1773" s="3" t="s">
        <v>1942</v>
      </c>
      <c r="E1773" s="3" t="s">
        <v>2557</v>
      </c>
      <c r="F1773" s="6" t="s">
        <v>8554</v>
      </c>
      <c r="G1773" s="4">
        <v>277</v>
      </c>
      <c r="H1773" s="2" t="s">
        <v>5</v>
      </c>
      <c r="I1773" s="2" t="s">
        <v>6</v>
      </c>
      <c r="J1773" s="2" t="s">
        <v>13</v>
      </c>
      <c r="K1773" s="2" t="s">
        <v>8</v>
      </c>
      <c r="L1773" s="132" t="s">
        <v>8555</v>
      </c>
      <c r="M1773"/>
      <c r="N1773"/>
      <c r="O1773"/>
      <c r="P1773"/>
      <c r="Q1773"/>
      <c r="R1773"/>
      <c r="S1773"/>
      <c r="T1773"/>
      <c r="U1773"/>
      <c r="V1773"/>
      <c r="W1773"/>
    </row>
    <row r="1774" spans="1:23" customFormat="1">
      <c r="A1774" s="1" t="str">
        <f>CONCATENATE(Tableau4[[#This Row],[DPT2]]," - ",Tableau4[[#This Row],[COMMUNE]])</f>
        <v>24 - Saint-Perdoux</v>
      </c>
      <c r="B1774" s="2">
        <v>24</v>
      </c>
      <c r="C1774" s="2" t="s">
        <v>2558</v>
      </c>
      <c r="D1774" s="3" t="s">
        <v>1973</v>
      </c>
      <c r="E1774" s="3" t="s">
        <v>2559</v>
      </c>
      <c r="F1774" s="6" t="s">
        <v>8554</v>
      </c>
      <c r="G1774" s="4">
        <v>140</v>
      </c>
      <c r="H1774" s="2" t="s">
        <v>5</v>
      </c>
      <c r="I1774" s="2" t="s">
        <v>6</v>
      </c>
      <c r="J1774" s="2" t="s">
        <v>7</v>
      </c>
      <c r="K1774" s="2" t="s">
        <v>8</v>
      </c>
      <c r="L1774" s="132" t="s">
        <v>8555</v>
      </c>
    </row>
    <row r="1775" spans="1:23" customFormat="1">
      <c r="A1775" s="1" t="str">
        <f>CONCATENATE(Tableau4[[#This Row],[DPT2]]," - ",Tableau4[[#This Row],[COMMUNE]])</f>
        <v>24 - Saint-Pierre-de-Chignac</v>
      </c>
      <c r="B1775" s="2">
        <v>24</v>
      </c>
      <c r="C1775" s="2" t="s">
        <v>6540</v>
      </c>
      <c r="D1775" s="3" t="s">
        <v>2025</v>
      </c>
      <c r="E1775" s="3" t="s">
        <v>6541</v>
      </c>
      <c r="F1775" s="6" t="s">
        <v>8554</v>
      </c>
      <c r="G1775" s="4">
        <v>885</v>
      </c>
      <c r="H1775" s="2" t="s">
        <v>5</v>
      </c>
      <c r="I1775" s="2" t="s">
        <v>25</v>
      </c>
      <c r="J1775" s="2" t="s">
        <v>13</v>
      </c>
      <c r="K1775" s="2" t="s">
        <v>5671</v>
      </c>
      <c r="L1775" s="132" t="s">
        <v>8555</v>
      </c>
    </row>
    <row r="1776" spans="1:23" s="87" customFormat="1">
      <c r="A1776" s="1" t="str">
        <f>CONCATENATE(Tableau4[[#This Row],[DPT2]]," - ",Tableau4[[#This Row],[COMMUNE]])</f>
        <v>24 - Saint-Pierre-de-Côle</v>
      </c>
      <c r="B1776" s="2">
        <v>24</v>
      </c>
      <c r="C1776" s="2" t="s">
        <v>2560</v>
      </c>
      <c r="D1776" s="3" t="s">
        <v>2064</v>
      </c>
      <c r="E1776" s="3" t="s">
        <v>2561</v>
      </c>
      <c r="F1776" s="6" t="s">
        <v>8554</v>
      </c>
      <c r="G1776" s="4">
        <v>420</v>
      </c>
      <c r="H1776" s="2" t="s">
        <v>5</v>
      </c>
      <c r="I1776" s="2" t="s">
        <v>6</v>
      </c>
      <c r="J1776" s="2" t="s">
        <v>13</v>
      </c>
      <c r="K1776" s="2" t="s">
        <v>8</v>
      </c>
      <c r="L1776" s="132" t="s">
        <v>8555</v>
      </c>
      <c r="M1776"/>
      <c r="N1776"/>
      <c r="O1776"/>
      <c r="P1776"/>
      <c r="Q1776"/>
      <c r="R1776"/>
      <c r="S1776"/>
      <c r="T1776"/>
      <c r="U1776"/>
      <c r="V1776"/>
      <c r="W1776"/>
    </row>
    <row r="1777" spans="1:23" customFormat="1">
      <c r="A1777" s="1" t="str">
        <f>CONCATENATE(Tableau4[[#This Row],[DPT2]]," - ",Tableau4[[#This Row],[COMMUNE]])</f>
        <v>24 - Saint-Pierre-de-Frugie</v>
      </c>
      <c r="B1777" s="2">
        <v>24</v>
      </c>
      <c r="C1777" s="2" t="s">
        <v>2562</v>
      </c>
      <c r="D1777" s="3" t="s">
        <v>2064</v>
      </c>
      <c r="E1777" s="3" t="s">
        <v>2563</v>
      </c>
      <c r="F1777" s="6" t="s">
        <v>8554</v>
      </c>
      <c r="G1777" s="4">
        <v>404</v>
      </c>
      <c r="H1777" s="2" t="s">
        <v>5</v>
      </c>
      <c r="I1777" s="2" t="s">
        <v>6</v>
      </c>
      <c r="J1777" s="2" t="s">
        <v>13</v>
      </c>
      <c r="K1777" s="2" t="s">
        <v>8</v>
      </c>
      <c r="L1777" s="132" t="s">
        <v>8555</v>
      </c>
    </row>
    <row r="1778" spans="1:23" s="87" customFormat="1">
      <c r="A1778" s="1" t="str">
        <f>CONCATENATE(Tableau4[[#This Row],[DPT2]]," - ",Tableau4[[#This Row],[COMMUNE]])</f>
        <v>24 - Saint-Pierre-d'Eyraud</v>
      </c>
      <c r="B1778" s="2">
        <v>24</v>
      </c>
      <c r="C1778" s="5" t="s">
        <v>6542</v>
      </c>
      <c r="D1778" s="6" t="s">
        <v>2012</v>
      </c>
      <c r="E1778" s="6" t="s">
        <v>6543</v>
      </c>
      <c r="F1778" s="6" t="s">
        <v>8554</v>
      </c>
      <c r="G1778" s="7">
        <v>1811</v>
      </c>
      <c r="H1778" s="5" t="s">
        <v>5</v>
      </c>
      <c r="I1778" s="5" t="s">
        <v>12</v>
      </c>
      <c r="J1778" s="5" t="s">
        <v>7</v>
      </c>
      <c r="K1778" s="2" t="s">
        <v>5671</v>
      </c>
      <c r="L1778" s="132" t="s">
        <v>8555</v>
      </c>
      <c r="M1778"/>
      <c r="N1778"/>
      <c r="O1778"/>
      <c r="P1778"/>
      <c r="Q1778"/>
      <c r="R1778"/>
      <c r="S1778"/>
      <c r="T1778"/>
      <c r="U1778"/>
      <c r="V1778"/>
      <c r="W1778"/>
    </row>
    <row r="1779" spans="1:23" s="87" customFormat="1">
      <c r="A1779" s="1" t="str">
        <f>CONCATENATE(Tableau4[[#This Row],[DPT2]]," - ",Tableau4[[#This Row],[COMMUNE]])</f>
        <v>24 - Saint-Pompont</v>
      </c>
      <c r="B1779" s="2">
        <v>24</v>
      </c>
      <c r="C1779" s="2" t="s">
        <v>2564</v>
      </c>
      <c r="D1779" s="3" t="s">
        <v>1996</v>
      </c>
      <c r="E1779" s="3" t="s">
        <v>2565</v>
      </c>
      <c r="F1779" s="6" t="s">
        <v>8554</v>
      </c>
      <c r="G1779" s="4">
        <v>352</v>
      </c>
      <c r="H1779" s="2" t="s">
        <v>5</v>
      </c>
      <c r="I1779" s="2" t="s">
        <v>6</v>
      </c>
      <c r="J1779" s="2" t="s">
        <v>13</v>
      </c>
      <c r="K1779" s="2" t="s">
        <v>8</v>
      </c>
      <c r="L1779" s="132" t="s">
        <v>8555</v>
      </c>
    </row>
    <row r="1780" spans="1:23" customFormat="1">
      <c r="A1780" s="1" t="str">
        <f>CONCATENATE(Tableau4[[#This Row],[DPT2]]," - ",Tableau4[[#This Row],[COMMUNE]])</f>
        <v>24 - Saint-Priest-les-Fougères</v>
      </c>
      <c r="B1780" s="2">
        <v>24</v>
      </c>
      <c r="C1780" s="2" t="s">
        <v>2566</v>
      </c>
      <c r="D1780" s="3" t="s">
        <v>2064</v>
      </c>
      <c r="E1780" s="3" t="s">
        <v>2567</v>
      </c>
      <c r="F1780" s="6" t="s">
        <v>8554</v>
      </c>
      <c r="G1780" s="4">
        <v>380</v>
      </c>
      <c r="H1780" s="2" t="s">
        <v>5</v>
      </c>
      <c r="I1780" s="2" t="s">
        <v>6</v>
      </c>
      <c r="J1780" s="2" t="s">
        <v>13</v>
      </c>
      <c r="K1780" s="2" t="s">
        <v>8</v>
      </c>
      <c r="L1780" s="132" t="s">
        <v>8555</v>
      </c>
      <c r="M1780" s="87"/>
      <c r="N1780" s="87"/>
      <c r="O1780" s="87"/>
      <c r="P1780" s="87"/>
      <c r="Q1780" s="87"/>
      <c r="R1780" s="87"/>
      <c r="S1780" s="87"/>
      <c r="T1780" s="87"/>
      <c r="U1780" s="87"/>
      <c r="V1780" s="87"/>
      <c r="W1780" s="87"/>
    </row>
    <row r="1781" spans="1:23" customFormat="1">
      <c r="A1781" s="1" t="str">
        <f>CONCATENATE(Tableau4[[#This Row],[DPT2]]," - ",Tableau4[[#This Row],[COMMUNE]])</f>
        <v>24 - Saint-Rabier</v>
      </c>
      <c r="B1781" s="2">
        <v>24</v>
      </c>
      <c r="C1781" s="2" t="s">
        <v>6544</v>
      </c>
      <c r="D1781" s="3" t="s">
        <v>1936</v>
      </c>
      <c r="E1781" s="3" t="s">
        <v>6545</v>
      </c>
      <c r="F1781" s="6" t="s">
        <v>8554</v>
      </c>
      <c r="G1781" s="4">
        <v>579</v>
      </c>
      <c r="H1781" s="2" t="s">
        <v>5</v>
      </c>
      <c r="I1781" s="2" t="s">
        <v>6</v>
      </c>
      <c r="J1781" s="2" t="s">
        <v>13</v>
      </c>
      <c r="K1781" s="2" t="s">
        <v>5671</v>
      </c>
      <c r="L1781" s="132" t="s">
        <v>8555</v>
      </c>
    </row>
    <row r="1782" spans="1:23" customFormat="1">
      <c r="A1782" s="1" t="str">
        <f>CONCATENATE(Tableau4[[#This Row],[DPT2]]," - ",Tableau4[[#This Row],[COMMUNE]])</f>
        <v>24 - Saint-Raphaël</v>
      </c>
      <c r="B1782" s="2">
        <v>24</v>
      </c>
      <c r="C1782" s="5" t="s">
        <v>2568</v>
      </c>
      <c r="D1782" s="6" t="s">
        <v>1948</v>
      </c>
      <c r="E1782" s="6" t="s">
        <v>2569</v>
      </c>
      <c r="F1782" s="6" t="s">
        <v>8554</v>
      </c>
      <c r="G1782" s="7">
        <v>93</v>
      </c>
      <c r="H1782" s="5" t="s">
        <v>5</v>
      </c>
      <c r="I1782" s="5" t="s">
        <v>12</v>
      </c>
      <c r="J1782" s="2" t="s">
        <v>13</v>
      </c>
      <c r="K1782" s="2" t="s">
        <v>8</v>
      </c>
      <c r="L1782" s="132" t="s">
        <v>8555</v>
      </c>
    </row>
    <row r="1783" spans="1:23" customFormat="1">
      <c r="A1783" s="1" t="str">
        <f>CONCATENATE(Tableau4[[#This Row],[DPT2]]," - ",Tableau4[[#This Row],[COMMUNE]])</f>
        <v>24 - Saint-Rémy</v>
      </c>
      <c r="B1783" s="2">
        <v>24</v>
      </c>
      <c r="C1783" s="2" t="s">
        <v>2570</v>
      </c>
      <c r="D1783" s="3" t="s">
        <v>2007</v>
      </c>
      <c r="E1783" s="3" t="s">
        <v>10809</v>
      </c>
      <c r="F1783" s="6" t="s">
        <v>8554</v>
      </c>
      <c r="G1783" s="4">
        <v>508</v>
      </c>
      <c r="H1783" s="2" t="s">
        <v>5</v>
      </c>
      <c r="I1783" s="2" t="s">
        <v>6</v>
      </c>
      <c r="J1783" s="2" t="s">
        <v>7</v>
      </c>
      <c r="K1783" s="2" t="s">
        <v>8</v>
      </c>
      <c r="L1783" s="132" t="s">
        <v>8555</v>
      </c>
    </row>
    <row r="1784" spans="1:23" customFormat="1">
      <c r="A1784" s="1" t="str">
        <f>CONCATENATE(Tableau4[[#This Row],[DPT2]]," - ",Tableau4[[#This Row],[COMMUNE]])</f>
        <v>24 - Saint-Romain-de-Monpazier</v>
      </c>
      <c r="B1784" s="2">
        <v>24</v>
      </c>
      <c r="C1784" s="5" t="s">
        <v>2571</v>
      </c>
      <c r="D1784" s="6" t="s">
        <v>1945</v>
      </c>
      <c r="E1784" s="6" t="s">
        <v>2572</v>
      </c>
      <c r="F1784" s="6" t="s">
        <v>8554</v>
      </c>
      <c r="G1784" s="7">
        <v>113</v>
      </c>
      <c r="H1784" s="5" t="s">
        <v>5</v>
      </c>
      <c r="I1784" s="5" t="s">
        <v>12</v>
      </c>
      <c r="J1784" s="5" t="s">
        <v>7</v>
      </c>
      <c r="K1784" s="2" t="s">
        <v>8</v>
      </c>
      <c r="L1784" s="132" t="s">
        <v>8555</v>
      </c>
      <c r="M1784" s="87"/>
      <c r="N1784" s="87"/>
      <c r="O1784" s="87"/>
      <c r="P1784" s="87"/>
      <c r="Q1784" s="87"/>
      <c r="R1784" s="87"/>
      <c r="S1784" s="87"/>
      <c r="T1784" s="87"/>
      <c r="U1784" s="87"/>
      <c r="V1784" s="87"/>
      <c r="W1784" s="87"/>
    </row>
    <row r="1785" spans="1:23" customFormat="1">
      <c r="A1785" s="1" t="str">
        <f>CONCATENATE(Tableau4[[#This Row],[DPT2]]," - ",Tableau4[[#This Row],[COMMUNE]])</f>
        <v>24 - Saint-Romain-et-Saint-Clément</v>
      </c>
      <c r="B1785" s="2">
        <v>24</v>
      </c>
      <c r="C1785" s="2" t="s">
        <v>2573</v>
      </c>
      <c r="D1785" s="3" t="s">
        <v>2064</v>
      </c>
      <c r="E1785" s="3" t="s">
        <v>2574</v>
      </c>
      <c r="F1785" s="6" t="s">
        <v>8554</v>
      </c>
      <c r="G1785" s="4">
        <v>328</v>
      </c>
      <c r="H1785" s="2" t="s">
        <v>5</v>
      </c>
      <c r="I1785" s="2" t="s">
        <v>6</v>
      </c>
      <c r="J1785" s="2" t="s">
        <v>13</v>
      </c>
      <c r="K1785" s="2" t="s">
        <v>8</v>
      </c>
      <c r="L1785" s="132" t="s">
        <v>8555</v>
      </c>
      <c r="M1785" s="87"/>
      <c r="N1785" s="87"/>
      <c r="O1785" s="87"/>
      <c r="P1785" s="87"/>
      <c r="Q1785" s="87"/>
      <c r="R1785" s="87"/>
      <c r="S1785" s="87"/>
      <c r="T1785" s="87"/>
      <c r="U1785" s="87"/>
      <c r="V1785" s="87"/>
      <c r="W1785" s="87"/>
    </row>
    <row r="1786" spans="1:23" customFormat="1">
      <c r="A1786" s="1" t="str">
        <f>CONCATENATE(Tableau4[[#This Row],[DPT2]]," - ",Tableau4[[#This Row],[COMMUNE]])</f>
        <v>24 - Saint-Saud-Lacoussière</v>
      </c>
      <c r="B1786" s="2">
        <v>24</v>
      </c>
      <c r="C1786" s="2" t="s">
        <v>6546</v>
      </c>
      <c r="D1786" s="3" t="s">
        <v>1933</v>
      </c>
      <c r="E1786" s="3" t="s">
        <v>6547</v>
      </c>
      <c r="F1786" s="6" t="s">
        <v>8554</v>
      </c>
      <c r="G1786" s="4">
        <v>827</v>
      </c>
      <c r="H1786" s="2" t="s">
        <v>5</v>
      </c>
      <c r="I1786" s="2" t="s">
        <v>6</v>
      </c>
      <c r="J1786" s="2" t="s">
        <v>13</v>
      </c>
      <c r="K1786" s="2" t="s">
        <v>5671</v>
      </c>
      <c r="L1786" s="132" t="s">
        <v>8555</v>
      </c>
      <c r="M1786" s="87"/>
      <c r="N1786" s="87"/>
      <c r="O1786" s="87"/>
      <c r="P1786" s="87"/>
      <c r="Q1786" s="87"/>
      <c r="R1786" s="87"/>
      <c r="S1786" s="87"/>
      <c r="T1786" s="87"/>
      <c r="U1786" s="87"/>
      <c r="V1786" s="87"/>
      <c r="W1786" s="87"/>
    </row>
    <row r="1787" spans="1:23" s="87" customFormat="1">
      <c r="A1787" s="1" t="str">
        <f>CONCATENATE(Tableau4[[#This Row],[DPT2]]," - ",Tableau4[[#This Row],[COMMUNE]])</f>
        <v>24 - Saint-Sauveur</v>
      </c>
      <c r="B1787" s="2">
        <v>24</v>
      </c>
      <c r="C1787" s="5" t="s">
        <v>2575</v>
      </c>
      <c r="D1787" s="6" t="s">
        <v>2012</v>
      </c>
      <c r="E1787" s="6" t="s">
        <v>10818</v>
      </c>
      <c r="F1787" s="6" t="s">
        <v>8554</v>
      </c>
      <c r="G1787" s="7">
        <v>859</v>
      </c>
      <c r="H1787" s="5" t="s">
        <v>5</v>
      </c>
      <c r="I1787" s="5" t="s">
        <v>12</v>
      </c>
      <c r="J1787" s="5" t="s">
        <v>7</v>
      </c>
      <c r="K1787" s="2" t="s">
        <v>8</v>
      </c>
      <c r="L1787" s="132" t="s">
        <v>8555</v>
      </c>
      <c r="M1787"/>
      <c r="N1787"/>
      <c r="O1787"/>
      <c r="P1787"/>
      <c r="Q1787"/>
      <c r="R1787"/>
      <c r="S1787"/>
      <c r="T1787"/>
      <c r="U1787"/>
      <c r="V1787"/>
      <c r="W1787"/>
    </row>
    <row r="1788" spans="1:23" customFormat="1">
      <c r="A1788" s="1" t="str">
        <f>CONCATENATE(Tableau4[[#This Row],[DPT2]]," - ",Tableau4[[#This Row],[COMMUNE]])</f>
        <v>24 - Saint-Sauveur-Lalande</v>
      </c>
      <c r="B1788" s="2">
        <v>24</v>
      </c>
      <c r="C1788" s="2" t="s">
        <v>2576</v>
      </c>
      <c r="D1788" s="3" t="s">
        <v>2127</v>
      </c>
      <c r="E1788" s="3" t="s">
        <v>2577</v>
      </c>
      <c r="F1788" s="6" t="s">
        <v>8554</v>
      </c>
      <c r="G1788" s="4">
        <v>149</v>
      </c>
      <c r="H1788" s="2" t="s">
        <v>5</v>
      </c>
      <c r="I1788" s="2" t="s">
        <v>6</v>
      </c>
      <c r="J1788" s="2" t="s">
        <v>13</v>
      </c>
      <c r="K1788" s="2" t="s">
        <v>8</v>
      </c>
      <c r="L1788" s="132" t="s">
        <v>8555</v>
      </c>
    </row>
    <row r="1789" spans="1:23" s="87" customFormat="1">
      <c r="A1789" s="1" t="str">
        <f>CONCATENATE(Tableau4[[#This Row],[DPT2]]," - ",Tableau4[[#This Row],[COMMUNE]])</f>
        <v>24 - Saint-Seurin-de-Prats</v>
      </c>
      <c r="B1789" s="2">
        <v>24</v>
      </c>
      <c r="C1789" s="2" t="s">
        <v>2578</v>
      </c>
      <c r="D1789" s="3" t="s">
        <v>2007</v>
      </c>
      <c r="E1789" s="3" t="s">
        <v>2579</v>
      </c>
      <c r="F1789" s="6" t="s">
        <v>8554</v>
      </c>
      <c r="G1789" s="4">
        <v>494</v>
      </c>
      <c r="H1789" s="2" t="s">
        <v>5</v>
      </c>
      <c r="I1789" s="2" t="s">
        <v>6</v>
      </c>
      <c r="J1789" s="2" t="s">
        <v>7</v>
      </c>
      <c r="K1789" s="2" t="s">
        <v>8</v>
      </c>
      <c r="L1789" s="132" t="s">
        <v>8555</v>
      </c>
      <c r="M1789"/>
      <c r="N1789"/>
      <c r="O1789"/>
      <c r="P1789"/>
      <c r="Q1789"/>
      <c r="R1789"/>
      <c r="S1789"/>
      <c r="T1789"/>
      <c r="U1789"/>
      <c r="V1789"/>
      <c r="W1789"/>
    </row>
    <row r="1790" spans="1:23" customFormat="1">
      <c r="A1790" s="1" t="str">
        <f>CONCATENATE(Tableau4[[#This Row],[DPT2]]," - ",Tableau4[[#This Row],[COMMUNE]])</f>
        <v>24 - Saint-Séverin-d'Estissac</v>
      </c>
      <c r="B1790" s="2">
        <v>24</v>
      </c>
      <c r="C1790" s="5" t="s">
        <v>2580</v>
      </c>
      <c r="D1790" s="6" t="s">
        <v>1987</v>
      </c>
      <c r="E1790" s="6" t="s">
        <v>2581</v>
      </c>
      <c r="F1790" s="6" t="s">
        <v>8554</v>
      </c>
      <c r="G1790" s="7">
        <v>90</v>
      </c>
      <c r="H1790" s="5" t="s">
        <v>5</v>
      </c>
      <c r="I1790" s="5" t="s">
        <v>12</v>
      </c>
      <c r="J1790" s="2" t="s">
        <v>13</v>
      </c>
      <c r="K1790" s="2" t="s">
        <v>8</v>
      </c>
      <c r="L1790" s="132" t="s">
        <v>8555</v>
      </c>
    </row>
    <row r="1791" spans="1:23" customFormat="1">
      <c r="A1791" s="1" t="str">
        <f>CONCATENATE(Tableau4[[#This Row],[DPT2]]," - ",Tableau4[[#This Row],[COMMUNE]])</f>
        <v>24 - Saint-Sulpice-de-Roumagnac</v>
      </c>
      <c r="B1791" s="2">
        <v>24</v>
      </c>
      <c r="C1791" s="2" t="s">
        <v>2582</v>
      </c>
      <c r="D1791" s="3" t="s">
        <v>1942</v>
      </c>
      <c r="E1791" s="3" t="s">
        <v>2583</v>
      </c>
      <c r="F1791" s="6" t="s">
        <v>8554</v>
      </c>
      <c r="G1791" s="4">
        <v>283</v>
      </c>
      <c r="H1791" s="2" t="s">
        <v>5</v>
      </c>
      <c r="I1791" s="2" t="s">
        <v>6</v>
      </c>
      <c r="J1791" s="2" t="s">
        <v>13</v>
      </c>
      <c r="K1791" s="2" t="s">
        <v>8</v>
      </c>
      <c r="L1791" s="132" t="s">
        <v>8555</v>
      </c>
    </row>
    <row r="1792" spans="1:23" customFormat="1">
      <c r="A1792" s="1" t="str">
        <f>CONCATENATE(Tableau4[[#This Row],[DPT2]]," - ",Tableau4[[#This Row],[COMMUNE]])</f>
        <v>24 - Saint-Sulpice-d'Excideuil</v>
      </c>
      <c r="B1792" s="2">
        <v>24</v>
      </c>
      <c r="C1792" s="5" t="s">
        <v>2584</v>
      </c>
      <c r="D1792" s="6" t="s">
        <v>1948</v>
      </c>
      <c r="E1792" s="6" t="s">
        <v>2585</v>
      </c>
      <c r="F1792" s="6" t="s">
        <v>8554</v>
      </c>
      <c r="G1792" s="7">
        <v>352</v>
      </c>
      <c r="H1792" s="5" t="s">
        <v>5</v>
      </c>
      <c r="I1792" s="5" t="s">
        <v>12</v>
      </c>
      <c r="J1792" s="2" t="s">
        <v>13</v>
      </c>
      <c r="K1792" s="2" t="s">
        <v>8</v>
      </c>
      <c r="L1792" s="132" t="s">
        <v>8555</v>
      </c>
    </row>
    <row r="1793" spans="1:23" s="87" customFormat="1">
      <c r="A1793" s="1" t="str">
        <f>CONCATENATE(Tableau4[[#This Row],[DPT2]]," - ",Tableau4[[#This Row],[COMMUNE]])</f>
        <v>24 - Saint-Victor</v>
      </c>
      <c r="B1793" s="2">
        <v>24</v>
      </c>
      <c r="C1793" s="2" t="s">
        <v>2586</v>
      </c>
      <c r="D1793" s="3" t="s">
        <v>1942</v>
      </c>
      <c r="E1793" s="3" t="s">
        <v>2587</v>
      </c>
      <c r="F1793" s="6" t="s">
        <v>8554</v>
      </c>
      <c r="G1793" s="4">
        <v>210</v>
      </c>
      <c r="H1793" s="2" t="s">
        <v>5</v>
      </c>
      <c r="I1793" s="2" t="s">
        <v>6</v>
      </c>
      <c r="J1793" s="2" t="s">
        <v>13</v>
      </c>
      <c r="K1793" s="2" t="s">
        <v>8</v>
      </c>
      <c r="L1793" s="132" t="s">
        <v>8555</v>
      </c>
      <c r="M1793"/>
      <c r="N1793"/>
      <c r="O1793"/>
      <c r="P1793"/>
      <c r="Q1793"/>
      <c r="R1793"/>
      <c r="S1793"/>
      <c r="T1793"/>
      <c r="U1793"/>
      <c r="V1793"/>
      <c r="W1793"/>
    </row>
    <row r="1794" spans="1:23" customFormat="1">
      <c r="A1794" s="1" t="str">
        <f>CONCATENATE(Tableau4[[#This Row],[DPT2]]," - ",Tableau4[[#This Row],[COMMUNE]])</f>
        <v>24 - Saint-Vincent-de-Connezac</v>
      </c>
      <c r="B1794" s="2">
        <v>24</v>
      </c>
      <c r="C1794" s="2" t="s">
        <v>2588</v>
      </c>
      <c r="D1794" s="3" t="s">
        <v>1942</v>
      </c>
      <c r="E1794" s="3" t="s">
        <v>2589</v>
      </c>
      <c r="F1794" s="6" t="s">
        <v>8554</v>
      </c>
      <c r="G1794" s="4">
        <v>673</v>
      </c>
      <c r="H1794" s="2" t="s">
        <v>5</v>
      </c>
      <c r="I1794" s="2" t="s">
        <v>6</v>
      </c>
      <c r="J1794" s="2" t="s">
        <v>13</v>
      </c>
      <c r="K1794" s="2" t="s">
        <v>8</v>
      </c>
      <c r="L1794" s="132" t="s">
        <v>8555</v>
      </c>
    </row>
    <row r="1795" spans="1:23" customFormat="1">
      <c r="A1795" s="1" t="str">
        <f>CONCATENATE(Tableau4[[#This Row],[DPT2]]," - ",Tableau4[[#This Row],[COMMUNE]])</f>
        <v>24 - Saint-Vincent-de-Cosse</v>
      </c>
      <c r="B1795" s="2">
        <v>24</v>
      </c>
      <c r="C1795" s="5" t="s">
        <v>2590</v>
      </c>
      <c r="D1795" s="6" t="s">
        <v>2258</v>
      </c>
      <c r="E1795" s="6" t="s">
        <v>2591</v>
      </c>
      <c r="F1795" s="6" t="s">
        <v>8554</v>
      </c>
      <c r="G1795" s="7">
        <v>361</v>
      </c>
      <c r="H1795" s="5" t="s">
        <v>5</v>
      </c>
      <c r="I1795" s="5" t="s">
        <v>12</v>
      </c>
      <c r="J1795" s="2" t="s">
        <v>13</v>
      </c>
      <c r="K1795" s="2" t="s">
        <v>8</v>
      </c>
      <c r="L1795" s="132" t="s">
        <v>8555</v>
      </c>
    </row>
    <row r="1796" spans="1:23" customFormat="1">
      <c r="A1796" s="1" t="str">
        <f>CONCATENATE(Tableau4[[#This Row],[DPT2]]," - ",Tableau4[[#This Row],[COMMUNE]])</f>
        <v>24 - Saint-Vincent-Jalmoutiers</v>
      </c>
      <c r="B1796" s="2">
        <v>24</v>
      </c>
      <c r="C1796" s="2" t="s">
        <v>2592</v>
      </c>
      <c r="D1796" s="3" t="s">
        <v>2593</v>
      </c>
      <c r="E1796" s="3" t="s">
        <v>2594</v>
      </c>
      <c r="F1796" s="6" t="s">
        <v>8554</v>
      </c>
      <c r="G1796" s="4">
        <v>253</v>
      </c>
      <c r="H1796" s="2" t="s">
        <v>5</v>
      </c>
      <c r="I1796" s="2" t="s">
        <v>6</v>
      </c>
      <c r="J1796" s="2" t="s">
        <v>13</v>
      </c>
      <c r="K1796" s="2" t="s">
        <v>8</v>
      </c>
      <c r="L1796" s="132" t="s">
        <v>8555</v>
      </c>
    </row>
    <row r="1797" spans="1:23" s="87" customFormat="1">
      <c r="A1797" s="1" t="str">
        <f>CONCATENATE(Tableau4[[#This Row],[DPT2]]," - ",Tableau4[[#This Row],[COMMUNE]])</f>
        <v>24 - Saint-Vincent-le-Paluel</v>
      </c>
      <c r="B1797" s="2">
        <v>24</v>
      </c>
      <c r="C1797" s="5" t="s">
        <v>2595</v>
      </c>
      <c r="D1797" s="6" t="s">
        <v>2258</v>
      </c>
      <c r="E1797" s="6" t="s">
        <v>2596</v>
      </c>
      <c r="F1797" s="6" t="s">
        <v>8554</v>
      </c>
      <c r="G1797" s="7">
        <v>287</v>
      </c>
      <c r="H1797" s="5" t="s">
        <v>5</v>
      </c>
      <c r="I1797" s="5" t="s">
        <v>12</v>
      </c>
      <c r="J1797" s="2" t="s">
        <v>13</v>
      </c>
      <c r="K1797" s="2" t="s">
        <v>8</v>
      </c>
      <c r="L1797" s="132" t="s">
        <v>8555</v>
      </c>
    </row>
    <row r="1798" spans="1:23" s="87" customFormat="1">
      <c r="A1798" s="1" t="str">
        <f>CONCATENATE(Tableau4[[#This Row],[DPT2]]," - ",Tableau4[[#This Row],[COMMUNE]])</f>
        <v>24 - Saint-Vincent-sur-l'Isle</v>
      </c>
      <c r="B1798" s="2">
        <v>24</v>
      </c>
      <c r="C1798" s="5" t="s">
        <v>2597</v>
      </c>
      <c r="D1798" s="6" t="s">
        <v>1948</v>
      </c>
      <c r="E1798" s="6" t="s">
        <v>2598</v>
      </c>
      <c r="F1798" s="6" t="s">
        <v>8554</v>
      </c>
      <c r="G1798" s="7">
        <v>310</v>
      </c>
      <c r="H1798" s="5" t="s">
        <v>5</v>
      </c>
      <c r="I1798" s="5" t="s">
        <v>12</v>
      </c>
      <c r="J1798" s="2" t="s">
        <v>13</v>
      </c>
      <c r="K1798" s="2" t="s">
        <v>8</v>
      </c>
      <c r="L1798" s="132">
        <v>46084</v>
      </c>
      <c r="M1798"/>
      <c r="N1798"/>
      <c r="O1798"/>
      <c r="P1798"/>
      <c r="Q1798"/>
      <c r="R1798"/>
      <c r="S1798"/>
      <c r="T1798"/>
      <c r="U1798"/>
      <c r="V1798"/>
      <c r="W1798"/>
    </row>
    <row r="1799" spans="1:23" customFormat="1">
      <c r="A1799" s="1" t="str">
        <f>CONCATENATE(Tableau4[[#This Row],[DPT2]]," - ",Tableau4[[#This Row],[COMMUNE]])</f>
        <v>24 - Saint-Vivien</v>
      </c>
      <c r="B1799" s="2">
        <v>24</v>
      </c>
      <c r="C1799" s="2" t="s">
        <v>2599</v>
      </c>
      <c r="D1799" s="3" t="s">
        <v>2007</v>
      </c>
      <c r="E1799" s="3" t="s">
        <v>10798</v>
      </c>
      <c r="F1799" s="6" t="s">
        <v>8554</v>
      </c>
      <c r="G1799" s="4">
        <v>245</v>
      </c>
      <c r="H1799" s="2" t="s">
        <v>5</v>
      </c>
      <c r="I1799" s="2" t="s">
        <v>6</v>
      </c>
      <c r="J1799" s="2" t="s">
        <v>7</v>
      </c>
      <c r="K1799" s="2" t="s">
        <v>8</v>
      </c>
      <c r="L1799" s="132" t="s">
        <v>8555</v>
      </c>
    </row>
    <row r="1800" spans="1:23" s="87" customFormat="1">
      <c r="A1800" s="1" t="str">
        <f>CONCATENATE(Tableau4[[#This Row],[DPT2]]," - ",Tableau4[[#This Row],[COMMUNE]])</f>
        <v>24 - Salagnac</v>
      </c>
      <c r="B1800" s="2">
        <v>24</v>
      </c>
      <c r="C1800" s="5" t="s">
        <v>2600</v>
      </c>
      <c r="D1800" s="6" t="s">
        <v>1948</v>
      </c>
      <c r="E1800" s="6" t="s">
        <v>2601</v>
      </c>
      <c r="F1800" s="6" t="s">
        <v>8554</v>
      </c>
      <c r="G1800" s="7">
        <v>729</v>
      </c>
      <c r="H1800" s="5" t="s">
        <v>5</v>
      </c>
      <c r="I1800" s="5" t="s">
        <v>12</v>
      </c>
      <c r="J1800" s="2" t="s">
        <v>13</v>
      </c>
      <c r="K1800" s="2" t="s">
        <v>8</v>
      </c>
      <c r="L1800" s="132" t="s">
        <v>8555</v>
      </c>
      <c r="M1800"/>
      <c r="N1800"/>
      <c r="O1800"/>
      <c r="P1800"/>
      <c r="Q1800"/>
      <c r="R1800"/>
      <c r="S1800"/>
      <c r="T1800"/>
      <c r="U1800"/>
      <c r="V1800"/>
      <c r="W1800"/>
    </row>
    <row r="1801" spans="1:23" s="87" customFormat="1">
      <c r="A1801" s="1" t="str">
        <f>CONCATENATE(Tableau4[[#This Row],[DPT2]]," - ",Tableau4[[#This Row],[COMMUNE]])</f>
        <v>24 - Salignac-Eyvigues</v>
      </c>
      <c r="B1801" s="2">
        <v>24</v>
      </c>
      <c r="C1801" s="5" t="s">
        <v>6548</v>
      </c>
      <c r="D1801" s="6" t="s">
        <v>1953</v>
      </c>
      <c r="E1801" s="6" t="s">
        <v>6549</v>
      </c>
      <c r="F1801" s="6" t="s">
        <v>8554</v>
      </c>
      <c r="G1801" s="7">
        <v>1177</v>
      </c>
      <c r="H1801" s="5" t="s">
        <v>5</v>
      </c>
      <c r="I1801" s="5" t="s">
        <v>12</v>
      </c>
      <c r="J1801" s="2" t="s">
        <v>13</v>
      </c>
      <c r="K1801" s="2" t="s">
        <v>5671</v>
      </c>
      <c r="L1801" s="132" t="s">
        <v>8555</v>
      </c>
    </row>
    <row r="1802" spans="1:23" s="87" customFormat="1">
      <c r="A1802" s="1" t="str">
        <f>CONCATENATE(Tableau4[[#This Row],[DPT2]]," - ",Tableau4[[#This Row],[COMMUNE]])</f>
        <v>24 - Salles-de-Belvès</v>
      </c>
      <c r="B1802" s="2">
        <v>24</v>
      </c>
      <c r="C1802" s="2" t="s">
        <v>2602</v>
      </c>
      <c r="D1802" s="3" t="s">
        <v>1939</v>
      </c>
      <c r="E1802" s="3" t="s">
        <v>2603</v>
      </c>
      <c r="F1802" s="6" t="s">
        <v>8554</v>
      </c>
      <c r="G1802" s="4">
        <v>72</v>
      </c>
      <c r="H1802" s="2" t="s">
        <v>5</v>
      </c>
      <c r="I1802" s="2" t="s">
        <v>6</v>
      </c>
      <c r="J1802" s="2" t="s">
        <v>13</v>
      </c>
      <c r="K1802" s="2" t="s">
        <v>8</v>
      </c>
      <c r="L1802" s="132" t="s">
        <v>8555</v>
      </c>
      <c r="M1802"/>
      <c r="N1802"/>
      <c r="O1802"/>
      <c r="P1802"/>
      <c r="Q1802"/>
      <c r="R1802"/>
      <c r="S1802"/>
      <c r="T1802"/>
      <c r="U1802"/>
      <c r="V1802"/>
      <c r="W1802"/>
    </row>
    <row r="1803" spans="1:23" customFormat="1">
      <c r="A1803" s="1" t="str">
        <f>CONCATENATE(Tableau4[[#This Row],[DPT2]]," - ",Tableau4[[#This Row],[COMMUNE]])</f>
        <v>24 - Salon</v>
      </c>
      <c r="B1803" s="2">
        <v>24</v>
      </c>
      <c r="C1803" s="2" t="s">
        <v>2604</v>
      </c>
      <c r="D1803" s="3" t="s">
        <v>2025</v>
      </c>
      <c r="E1803" s="3" t="s">
        <v>2605</v>
      </c>
      <c r="F1803" s="6" t="s">
        <v>8554</v>
      </c>
      <c r="G1803" s="4">
        <v>280</v>
      </c>
      <c r="H1803" s="2" t="s">
        <v>5</v>
      </c>
      <c r="I1803" s="2" t="s">
        <v>25</v>
      </c>
      <c r="J1803" s="2" t="s">
        <v>13</v>
      </c>
      <c r="K1803" s="2" t="s">
        <v>8</v>
      </c>
      <c r="L1803" s="132" t="s">
        <v>8555</v>
      </c>
      <c r="M1803" s="87"/>
      <c r="N1803" s="87"/>
      <c r="O1803" s="87"/>
      <c r="P1803" s="87"/>
      <c r="Q1803" s="87"/>
      <c r="R1803" s="87"/>
      <c r="S1803" s="87"/>
      <c r="T1803" s="87"/>
      <c r="U1803" s="87"/>
      <c r="V1803" s="87"/>
      <c r="W1803" s="87"/>
    </row>
    <row r="1804" spans="1:23" customFormat="1">
      <c r="A1804" s="1" t="str">
        <f>CONCATENATE(Tableau4[[#This Row],[DPT2]]," - ",Tableau4[[#This Row],[COMMUNE]])</f>
        <v>24 - Sanilhac</v>
      </c>
      <c r="B1804" s="2">
        <v>24</v>
      </c>
      <c r="C1804" s="2" t="s">
        <v>7910</v>
      </c>
      <c r="D1804" s="3" t="s">
        <v>2025</v>
      </c>
      <c r="E1804" s="3" t="s">
        <v>7911</v>
      </c>
      <c r="F1804" s="6" t="s">
        <v>8554</v>
      </c>
      <c r="G1804" s="4">
        <v>4604</v>
      </c>
      <c r="H1804" s="2" t="s">
        <v>5</v>
      </c>
      <c r="I1804" s="2" t="s">
        <v>25</v>
      </c>
      <c r="J1804" s="2" t="s">
        <v>13</v>
      </c>
      <c r="K1804" s="5" t="s">
        <v>5664</v>
      </c>
      <c r="L1804" s="132" t="s">
        <v>8555</v>
      </c>
    </row>
    <row r="1805" spans="1:23" customFormat="1">
      <c r="A1805" s="1" t="str">
        <f>CONCATENATE(Tableau4[[#This Row],[DPT2]]," - ",Tableau4[[#This Row],[COMMUNE]])</f>
        <v>24 - Sarlande</v>
      </c>
      <c r="B1805" s="2">
        <v>24</v>
      </c>
      <c r="C1805" s="5" t="s">
        <v>2606</v>
      </c>
      <c r="D1805" s="6" t="s">
        <v>1948</v>
      </c>
      <c r="E1805" s="6" t="s">
        <v>2607</v>
      </c>
      <c r="F1805" s="6" t="s">
        <v>8554</v>
      </c>
      <c r="G1805" s="7">
        <v>435</v>
      </c>
      <c r="H1805" s="5" t="s">
        <v>5</v>
      </c>
      <c r="I1805" s="5" t="s">
        <v>12</v>
      </c>
      <c r="J1805" s="2" t="s">
        <v>13</v>
      </c>
      <c r="K1805" s="2" t="s">
        <v>8</v>
      </c>
      <c r="L1805" s="132" t="s">
        <v>8555</v>
      </c>
    </row>
    <row r="1806" spans="1:23" customFormat="1">
      <c r="A1806" s="1" t="str">
        <f>CONCATENATE(Tableau4[[#This Row],[DPT2]]," - ",Tableau4[[#This Row],[COMMUNE]])</f>
        <v>24 - Sarlat-la-Canéda</v>
      </c>
      <c r="B1806" s="2">
        <v>24</v>
      </c>
      <c r="C1806" s="5" t="s">
        <v>8376</v>
      </c>
      <c r="D1806" s="6" t="s">
        <v>2258</v>
      </c>
      <c r="E1806" s="6" t="s">
        <v>8377</v>
      </c>
      <c r="F1806" s="6" t="s">
        <v>8554</v>
      </c>
      <c r="G1806" s="7">
        <v>8816</v>
      </c>
      <c r="H1806" s="5" t="s">
        <v>859</v>
      </c>
      <c r="I1806" s="5" t="s">
        <v>12</v>
      </c>
      <c r="J1806" s="2" t="s">
        <v>10732</v>
      </c>
      <c r="K1806" s="5" t="s">
        <v>7657</v>
      </c>
      <c r="L1806" s="132" t="s">
        <v>8555</v>
      </c>
      <c r="M1806" s="87"/>
      <c r="N1806" s="87"/>
      <c r="O1806" s="87"/>
      <c r="P1806" s="87"/>
      <c r="Q1806" s="87"/>
      <c r="R1806" s="87"/>
      <c r="S1806" s="87"/>
      <c r="T1806" s="87"/>
      <c r="U1806" s="87"/>
      <c r="V1806" s="87"/>
      <c r="W1806" s="87"/>
    </row>
    <row r="1807" spans="1:23" s="87" customFormat="1">
      <c r="A1807" s="1" t="str">
        <f>CONCATENATE(Tableau4[[#This Row],[DPT2]]," - ",Tableau4[[#This Row],[COMMUNE]])</f>
        <v>24 - Sarliac-sur-l'Isle</v>
      </c>
      <c r="B1807" s="2">
        <v>24</v>
      </c>
      <c r="C1807" s="2" t="s">
        <v>6550</v>
      </c>
      <c r="D1807" s="3" t="s">
        <v>2025</v>
      </c>
      <c r="E1807" s="3" t="s">
        <v>6551</v>
      </c>
      <c r="F1807" s="6" t="s">
        <v>8554</v>
      </c>
      <c r="G1807" s="4">
        <v>1027</v>
      </c>
      <c r="H1807" s="2" t="s">
        <v>5</v>
      </c>
      <c r="I1807" s="2" t="s">
        <v>25</v>
      </c>
      <c r="J1807" s="2" t="s">
        <v>13</v>
      </c>
      <c r="K1807" s="2" t="s">
        <v>5671</v>
      </c>
      <c r="L1807" s="132" t="s">
        <v>8555</v>
      </c>
      <c r="M1807"/>
      <c r="N1807"/>
      <c r="O1807"/>
      <c r="P1807"/>
      <c r="Q1807"/>
      <c r="R1807"/>
      <c r="S1807"/>
      <c r="T1807"/>
      <c r="U1807"/>
      <c r="V1807"/>
      <c r="W1807"/>
    </row>
    <row r="1808" spans="1:23" customFormat="1">
      <c r="A1808" s="1" t="str">
        <f>CONCATENATE(Tableau4[[#This Row],[DPT2]]," - ",Tableau4[[#This Row],[COMMUNE]])</f>
        <v>24 - Sarrazac</v>
      </c>
      <c r="B1808" s="2">
        <v>24</v>
      </c>
      <c r="C1808" s="5" t="s">
        <v>2608</v>
      </c>
      <c r="D1808" s="6" t="s">
        <v>1948</v>
      </c>
      <c r="E1808" s="6" t="s">
        <v>2609</v>
      </c>
      <c r="F1808" s="6" t="s">
        <v>8554</v>
      </c>
      <c r="G1808" s="7">
        <v>368</v>
      </c>
      <c r="H1808" s="5" t="s">
        <v>5</v>
      </c>
      <c r="I1808" s="5" t="s">
        <v>12</v>
      </c>
      <c r="J1808" s="2" t="s">
        <v>13</v>
      </c>
      <c r="K1808" s="2" t="s">
        <v>8</v>
      </c>
      <c r="L1808" s="132" t="s">
        <v>8555</v>
      </c>
    </row>
    <row r="1809" spans="1:23" customFormat="1">
      <c r="A1809" s="1" t="str">
        <f>CONCATENATE(Tableau4[[#This Row],[DPT2]]," - ",Tableau4[[#This Row],[COMMUNE]])</f>
        <v>24 - Saussignac</v>
      </c>
      <c r="B1809" s="2">
        <v>24</v>
      </c>
      <c r="C1809" s="5" t="s">
        <v>2610</v>
      </c>
      <c r="D1809" s="6" t="s">
        <v>2012</v>
      </c>
      <c r="E1809" s="6" t="s">
        <v>2611</v>
      </c>
      <c r="F1809" s="6" t="s">
        <v>8554</v>
      </c>
      <c r="G1809" s="7">
        <v>426</v>
      </c>
      <c r="H1809" s="5" t="s">
        <v>5</v>
      </c>
      <c r="I1809" s="5" t="s">
        <v>12</v>
      </c>
      <c r="J1809" s="5" t="s">
        <v>7</v>
      </c>
      <c r="K1809" s="2" t="s">
        <v>8</v>
      </c>
      <c r="L1809" s="132" t="s">
        <v>8555</v>
      </c>
      <c r="M1809" s="87"/>
      <c r="N1809" s="87"/>
      <c r="O1809" s="87"/>
      <c r="P1809" s="87"/>
      <c r="Q1809" s="87"/>
      <c r="R1809" s="87"/>
      <c r="S1809" s="87"/>
      <c r="T1809" s="87"/>
      <c r="U1809" s="87"/>
      <c r="V1809" s="87"/>
      <c r="W1809" s="87"/>
    </row>
    <row r="1810" spans="1:23" customFormat="1">
      <c r="A1810" s="1" t="str">
        <f>CONCATENATE(Tableau4[[#This Row],[DPT2]]," - ",Tableau4[[#This Row],[COMMUNE]])</f>
        <v>24 - Savignac-de-Miremont</v>
      </c>
      <c r="B1810" s="2">
        <v>24</v>
      </c>
      <c r="C1810" s="2" t="s">
        <v>2612</v>
      </c>
      <c r="D1810" s="3" t="s">
        <v>1956</v>
      </c>
      <c r="E1810" s="3" t="s">
        <v>2613</v>
      </c>
      <c r="F1810" s="6" t="s">
        <v>8554</v>
      </c>
      <c r="G1810" s="4">
        <v>179</v>
      </c>
      <c r="H1810" s="2" t="s">
        <v>5</v>
      </c>
      <c r="I1810" s="2" t="s">
        <v>6</v>
      </c>
      <c r="J1810" s="2" t="s">
        <v>13</v>
      </c>
      <c r="K1810" s="2" t="s">
        <v>8</v>
      </c>
      <c r="L1810" s="132" t="s">
        <v>8555</v>
      </c>
    </row>
    <row r="1811" spans="1:23" customFormat="1">
      <c r="A1811" s="1" t="str">
        <f>CONCATENATE(Tableau4[[#This Row],[DPT2]]," - ",Tableau4[[#This Row],[COMMUNE]])</f>
        <v>24 - Savignac-de-Nontron</v>
      </c>
      <c r="B1811" s="2">
        <v>24</v>
      </c>
      <c r="C1811" s="2" t="s">
        <v>2614</v>
      </c>
      <c r="D1811" s="3" t="s">
        <v>1933</v>
      </c>
      <c r="E1811" s="3" t="s">
        <v>2615</v>
      </c>
      <c r="F1811" s="6" t="s">
        <v>8554</v>
      </c>
      <c r="G1811" s="4">
        <v>194</v>
      </c>
      <c r="H1811" s="2" t="s">
        <v>5</v>
      </c>
      <c r="I1811" s="2" t="s">
        <v>6</v>
      </c>
      <c r="J1811" s="2" t="s">
        <v>13</v>
      </c>
      <c r="K1811" s="2" t="s">
        <v>8</v>
      </c>
      <c r="L1811" s="132" t="s">
        <v>8555</v>
      </c>
      <c r="M1811" s="87"/>
      <c r="N1811" s="87"/>
      <c r="O1811" s="87"/>
      <c r="P1811" s="87"/>
      <c r="Q1811" s="87"/>
      <c r="R1811" s="87"/>
      <c r="S1811" s="87"/>
      <c r="T1811" s="87"/>
      <c r="U1811" s="87"/>
      <c r="V1811" s="87"/>
      <c r="W1811" s="87"/>
    </row>
    <row r="1812" spans="1:23" customFormat="1">
      <c r="A1812" s="1" t="str">
        <f>CONCATENATE(Tableau4[[#This Row],[DPT2]]," - ",Tableau4[[#This Row],[COMMUNE]])</f>
        <v>24 - Savignac-Lédrier</v>
      </c>
      <c r="B1812" s="2">
        <v>24</v>
      </c>
      <c r="C1812" s="5" t="s">
        <v>2616</v>
      </c>
      <c r="D1812" s="6" t="s">
        <v>1948</v>
      </c>
      <c r="E1812" s="6" t="s">
        <v>2617</v>
      </c>
      <c r="F1812" s="6" t="s">
        <v>8554</v>
      </c>
      <c r="G1812" s="7">
        <v>713</v>
      </c>
      <c r="H1812" s="5" t="s">
        <v>5</v>
      </c>
      <c r="I1812" s="5" t="s">
        <v>12</v>
      </c>
      <c r="J1812" s="2" t="s">
        <v>13</v>
      </c>
      <c r="K1812" s="2" t="s">
        <v>8</v>
      </c>
      <c r="L1812" s="132" t="s">
        <v>8555</v>
      </c>
    </row>
    <row r="1813" spans="1:23" s="87" customFormat="1">
      <c r="A1813" s="1" t="str">
        <f>CONCATENATE(Tableau4[[#This Row],[DPT2]]," - ",Tableau4[[#This Row],[COMMUNE]])</f>
        <v>24 - Savignac-les-Églises</v>
      </c>
      <c r="B1813" s="2">
        <v>24</v>
      </c>
      <c r="C1813" s="2" t="s">
        <v>6552</v>
      </c>
      <c r="D1813" s="3" t="s">
        <v>2025</v>
      </c>
      <c r="E1813" s="3" t="s">
        <v>6553</v>
      </c>
      <c r="F1813" s="6" t="s">
        <v>8554</v>
      </c>
      <c r="G1813" s="4">
        <v>934</v>
      </c>
      <c r="H1813" s="2" t="s">
        <v>5</v>
      </c>
      <c r="I1813" s="2" t="s">
        <v>25</v>
      </c>
      <c r="J1813" s="2" t="s">
        <v>13</v>
      </c>
      <c r="K1813" s="2" t="s">
        <v>5671</v>
      </c>
      <c r="L1813" s="132" t="s">
        <v>8555</v>
      </c>
      <c r="M1813"/>
      <c r="N1813"/>
      <c r="O1813"/>
      <c r="P1813"/>
      <c r="Q1813"/>
      <c r="R1813"/>
      <c r="S1813"/>
      <c r="T1813"/>
      <c r="U1813"/>
      <c r="V1813"/>
      <c r="W1813"/>
    </row>
    <row r="1814" spans="1:23" customFormat="1">
      <c r="A1814" s="1" t="str">
        <f>CONCATENATE(Tableau4[[#This Row],[DPT2]]," - ",Tableau4[[#This Row],[COMMUNE]])</f>
        <v>24 - Sceau-Saint-Angel</v>
      </c>
      <c r="B1814" s="2">
        <v>24</v>
      </c>
      <c r="C1814" s="2" t="s">
        <v>2618</v>
      </c>
      <c r="D1814" s="3" t="s">
        <v>1933</v>
      </c>
      <c r="E1814" s="3" t="s">
        <v>2619</v>
      </c>
      <c r="F1814" s="6" t="s">
        <v>8554</v>
      </c>
      <c r="G1814" s="4">
        <v>127</v>
      </c>
      <c r="H1814" s="2" t="s">
        <v>5</v>
      </c>
      <c r="I1814" s="2" t="s">
        <v>6</v>
      </c>
      <c r="J1814" s="2" t="s">
        <v>13</v>
      </c>
      <c r="K1814" s="2" t="s">
        <v>8</v>
      </c>
      <c r="L1814" s="132" t="s">
        <v>8555</v>
      </c>
      <c r="M1814" s="87"/>
      <c r="N1814" s="87"/>
      <c r="O1814" s="87"/>
      <c r="P1814" s="87"/>
      <c r="Q1814" s="87"/>
      <c r="R1814" s="87"/>
      <c r="S1814" s="87"/>
      <c r="T1814" s="87"/>
      <c r="U1814" s="87"/>
      <c r="V1814" s="87"/>
      <c r="W1814" s="87"/>
    </row>
    <row r="1815" spans="1:23" customFormat="1">
      <c r="A1815" s="1" t="str">
        <f>CONCATENATE(Tableau4[[#This Row],[DPT2]]," - ",Tableau4[[#This Row],[COMMUNE]])</f>
        <v>24 - Segonzac</v>
      </c>
      <c r="B1815" s="2">
        <v>24</v>
      </c>
      <c r="C1815" s="2" t="s">
        <v>2620</v>
      </c>
      <c r="D1815" s="3" t="s">
        <v>1942</v>
      </c>
      <c r="E1815" s="3" t="s">
        <v>10774</v>
      </c>
      <c r="F1815" s="6" t="s">
        <v>8554</v>
      </c>
      <c r="G1815" s="4">
        <v>201</v>
      </c>
      <c r="H1815" s="2" t="s">
        <v>5</v>
      </c>
      <c r="I1815" s="2" t="s">
        <v>6</v>
      </c>
      <c r="J1815" s="2" t="s">
        <v>13</v>
      </c>
      <c r="K1815" s="2" t="s">
        <v>8</v>
      </c>
      <c r="L1815" s="132" t="s">
        <v>8555</v>
      </c>
    </row>
    <row r="1816" spans="1:23" s="87" customFormat="1">
      <c r="A1816" s="1" t="str">
        <f>CONCATENATE(Tableau4[[#This Row],[DPT2]]," - ",Tableau4[[#This Row],[COMMUNE]])</f>
        <v>24 - Sergeac</v>
      </c>
      <c r="B1816" s="2">
        <v>24</v>
      </c>
      <c r="C1816" s="2" t="s">
        <v>2621</v>
      </c>
      <c r="D1816" s="3" t="s">
        <v>1956</v>
      </c>
      <c r="E1816" s="3" t="s">
        <v>2622</v>
      </c>
      <c r="F1816" s="6" t="s">
        <v>8554</v>
      </c>
      <c r="G1816" s="4">
        <v>212</v>
      </c>
      <c r="H1816" s="2" t="s">
        <v>5</v>
      </c>
      <c r="I1816" s="2" t="s">
        <v>6</v>
      </c>
      <c r="J1816" s="2" t="s">
        <v>13</v>
      </c>
      <c r="K1816" s="2" t="s">
        <v>8</v>
      </c>
      <c r="L1816" s="132" t="s">
        <v>8555</v>
      </c>
    </row>
    <row r="1817" spans="1:23" customFormat="1">
      <c r="A1817" s="1" t="str">
        <f>CONCATENATE(Tableau4[[#This Row],[DPT2]]," - ",Tableau4[[#This Row],[COMMUNE]])</f>
        <v>24 - Serres-et-Montguyard</v>
      </c>
      <c r="B1817" s="2">
        <v>24</v>
      </c>
      <c r="C1817" s="2" t="s">
        <v>2623</v>
      </c>
      <c r="D1817" s="3" t="s">
        <v>1973</v>
      </c>
      <c r="E1817" s="3" t="s">
        <v>2624</v>
      </c>
      <c r="F1817" s="6" t="s">
        <v>8554</v>
      </c>
      <c r="G1817" s="4">
        <v>248</v>
      </c>
      <c r="H1817" s="2" t="s">
        <v>5</v>
      </c>
      <c r="I1817" s="2" t="s">
        <v>6</v>
      </c>
      <c r="J1817" s="2" t="s">
        <v>7</v>
      </c>
      <c r="K1817" s="2" t="s">
        <v>8</v>
      </c>
      <c r="L1817" s="132" t="s">
        <v>8555</v>
      </c>
      <c r="M1817" s="87"/>
      <c r="N1817" s="87"/>
      <c r="O1817" s="87"/>
      <c r="P1817" s="87"/>
      <c r="Q1817" s="87"/>
      <c r="R1817" s="87"/>
      <c r="S1817" s="87"/>
      <c r="T1817" s="87"/>
      <c r="U1817" s="87"/>
      <c r="V1817" s="87"/>
      <c r="W1817" s="87"/>
    </row>
    <row r="1818" spans="1:23" customFormat="1">
      <c r="A1818" s="1" t="str">
        <f>CONCATENATE(Tableau4[[#This Row],[DPT2]]," - ",Tableau4[[#This Row],[COMMUNE]])</f>
        <v>24 - Servanches</v>
      </c>
      <c r="B1818" s="2">
        <v>24</v>
      </c>
      <c r="C1818" s="2" t="s">
        <v>2625</v>
      </c>
      <c r="D1818" s="3" t="s">
        <v>2593</v>
      </c>
      <c r="E1818" s="3" t="s">
        <v>2626</v>
      </c>
      <c r="F1818" s="6" t="s">
        <v>8554</v>
      </c>
      <c r="G1818" s="4">
        <v>80</v>
      </c>
      <c r="H1818" s="2" t="s">
        <v>5</v>
      </c>
      <c r="I1818" s="2" t="s">
        <v>6</v>
      </c>
      <c r="J1818" s="2" t="s">
        <v>13</v>
      </c>
      <c r="K1818" s="2" t="s">
        <v>8</v>
      </c>
      <c r="L1818" s="132" t="s">
        <v>8555</v>
      </c>
    </row>
    <row r="1819" spans="1:23" customFormat="1">
      <c r="A1819" s="1" t="str">
        <f>CONCATENATE(Tableau4[[#This Row],[DPT2]]," - ",Tableau4[[#This Row],[COMMUNE]])</f>
        <v>24 - Sigoulès-et-Flaugeac</v>
      </c>
      <c r="B1819" s="2">
        <v>24</v>
      </c>
      <c r="C1819" s="5" t="s">
        <v>6554</v>
      </c>
      <c r="D1819" s="6" t="s">
        <v>2012</v>
      </c>
      <c r="E1819" s="6" t="s">
        <v>6555</v>
      </c>
      <c r="F1819" s="6" t="s">
        <v>8554</v>
      </c>
      <c r="G1819" s="7">
        <v>1202</v>
      </c>
      <c r="H1819" s="5" t="s">
        <v>5</v>
      </c>
      <c r="I1819" s="5" t="s">
        <v>12</v>
      </c>
      <c r="J1819" s="5" t="s">
        <v>7</v>
      </c>
      <c r="K1819" s="2" t="s">
        <v>5671</v>
      </c>
      <c r="L1819" s="132" t="s">
        <v>8555</v>
      </c>
      <c r="M1819" s="87"/>
      <c r="N1819" s="87"/>
      <c r="O1819" s="87"/>
      <c r="P1819" s="87"/>
      <c r="Q1819" s="87"/>
      <c r="R1819" s="87"/>
      <c r="S1819" s="87"/>
      <c r="T1819" s="87"/>
      <c r="U1819" s="87"/>
      <c r="V1819" s="87"/>
      <c r="W1819" s="87"/>
    </row>
    <row r="1820" spans="1:23" customFormat="1">
      <c r="A1820" s="1" t="str">
        <f>CONCATENATE(Tableau4[[#This Row],[DPT2]]," - ",Tableau4[[#This Row],[COMMUNE]])</f>
        <v>24 - Simeyrols</v>
      </c>
      <c r="B1820" s="2">
        <v>24</v>
      </c>
      <c r="C1820" s="5" t="s">
        <v>2627</v>
      </c>
      <c r="D1820" s="6" t="s">
        <v>1953</v>
      </c>
      <c r="E1820" s="6" t="s">
        <v>2628</v>
      </c>
      <c r="F1820" s="6" t="s">
        <v>8554</v>
      </c>
      <c r="G1820" s="7">
        <v>254</v>
      </c>
      <c r="H1820" s="5" t="s">
        <v>5</v>
      </c>
      <c r="I1820" s="5" t="s">
        <v>12</v>
      </c>
      <c r="J1820" s="2" t="s">
        <v>13</v>
      </c>
      <c r="K1820" s="2" t="s">
        <v>8</v>
      </c>
      <c r="L1820" s="132" t="s">
        <v>8555</v>
      </c>
      <c r="M1820" s="87"/>
      <c r="N1820" s="87"/>
      <c r="O1820" s="87"/>
      <c r="P1820" s="87"/>
      <c r="Q1820" s="87"/>
      <c r="R1820" s="87"/>
      <c r="S1820" s="87"/>
      <c r="T1820" s="87"/>
      <c r="U1820" s="87"/>
      <c r="V1820" s="87"/>
      <c r="W1820" s="87"/>
    </row>
    <row r="1821" spans="1:23" customFormat="1">
      <c r="A1821" s="1" t="str">
        <f>CONCATENATE(Tableau4[[#This Row],[DPT2]]," - ",Tableau4[[#This Row],[COMMUNE]])</f>
        <v>24 - Singleyrac</v>
      </c>
      <c r="B1821" s="2">
        <v>24</v>
      </c>
      <c r="C1821" s="2" t="s">
        <v>2629</v>
      </c>
      <c r="D1821" s="3" t="s">
        <v>1973</v>
      </c>
      <c r="E1821" s="3" t="s">
        <v>2630</v>
      </c>
      <c r="F1821" s="6" t="s">
        <v>8554</v>
      </c>
      <c r="G1821" s="4">
        <v>297</v>
      </c>
      <c r="H1821" s="2" t="s">
        <v>5</v>
      </c>
      <c r="I1821" s="2" t="s">
        <v>6</v>
      </c>
      <c r="J1821" s="2" t="s">
        <v>7</v>
      </c>
      <c r="K1821" s="2" t="s">
        <v>8</v>
      </c>
      <c r="L1821" s="132" t="s">
        <v>8555</v>
      </c>
    </row>
    <row r="1822" spans="1:23" customFormat="1">
      <c r="A1822" s="1" t="str">
        <f>CONCATENATE(Tableau4[[#This Row],[DPT2]]," - ",Tableau4[[#This Row],[COMMUNE]])</f>
        <v>24 - Siorac-de-Ribérac</v>
      </c>
      <c r="B1822" s="2">
        <v>24</v>
      </c>
      <c r="C1822" s="2" t="s">
        <v>2631</v>
      </c>
      <c r="D1822" s="3" t="s">
        <v>1942</v>
      </c>
      <c r="E1822" s="3" t="s">
        <v>2632</v>
      </c>
      <c r="F1822" s="6" t="s">
        <v>8554</v>
      </c>
      <c r="G1822" s="4">
        <v>249</v>
      </c>
      <c r="H1822" s="2" t="s">
        <v>5</v>
      </c>
      <c r="I1822" s="2" t="s">
        <v>6</v>
      </c>
      <c r="J1822" s="2" t="s">
        <v>13</v>
      </c>
      <c r="K1822" s="2" t="s">
        <v>8</v>
      </c>
      <c r="L1822" s="132" t="s">
        <v>8555</v>
      </c>
    </row>
    <row r="1823" spans="1:23" s="87" customFormat="1">
      <c r="A1823" s="1" t="str">
        <f>CONCATENATE(Tableau4[[#This Row],[DPT2]]," - ",Tableau4[[#This Row],[COMMUNE]])</f>
        <v>24 - Siorac-en-Périgord</v>
      </c>
      <c r="B1823" s="2">
        <v>24</v>
      </c>
      <c r="C1823" s="2" t="s">
        <v>6556</v>
      </c>
      <c r="D1823" s="3" t="s">
        <v>1939</v>
      </c>
      <c r="E1823" s="3" t="s">
        <v>6557</v>
      </c>
      <c r="F1823" s="6" t="s">
        <v>8554</v>
      </c>
      <c r="G1823" s="4">
        <v>1059</v>
      </c>
      <c r="H1823" s="2" t="s">
        <v>5</v>
      </c>
      <c r="I1823" s="2" t="s">
        <v>6</v>
      </c>
      <c r="J1823" s="2" t="s">
        <v>13</v>
      </c>
      <c r="K1823" s="2" t="s">
        <v>5671</v>
      </c>
      <c r="L1823" s="132">
        <v>46084</v>
      </c>
      <c r="M1823"/>
      <c r="N1823"/>
      <c r="O1823"/>
      <c r="P1823"/>
      <c r="Q1823"/>
      <c r="R1823"/>
      <c r="S1823"/>
      <c r="T1823"/>
      <c r="U1823"/>
      <c r="V1823"/>
      <c r="W1823"/>
    </row>
    <row r="1824" spans="1:23" customFormat="1">
      <c r="A1824" s="1" t="str">
        <f>CONCATENATE(Tableau4[[#This Row],[DPT2]]," - ",Tableau4[[#This Row],[COMMUNE]])</f>
        <v>24 - Sorges et Ligueux en Périgord</v>
      </c>
      <c r="B1824" s="2">
        <v>24</v>
      </c>
      <c r="C1824" s="2" t="s">
        <v>6558</v>
      </c>
      <c r="D1824" s="3" t="s">
        <v>2025</v>
      </c>
      <c r="E1824" s="3" t="s">
        <v>6559</v>
      </c>
      <c r="F1824" s="6" t="s">
        <v>8554</v>
      </c>
      <c r="G1824" s="4">
        <v>1590</v>
      </c>
      <c r="H1824" s="2" t="s">
        <v>5</v>
      </c>
      <c r="I1824" s="2" t="s">
        <v>25</v>
      </c>
      <c r="J1824" s="2" t="s">
        <v>13</v>
      </c>
      <c r="K1824" s="2" t="s">
        <v>5671</v>
      </c>
      <c r="L1824" s="132" t="s">
        <v>8555</v>
      </c>
      <c r="M1824" s="87"/>
      <c r="N1824" s="87"/>
      <c r="O1824" s="87"/>
      <c r="P1824" s="87"/>
      <c r="Q1824" s="87"/>
      <c r="R1824" s="87"/>
      <c r="S1824" s="87"/>
      <c r="T1824" s="87"/>
      <c r="U1824" s="87"/>
      <c r="V1824" s="87"/>
      <c r="W1824" s="87"/>
    </row>
    <row r="1825" spans="1:23" customFormat="1">
      <c r="A1825" s="1" t="str">
        <f>CONCATENATE(Tableau4[[#This Row],[DPT2]]," - ",Tableau4[[#This Row],[COMMUNE]])</f>
        <v>24 - Soudat</v>
      </c>
      <c r="B1825" s="2">
        <v>24</v>
      </c>
      <c r="C1825" s="2" t="s">
        <v>2633</v>
      </c>
      <c r="D1825" s="3" t="s">
        <v>1933</v>
      </c>
      <c r="E1825" s="3" t="s">
        <v>2634</v>
      </c>
      <c r="F1825" s="6" t="s">
        <v>8554</v>
      </c>
      <c r="G1825" s="4">
        <v>88</v>
      </c>
      <c r="H1825" s="2" t="s">
        <v>5</v>
      </c>
      <c r="I1825" s="2" t="s">
        <v>6</v>
      </c>
      <c r="J1825" s="2" t="s">
        <v>13</v>
      </c>
      <c r="K1825" s="2" t="s">
        <v>8</v>
      </c>
      <c r="L1825" s="132" t="s">
        <v>8555</v>
      </c>
      <c r="M1825" s="87"/>
      <c r="N1825" s="87"/>
      <c r="O1825" s="87"/>
      <c r="P1825" s="87"/>
      <c r="Q1825" s="87"/>
      <c r="R1825" s="87"/>
      <c r="S1825" s="87"/>
      <c r="T1825" s="87"/>
      <c r="U1825" s="87"/>
      <c r="V1825" s="87"/>
      <c r="W1825" s="87"/>
    </row>
    <row r="1826" spans="1:23" s="87" customFormat="1">
      <c r="A1826" s="1" t="str">
        <f>CONCATENATE(Tableau4[[#This Row],[DPT2]]," - ",Tableau4[[#This Row],[COMMUNE]])</f>
        <v>24 - Soulaures</v>
      </c>
      <c r="B1826" s="2">
        <v>24</v>
      </c>
      <c r="C1826" s="5" t="s">
        <v>2635</v>
      </c>
      <c r="D1826" s="6" t="s">
        <v>1945</v>
      </c>
      <c r="E1826" s="6" t="s">
        <v>2636</v>
      </c>
      <c r="F1826" s="6" t="s">
        <v>8554</v>
      </c>
      <c r="G1826" s="7">
        <v>80</v>
      </c>
      <c r="H1826" s="5" t="s">
        <v>5</v>
      </c>
      <c r="I1826" s="5" t="s">
        <v>12</v>
      </c>
      <c r="J1826" s="5" t="s">
        <v>7</v>
      </c>
      <c r="K1826" s="2" t="s">
        <v>8</v>
      </c>
      <c r="L1826" s="132" t="s">
        <v>8555</v>
      </c>
      <c r="M1826"/>
      <c r="N1826"/>
      <c r="O1826"/>
      <c r="P1826"/>
      <c r="Q1826"/>
      <c r="R1826"/>
      <c r="S1826"/>
      <c r="T1826"/>
      <c r="U1826"/>
      <c r="V1826"/>
      <c r="W1826"/>
    </row>
    <row r="1827" spans="1:23" customFormat="1">
      <c r="A1827" s="1" t="str">
        <f>CONCATENATE(Tableau4[[#This Row],[DPT2]]," - ",Tableau4[[#This Row],[COMMUNE]])</f>
        <v>24 - Sourzac</v>
      </c>
      <c r="B1827" s="2">
        <v>24</v>
      </c>
      <c r="C1827" s="5" t="s">
        <v>2637</v>
      </c>
      <c r="D1827" s="6" t="s">
        <v>1987</v>
      </c>
      <c r="E1827" s="6" t="s">
        <v>2638</v>
      </c>
      <c r="F1827" s="6" t="s">
        <v>8554</v>
      </c>
      <c r="G1827" s="7">
        <v>1107</v>
      </c>
      <c r="H1827" s="5" t="s">
        <v>5</v>
      </c>
      <c r="I1827" s="5" t="s">
        <v>12</v>
      </c>
      <c r="J1827" s="2" t="s">
        <v>13</v>
      </c>
      <c r="K1827" s="2" t="s">
        <v>8</v>
      </c>
      <c r="L1827" s="132">
        <v>46084</v>
      </c>
      <c r="M1827" s="87"/>
      <c r="N1827" s="87"/>
      <c r="O1827" s="87"/>
      <c r="P1827" s="87"/>
      <c r="Q1827" s="87"/>
      <c r="R1827" s="87"/>
      <c r="S1827" s="87"/>
      <c r="T1827" s="87"/>
      <c r="U1827" s="87"/>
      <c r="V1827" s="87"/>
      <c r="W1827" s="87"/>
    </row>
    <row r="1828" spans="1:23" s="87" customFormat="1">
      <c r="A1828" s="1" t="str">
        <f>CONCATENATE(Tableau4[[#This Row],[DPT2]]," - ",Tableau4[[#This Row],[COMMUNE]])</f>
        <v>24 - Tamniès</v>
      </c>
      <c r="B1828" s="2">
        <v>24</v>
      </c>
      <c r="C1828" s="5" t="s">
        <v>2639</v>
      </c>
      <c r="D1828" s="6" t="s">
        <v>2258</v>
      </c>
      <c r="E1828" s="6" t="s">
        <v>2640</v>
      </c>
      <c r="F1828" s="6" t="s">
        <v>8554</v>
      </c>
      <c r="G1828" s="7">
        <v>386</v>
      </c>
      <c r="H1828" s="5" t="s">
        <v>5</v>
      </c>
      <c r="I1828" s="5" t="s">
        <v>12</v>
      </c>
      <c r="J1828" s="2" t="s">
        <v>13</v>
      </c>
      <c r="K1828" s="2" t="s">
        <v>8</v>
      </c>
      <c r="L1828" s="132" t="s">
        <v>8555</v>
      </c>
    </row>
    <row r="1829" spans="1:23" customFormat="1">
      <c r="A1829" s="1" t="str">
        <f>CONCATENATE(Tableau4[[#This Row],[DPT2]]," - ",Tableau4[[#This Row],[COMMUNE]])</f>
        <v>24 - Teillots</v>
      </c>
      <c r="B1829" s="2">
        <v>24</v>
      </c>
      <c r="C1829" s="2" t="s">
        <v>2641</v>
      </c>
      <c r="D1829" s="3" t="s">
        <v>1936</v>
      </c>
      <c r="E1829" s="3" t="s">
        <v>2642</v>
      </c>
      <c r="F1829" s="6" t="s">
        <v>8554</v>
      </c>
      <c r="G1829" s="4">
        <v>99</v>
      </c>
      <c r="H1829" s="2" t="s">
        <v>5</v>
      </c>
      <c r="I1829" s="2" t="s">
        <v>6</v>
      </c>
      <c r="J1829" s="2" t="s">
        <v>13</v>
      </c>
      <c r="K1829" s="2" t="s">
        <v>8</v>
      </c>
      <c r="L1829" s="132" t="s">
        <v>8555</v>
      </c>
    </row>
    <row r="1830" spans="1:23" customFormat="1">
      <c r="A1830" s="1" t="str">
        <f>CONCATENATE(Tableau4[[#This Row],[DPT2]]," - ",Tableau4[[#This Row],[COMMUNE]])</f>
        <v>24 - Temple-Laguyon</v>
      </c>
      <c r="B1830" s="2">
        <v>24</v>
      </c>
      <c r="C1830" s="2" t="s">
        <v>2643</v>
      </c>
      <c r="D1830" s="3" t="s">
        <v>1936</v>
      </c>
      <c r="E1830" s="3" t="s">
        <v>2644</v>
      </c>
      <c r="F1830" s="6" t="s">
        <v>8554</v>
      </c>
      <c r="G1830" s="4">
        <v>38</v>
      </c>
      <c r="H1830" s="2" t="s">
        <v>5</v>
      </c>
      <c r="I1830" s="2" t="s">
        <v>6</v>
      </c>
      <c r="J1830" s="2" t="s">
        <v>13</v>
      </c>
      <c r="K1830" s="2" t="s">
        <v>8</v>
      </c>
      <c r="L1830" s="132" t="s">
        <v>8555</v>
      </c>
    </row>
    <row r="1831" spans="1:23" customFormat="1">
      <c r="A1831" s="1" t="str">
        <f>CONCATENATE(Tableau4[[#This Row],[DPT2]]," - ",Tableau4[[#This Row],[COMMUNE]])</f>
        <v>24 - Terrasson-Lavilledieu</v>
      </c>
      <c r="B1831" s="2">
        <v>24</v>
      </c>
      <c r="C1831" s="2" t="s">
        <v>7912</v>
      </c>
      <c r="D1831" s="3" t="s">
        <v>1936</v>
      </c>
      <c r="E1831" s="3" t="s">
        <v>7913</v>
      </c>
      <c r="F1831" s="6" t="s">
        <v>8554</v>
      </c>
      <c r="G1831" s="4">
        <v>6266</v>
      </c>
      <c r="H1831" s="2" t="s">
        <v>5</v>
      </c>
      <c r="I1831" s="2" t="s">
        <v>6</v>
      </c>
      <c r="J1831" s="2" t="s">
        <v>13</v>
      </c>
      <c r="K1831" s="5" t="s">
        <v>5664</v>
      </c>
      <c r="L1831" s="132">
        <v>46084</v>
      </c>
      <c r="M1831" s="87"/>
      <c r="N1831" s="87"/>
      <c r="O1831" s="87"/>
      <c r="P1831" s="87"/>
      <c r="Q1831" s="87"/>
      <c r="R1831" s="87"/>
      <c r="S1831" s="87"/>
      <c r="T1831" s="87"/>
      <c r="U1831" s="87"/>
      <c r="V1831" s="87"/>
      <c r="W1831" s="87"/>
    </row>
    <row r="1832" spans="1:23" customFormat="1">
      <c r="A1832" s="1" t="str">
        <f>CONCATENATE(Tableau4[[#This Row],[DPT2]]," - ",Tableau4[[#This Row],[COMMUNE]])</f>
        <v>24 - Teyjat</v>
      </c>
      <c r="B1832" s="2">
        <v>24</v>
      </c>
      <c r="C1832" s="2" t="s">
        <v>2645</v>
      </c>
      <c r="D1832" s="3" t="s">
        <v>1933</v>
      </c>
      <c r="E1832" s="3" t="s">
        <v>2646</v>
      </c>
      <c r="F1832" s="6" t="s">
        <v>8554</v>
      </c>
      <c r="G1832" s="4">
        <v>274</v>
      </c>
      <c r="H1832" s="2" t="s">
        <v>5</v>
      </c>
      <c r="I1832" s="2" t="s">
        <v>6</v>
      </c>
      <c r="J1832" s="2" t="s">
        <v>13</v>
      </c>
      <c r="K1832" s="2" t="s">
        <v>8</v>
      </c>
      <c r="L1832" s="132" t="s">
        <v>8555</v>
      </c>
    </row>
    <row r="1833" spans="1:23" customFormat="1">
      <c r="A1833" s="1" t="str">
        <f>CONCATENATE(Tableau4[[#This Row],[DPT2]]," - ",Tableau4[[#This Row],[COMMUNE]])</f>
        <v>24 - Thénac</v>
      </c>
      <c r="B1833" s="2">
        <v>24</v>
      </c>
      <c r="C1833" s="5" t="s">
        <v>2647</v>
      </c>
      <c r="D1833" s="6" t="s">
        <v>2012</v>
      </c>
      <c r="E1833" s="6" t="s">
        <v>10799</v>
      </c>
      <c r="F1833" s="6" t="s">
        <v>8554</v>
      </c>
      <c r="G1833" s="7">
        <v>499</v>
      </c>
      <c r="H1833" s="5" t="s">
        <v>5</v>
      </c>
      <c r="I1833" s="5" t="s">
        <v>12</v>
      </c>
      <c r="J1833" s="5" t="s">
        <v>7</v>
      </c>
      <c r="K1833" s="2" t="s">
        <v>8</v>
      </c>
      <c r="L1833" s="132" t="s">
        <v>8555</v>
      </c>
    </row>
    <row r="1834" spans="1:23" s="87" customFormat="1">
      <c r="A1834" s="1" t="str">
        <f>CONCATENATE(Tableau4[[#This Row],[DPT2]]," - ",Tableau4[[#This Row],[COMMUNE]])</f>
        <v>24 - Thenon</v>
      </c>
      <c r="B1834" s="2">
        <v>24</v>
      </c>
      <c r="C1834" s="2" t="s">
        <v>7914</v>
      </c>
      <c r="D1834" s="3" t="s">
        <v>1936</v>
      </c>
      <c r="E1834" s="3" t="s">
        <v>7915</v>
      </c>
      <c r="F1834" s="6" t="s">
        <v>8554</v>
      </c>
      <c r="G1834" s="4">
        <v>1257</v>
      </c>
      <c r="H1834" s="2" t="s">
        <v>5</v>
      </c>
      <c r="I1834" s="2" t="s">
        <v>6</v>
      </c>
      <c r="J1834" s="2" t="s">
        <v>13</v>
      </c>
      <c r="K1834" s="5" t="s">
        <v>5664</v>
      </c>
      <c r="L1834" s="132">
        <v>46116</v>
      </c>
      <c r="M1834"/>
      <c r="N1834"/>
      <c r="O1834"/>
      <c r="P1834"/>
      <c r="Q1834"/>
      <c r="R1834"/>
      <c r="S1834"/>
      <c r="T1834"/>
      <c r="U1834"/>
      <c r="V1834"/>
      <c r="W1834"/>
    </row>
    <row r="1835" spans="1:23" s="87" customFormat="1">
      <c r="A1835" s="1" t="str">
        <f>CONCATENATE(Tableau4[[#This Row],[DPT2]]," - ",Tableau4[[#This Row],[COMMUNE]])</f>
        <v>24 - Thiviers</v>
      </c>
      <c r="B1835" s="2">
        <v>24</v>
      </c>
      <c r="C1835" s="2" t="s">
        <v>7916</v>
      </c>
      <c r="D1835" s="3" t="s">
        <v>2064</v>
      </c>
      <c r="E1835" s="3" t="s">
        <v>7917</v>
      </c>
      <c r="F1835" s="6" t="s">
        <v>8554</v>
      </c>
      <c r="G1835" s="4">
        <v>2871</v>
      </c>
      <c r="H1835" s="2" t="s">
        <v>5</v>
      </c>
      <c r="I1835" s="2" t="s">
        <v>6</v>
      </c>
      <c r="J1835" s="2" t="s">
        <v>13</v>
      </c>
      <c r="K1835" s="5" t="s">
        <v>5664</v>
      </c>
      <c r="L1835" s="132" t="s">
        <v>8555</v>
      </c>
      <c r="M1835"/>
      <c r="N1835"/>
      <c r="O1835"/>
      <c r="P1835"/>
      <c r="Q1835"/>
      <c r="R1835"/>
      <c r="S1835"/>
      <c r="T1835"/>
      <c r="U1835"/>
      <c r="V1835"/>
      <c r="W1835"/>
    </row>
    <row r="1836" spans="1:23" s="87" customFormat="1">
      <c r="A1836" s="1" t="str">
        <f>CONCATENATE(Tableau4[[#This Row],[DPT2]]," - ",Tableau4[[#This Row],[COMMUNE]])</f>
        <v>24 - Thonac</v>
      </c>
      <c r="B1836" s="2">
        <v>24</v>
      </c>
      <c r="C1836" s="2" t="s">
        <v>2648</v>
      </c>
      <c r="D1836" s="3" t="s">
        <v>1956</v>
      </c>
      <c r="E1836" s="3" t="s">
        <v>2649</v>
      </c>
      <c r="F1836" s="6" t="s">
        <v>8554</v>
      </c>
      <c r="G1836" s="4">
        <v>250</v>
      </c>
      <c r="H1836" s="2" t="s">
        <v>5</v>
      </c>
      <c r="I1836" s="2" t="s">
        <v>6</v>
      </c>
      <c r="J1836" s="2" t="s">
        <v>13</v>
      </c>
      <c r="K1836" s="2" t="s">
        <v>8</v>
      </c>
      <c r="L1836" s="132">
        <v>46084</v>
      </c>
      <c r="M1836"/>
      <c r="N1836"/>
      <c r="O1836"/>
      <c r="P1836"/>
      <c r="Q1836"/>
      <c r="R1836"/>
      <c r="S1836"/>
      <c r="T1836"/>
      <c r="U1836"/>
      <c r="V1836"/>
      <c r="W1836"/>
    </row>
    <row r="1837" spans="1:23" s="87" customFormat="1">
      <c r="A1837" s="1" t="str">
        <f>CONCATENATE(Tableau4[[#This Row],[DPT2]]," - ",Tableau4[[#This Row],[COMMUNE]])</f>
        <v>24 - Tocane-Saint-Apre</v>
      </c>
      <c r="B1837" s="2">
        <v>24</v>
      </c>
      <c r="C1837" s="2" t="s">
        <v>7918</v>
      </c>
      <c r="D1837" s="3" t="s">
        <v>1942</v>
      </c>
      <c r="E1837" s="3" t="s">
        <v>7919</v>
      </c>
      <c r="F1837" s="6" t="s">
        <v>8554</v>
      </c>
      <c r="G1837" s="4">
        <v>1742</v>
      </c>
      <c r="H1837" s="2" t="s">
        <v>5</v>
      </c>
      <c r="I1837" s="2" t="s">
        <v>6</v>
      </c>
      <c r="J1837" s="2" t="s">
        <v>13</v>
      </c>
      <c r="K1837" s="5" t="s">
        <v>5664</v>
      </c>
      <c r="L1837" s="132">
        <v>46084</v>
      </c>
      <c r="M1837"/>
      <c r="N1837"/>
      <c r="O1837"/>
      <c r="P1837"/>
      <c r="Q1837"/>
      <c r="R1837"/>
      <c r="S1837"/>
      <c r="T1837"/>
      <c r="U1837"/>
      <c r="V1837"/>
      <c r="W1837"/>
    </row>
    <row r="1838" spans="1:23" s="87" customFormat="1">
      <c r="A1838" s="1" t="str">
        <f>CONCATENATE(Tableau4[[#This Row],[DPT2]]," - ",Tableau4[[#This Row],[COMMUNE]])</f>
        <v>24 - Tourtoirac</v>
      </c>
      <c r="B1838" s="2">
        <v>24</v>
      </c>
      <c r="C1838" s="2" t="s">
        <v>2650</v>
      </c>
      <c r="D1838" s="3" t="s">
        <v>1936</v>
      </c>
      <c r="E1838" s="3" t="s">
        <v>2651</v>
      </c>
      <c r="F1838" s="6" t="s">
        <v>8554</v>
      </c>
      <c r="G1838" s="4">
        <v>641</v>
      </c>
      <c r="H1838" s="2" t="s">
        <v>5</v>
      </c>
      <c r="I1838" s="2" t="s">
        <v>6</v>
      </c>
      <c r="J1838" s="2" t="s">
        <v>13</v>
      </c>
      <c r="K1838" s="2" t="s">
        <v>8</v>
      </c>
      <c r="L1838" s="132" t="s">
        <v>8555</v>
      </c>
    </row>
    <row r="1839" spans="1:23" s="87" customFormat="1">
      <c r="A1839" s="1" t="str">
        <f>CONCATENATE(Tableau4[[#This Row],[DPT2]]," - ",Tableau4[[#This Row],[COMMUNE]])</f>
        <v>24 - Trélissac</v>
      </c>
      <c r="B1839" s="2">
        <v>24</v>
      </c>
      <c r="C1839" s="2" t="s">
        <v>7920</v>
      </c>
      <c r="D1839" s="3" t="s">
        <v>2025</v>
      </c>
      <c r="E1839" s="3" t="s">
        <v>7921</v>
      </c>
      <c r="F1839" s="6" t="s">
        <v>8554</v>
      </c>
      <c r="G1839" s="4">
        <v>7006</v>
      </c>
      <c r="H1839" s="2" t="s">
        <v>5</v>
      </c>
      <c r="I1839" s="2" t="s">
        <v>25</v>
      </c>
      <c r="J1839" s="2" t="s">
        <v>13</v>
      </c>
      <c r="K1839" s="5" t="s">
        <v>5664</v>
      </c>
      <c r="L1839" s="132">
        <v>46084</v>
      </c>
    </row>
    <row r="1840" spans="1:23" customFormat="1">
      <c r="A1840" s="1" t="str">
        <f>CONCATENATE(Tableau4[[#This Row],[DPT2]]," - ",Tableau4[[#This Row],[COMMUNE]])</f>
        <v>24 - Trémolat</v>
      </c>
      <c r="B1840" s="2">
        <v>24</v>
      </c>
      <c r="C1840" s="5" t="s">
        <v>6560</v>
      </c>
      <c r="D1840" s="6" t="s">
        <v>1945</v>
      </c>
      <c r="E1840" s="6" t="s">
        <v>6561</v>
      </c>
      <c r="F1840" s="6" t="s">
        <v>8554</v>
      </c>
      <c r="G1840" s="7">
        <v>637</v>
      </c>
      <c r="H1840" s="5" t="s">
        <v>5</v>
      </c>
      <c r="I1840" s="5" t="s">
        <v>12</v>
      </c>
      <c r="J1840" s="5" t="s">
        <v>7</v>
      </c>
      <c r="K1840" s="2" t="s">
        <v>5671</v>
      </c>
      <c r="L1840" s="132">
        <v>46084</v>
      </c>
    </row>
    <row r="1841" spans="1:23" customFormat="1">
      <c r="A1841" s="1" t="str">
        <f>CONCATENATE(Tableau4[[#This Row],[DPT2]]," - ",Tableau4[[#This Row],[COMMUNE]])</f>
        <v>24 - Tursac</v>
      </c>
      <c r="B1841" s="2">
        <v>24</v>
      </c>
      <c r="C1841" s="2" t="s">
        <v>2652</v>
      </c>
      <c r="D1841" s="3" t="s">
        <v>1956</v>
      </c>
      <c r="E1841" s="3" t="s">
        <v>2653</v>
      </c>
      <c r="F1841" s="6" t="s">
        <v>8554</v>
      </c>
      <c r="G1841" s="4">
        <v>332</v>
      </c>
      <c r="H1841" s="2" t="s">
        <v>5</v>
      </c>
      <c r="I1841" s="2" t="s">
        <v>6</v>
      </c>
      <c r="J1841" s="2" t="s">
        <v>13</v>
      </c>
      <c r="K1841" s="2" t="s">
        <v>8</v>
      </c>
      <c r="L1841" s="132" t="s">
        <v>8555</v>
      </c>
    </row>
    <row r="1842" spans="1:23" customFormat="1">
      <c r="A1842" s="1" t="str">
        <f>CONCATENATE(Tableau4[[#This Row],[DPT2]]," - ",Tableau4[[#This Row],[COMMUNE]])</f>
        <v>24 - Urval</v>
      </c>
      <c r="B1842" s="2">
        <v>24</v>
      </c>
      <c r="C1842" s="5" t="s">
        <v>2654</v>
      </c>
      <c r="D1842" s="6" t="s">
        <v>1945</v>
      </c>
      <c r="E1842" s="6" t="s">
        <v>2655</v>
      </c>
      <c r="F1842" s="6" t="s">
        <v>8554</v>
      </c>
      <c r="G1842" s="7">
        <v>116</v>
      </c>
      <c r="H1842" s="5" t="s">
        <v>5</v>
      </c>
      <c r="I1842" s="5" t="s">
        <v>12</v>
      </c>
      <c r="J1842" s="5" t="s">
        <v>7</v>
      </c>
      <c r="K1842" s="2" t="s">
        <v>8</v>
      </c>
      <c r="L1842" s="132" t="s">
        <v>8555</v>
      </c>
    </row>
    <row r="1843" spans="1:23" customFormat="1">
      <c r="A1843" s="1" t="str">
        <f>CONCATENATE(Tableau4[[#This Row],[DPT2]]," - ",Tableau4[[#This Row],[COMMUNE]])</f>
        <v>24 - Val de Louyre et Caudeau</v>
      </c>
      <c r="B1843" s="2">
        <v>24</v>
      </c>
      <c r="C1843" s="2" t="s">
        <v>6562</v>
      </c>
      <c r="D1843" s="3" t="s">
        <v>2025</v>
      </c>
      <c r="E1843" s="3" t="s">
        <v>6563</v>
      </c>
      <c r="F1843" s="6" t="s">
        <v>8554</v>
      </c>
      <c r="G1843" s="4">
        <v>1588</v>
      </c>
      <c r="H1843" s="2" t="s">
        <v>5</v>
      </c>
      <c r="I1843" s="2" t="s">
        <v>25</v>
      </c>
      <c r="J1843" s="2" t="s">
        <v>13</v>
      </c>
      <c r="K1843" s="2" t="s">
        <v>5671</v>
      </c>
      <c r="L1843" s="132" t="s">
        <v>8555</v>
      </c>
    </row>
    <row r="1844" spans="1:23" s="87" customFormat="1">
      <c r="A1844" s="1" t="str">
        <f>CONCATENATE(Tableau4[[#This Row],[DPT2]]," - ",Tableau4[[#This Row],[COMMUNE]])</f>
        <v>24 - Vallereuil</v>
      </c>
      <c r="B1844" s="2">
        <v>24</v>
      </c>
      <c r="C1844" s="5" t="s">
        <v>2656</v>
      </c>
      <c r="D1844" s="6" t="s">
        <v>1987</v>
      </c>
      <c r="E1844" s="6" t="s">
        <v>2657</v>
      </c>
      <c r="F1844" s="6" t="s">
        <v>8554</v>
      </c>
      <c r="G1844" s="7">
        <v>270</v>
      </c>
      <c r="H1844" s="5" t="s">
        <v>5</v>
      </c>
      <c r="I1844" s="5" t="s">
        <v>12</v>
      </c>
      <c r="J1844" s="2" t="s">
        <v>13</v>
      </c>
      <c r="K1844" s="2" t="s">
        <v>8</v>
      </c>
      <c r="L1844" s="132" t="s">
        <v>8555</v>
      </c>
      <c r="M1844"/>
      <c r="N1844"/>
      <c r="O1844"/>
      <c r="P1844"/>
      <c r="Q1844"/>
      <c r="R1844"/>
      <c r="S1844"/>
      <c r="T1844"/>
      <c r="U1844"/>
      <c r="V1844"/>
      <c r="W1844"/>
    </row>
    <row r="1845" spans="1:23" customFormat="1">
      <c r="A1845" s="1" t="str">
        <f>CONCATENATE(Tableau4[[#This Row],[DPT2]]," - ",Tableau4[[#This Row],[COMMUNE]])</f>
        <v>24 - Valojoulx</v>
      </c>
      <c r="B1845" s="2">
        <v>24</v>
      </c>
      <c r="C1845" s="2" t="s">
        <v>2658</v>
      </c>
      <c r="D1845" s="3" t="s">
        <v>1956</v>
      </c>
      <c r="E1845" s="3" t="s">
        <v>2659</v>
      </c>
      <c r="F1845" s="6" t="s">
        <v>8554</v>
      </c>
      <c r="G1845" s="4">
        <v>277</v>
      </c>
      <c r="H1845" s="2" t="s">
        <v>5</v>
      </c>
      <c r="I1845" s="2" t="s">
        <v>6</v>
      </c>
      <c r="J1845" s="2" t="s">
        <v>13</v>
      </c>
      <c r="K1845" s="2" t="s">
        <v>8</v>
      </c>
      <c r="L1845" s="132" t="s">
        <v>8555</v>
      </c>
      <c r="M1845" s="87"/>
      <c r="N1845" s="87"/>
      <c r="O1845" s="87"/>
      <c r="P1845" s="87"/>
      <c r="Q1845" s="87"/>
      <c r="R1845" s="87"/>
      <c r="S1845" s="87"/>
      <c r="T1845" s="87"/>
      <c r="U1845" s="87"/>
      <c r="V1845" s="87"/>
      <c r="W1845" s="87"/>
    </row>
    <row r="1846" spans="1:23" customFormat="1">
      <c r="A1846" s="1" t="str">
        <f>CONCATENATE(Tableau4[[#This Row],[DPT2]]," - ",Tableau4[[#This Row],[COMMUNE]])</f>
        <v>24 - Vanxains</v>
      </c>
      <c r="B1846" s="2">
        <v>24</v>
      </c>
      <c r="C1846" s="2" t="s">
        <v>2660</v>
      </c>
      <c r="D1846" s="3" t="s">
        <v>1942</v>
      </c>
      <c r="E1846" s="3" t="s">
        <v>2661</v>
      </c>
      <c r="F1846" s="6" t="s">
        <v>8554</v>
      </c>
      <c r="G1846" s="4">
        <v>690</v>
      </c>
      <c r="H1846" s="2" t="s">
        <v>5</v>
      </c>
      <c r="I1846" s="2" t="s">
        <v>6</v>
      </c>
      <c r="J1846" s="2" t="s">
        <v>13</v>
      </c>
      <c r="K1846" s="2" t="s">
        <v>8</v>
      </c>
      <c r="L1846" s="132" t="s">
        <v>8555</v>
      </c>
      <c r="M1846" s="87"/>
      <c r="N1846" s="87"/>
      <c r="O1846" s="87"/>
      <c r="P1846" s="87"/>
      <c r="Q1846" s="87"/>
      <c r="R1846" s="87"/>
      <c r="S1846" s="87"/>
      <c r="T1846" s="87"/>
      <c r="U1846" s="87"/>
      <c r="V1846" s="87"/>
      <c r="W1846" s="87"/>
    </row>
    <row r="1847" spans="1:23" customFormat="1">
      <c r="A1847" s="1" t="str">
        <f>CONCATENATE(Tableau4[[#This Row],[DPT2]]," - ",Tableau4[[#This Row],[COMMUNE]])</f>
        <v>24 - Varaignes</v>
      </c>
      <c r="B1847" s="2">
        <v>24</v>
      </c>
      <c r="C1847" s="2" t="s">
        <v>2662</v>
      </c>
      <c r="D1847" s="3" t="s">
        <v>1933</v>
      </c>
      <c r="E1847" s="3" t="s">
        <v>2663</v>
      </c>
      <c r="F1847" s="6" t="s">
        <v>8554</v>
      </c>
      <c r="G1847" s="4">
        <v>372</v>
      </c>
      <c r="H1847" s="2" t="s">
        <v>5</v>
      </c>
      <c r="I1847" s="2" t="s">
        <v>6</v>
      </c>
      <c r="J1847" s="2" t="s">
        <v>13</v>
      </c>
      <c r="K1847" s="2" t="s">
        <v>8</v>
      </c>
      <c r="L1847" s="132" t="s">
        <v>8555</v>
      </c>
      <c r="M1847" s="87"/>
      <c r="N1847" s="87"/>
      <c r="O1847" s="87"/>
      <c r="P1847" s="87"/>
      <c r="Q1847" s="87"/>
      <c r="R1847" s="87"/>
      <c r="S1847" s="87"/>
      <c r="T1847" s="87"/>
      <c r="U1847" s="87"/>
      <c r="V1847" s="87"/>
      <c r="W1847" s="87"/>
    </row>
    <row r="1848" spans="1:23" customFormat="1">
      <c r="A1848" s="1" t="str">
        <f>CONCATENATE(Tableau4[[#This Row],[DPT2]]," - ",Tableau4[[#This Row],[COMMUNE]])</f>
        <v>24 - Varennes</v>
      </c>
      <c r="B1848" s="2">
        <v>24</v>
      </c>
      <c r="C1848" s="5" t="s">
        <v>2664</v>
      </c>
      <c r="D1848" s="6" t="s">
        <v>1945</v>
      </c>
      <c r="E1848" s="6" t="s">
        <v>2665</v>
      </c>
      <c r="F1848" s="6" t="s">
        <v>8554</v>
      </c>
      <c r="G1848" s="7">
        <v>472</v>
      </c>
      <c r="H1848" s="5" t="s">
        <v>5</v>
      </c>
      <c r="I1848" s="5" t="s">
        <v>12</v>
      </c>
      <c r="J1848" s="5" t="s">
        <v>7</v>
      </c>
      <c r="K1848" s="2" t="s">
        <v>8</v>
      </c>
      <c r="L1848" s="132" t="s">
        <v>8555</v>
      </c>
    </row>
    <row r="1849" spans="1:23" s="87" customFormat="1">
      <c r="A1849" s="1" t="str">
        <f>CONCATENATE(Tableau4[[#This Row],[DPT2]]," - ",Tableau4[[#This Row],[COMMUNE]])</f>
        <v>24 - Vaunac</v>
      </c>
      <c r="B1849" s="2">
        <v>24</v>
      </c>
      <c r="C1849" s="2" t="s">
        <v>2666</v>
      </c>
      <c r="D1849" s="3" t="s">
        <v>2064</v>
      </c>
      <c r="E1849" s="3" t="s">
        <v>2667</v>
      </c>
      <c r="F1849" s="6" t="s">
        <v>8554</v>
      </c>
      <c r="G1849" s="4">
        <v>252</v>
      </c>
      <c r="H1849" s="2" t="s">
        <v>5</v>
      </c>
      <c r="I1849" s="2" t="s">
        <v>6</v>
      </c>
      <c r="J1849" s="2" t="s">
        <v>13</v>
      </c>
      <c r="K1849" s="2" t="s">
        <v>8</v>
      </c>
      <c r="L1849" s="132" t="s">
        <v>8555</v>
      </c>
      <c r="M1849"/>
      <c r="N1849"/>
      <c r="O1849"/>
      <c r="P1849"/>
      <c r="Q1849"/>
      <c r="R1849"/>
      <c r="S1849"/>
      <c r="T1849"/>
      <c r="U1849"/>
      <c r="V1849"/>
      <c r="W1849"/>
    </row>
    <row r="1850" spans="1:23" customFormat="1">
      <c r="A1850" s="1" t="str">
        <f>CONCATENATE(Tableau4[[#This Row],[DPT2]]," - ",Tableau4[[#This Row],[COMMUNE]])</f>
        <v>24 - Vélines</v>
      </c>
      <c r="B1850" s="2">
        <v>24</v>
      </c>
      <c r="C1850" s="2" t="s">
        <v>6564</v>
      </c>
      <c r="D1850" s="3" t="s">
        <v>2007</v>
      </c>
      <c r="E1850" s="3" t="s">
        <v>6565</v>
      </c>
      <c r="F1850" s="6" t="s">
        <v>8554</v>
      </c>
      <c r="G1850" s="4">
        <v>1059</v>
      </c>
      <c r="H1850" s="2" t="s">
        <v>5</v>
      </c>
      <c r="I1850" s="2" t="s">
        <v>6</v>
      </c>
      <c r="J1850" s="2" t="s">
        <v>7</v>
      </c>
      <c r="K1850" s="2" t="s">
        <v>5671</v>
      </c>
      <c r="L1850" s="132" t="s">
        <v>8555</v>
      </c>
    </row>
    <row r="1851" spans="1:23" customFormat="1">
      <c r="A1851" s="1" t="str">
        <f>CONCATENATE(Tableau4[[#This Row],[DPT2]]," - ",Tableau4[[#This Row],[COMMUNE]])</f>
        <v>24 - Vendoire</v>
      </c>
      <c r="B1851" s="2">
        <v>24</v>
      </c>
      <c r="C1851" s="2" t="s">
        <v>2668</v>
      </c>
      <c r="D1851" s="3" t="s">
        <v>1942</v>
      </c>
      <c r="E1851" s="3" t="s">
        <v>2669</v>
      </c>
      <c r="F1851" s="6" t="s">
        <v>8554</v>
      </c>
      <c r="G1851" s="4">
        <v>127</v>
      </c>
      <c r="H1851" s="2" t="s">
        <v>5</v>
      </c>
      <c r="I1851" s="2" t="s">
        <v>6</v>
      </c>
      <c r="J1851" s="2" t="s">
        <v>13</v>
      </c>
      <c r="K1851" s="2" t="s">
        <v>8</v>
      </c>
      <c r="L1851" s="132" t="s">
        <v>8555</v>
      </c>
    </row>
    <row r="1852" spans="1:23" customFormat="1">
      <c r="A1852" s="1" t="str">
        <f>CONCATENATE(Tableau4[[#This Row],[DPT2]]," - ",Tableau4[[#This Row],[COMMUNE]])</f>
        <v>24 - Verdon</v>
      </c>
      <c r="B1852" s="2">
        <v>24</v>
      </c>
      <c r="C1852" s="5" t="s">
        <v>2670</v>
      </c>
      <c r="D1852" s="6" t="s">
        <v>1945</v>
      </c>
      <c r="E1852" s="6" t="s">
        <v>2671</v>
      </c>
      <c r="F1852" s="6" t="s">
        <v>8554</v>
      </c>
      <c r="G1852" s="7">
        <v>42</v>
      </c>
      <c r="H1852" s="5" t="s">
        <v>5</v>
      </c>
      <c r="I1852" s="5" t="s">
        <v>12</v>
      </c>
      <c r="J1852" s="5" t="s">
        <v>7</v>
      </c>
      <c r="K1852" s="2" t="s">
        <v>8</v>
      </c>
      <c r="L1852" s="132" t="s">
        <v>8555</v>
      </c>
      <c r="M1852" s="87"/>
      <c r="N1852" s="87"/>
      <c r="O1852" s="87"/>
      <c r="P1852" s="87"/>
      <c r="Q1852" s="87"/>
      <c r="R1852" s="87"/>
      <c r="S1852" s="87"/>
      <c r="T1852" s="87"/>
      <c r="U1852" s="87"/>
      <c r="V1852" s="87"/>
      <c r="W1852" s="87"/>
    </row>
    <row r="1853" spans="1:23" s="87" customFormat="1">
      <c r="A1853" s="1" t="str">
        <f>CONCATENATE(Tableau4[[#This Row],[DPT2]]," - ",Tableau4[[#This Row],[COMMUNE]])</f>
        <v>24 - Vergt</v>
      </c>
      <c r="B1853" s="2">
        <v>24</v>
      </c>
      <c r="C1853" s="2" t="s">
        <v>7922</v>
      </c>
      <c r="D1853" s="3" t="s">
        <v>2025</v>
      </c>
      <c r="E1853" s="3" t="s">
        <v>7923</v>
      </c>
      <c r="F1853" s="6" t="s">
        <v>8554</v>
      </c>
      <c r="G1853" s="4">
        <v>1693</v>
      </c>
      <c r="H1853" s="2" t="s">
        <v>5</v>
      </c>
      <c r="I1853" s="2" t="s">
        <v>25</v>
      </c>
      <c r="J1853" s="2" t="s">
        <v>13</v>
      </c>
      <c r="K1853" s="5" t="s">
        <v>5664</v>
      </c>
      <c r="L1853" s="132">
        <v>46084</v>
      </c>
      <c r="M1853"/>
      <c r="N1853"/>
      <c r="O1853"/>
      <c r="P1853"/>
      <c r="Q1853"/>
      <c r="R1853"/>
      <c r="S1853"/>
      <c r="T1853"/>
      <c r="U1853"/>
      <c r="V1853"/>
      <c r="W1853"/>
    </row>
    <row r="1854" spans="1:23" s="87" customFormat="1">
      <c r="A1854" s="1" t="str">
        <f>CONCATENATE(Tableau4[[#This Row],[DPT2]]," - ",Tableau4[[#This Row],[COMMUNE]])</f>
        <v>24 - Vergt-de-Biron</v>
      </c>
      <c r="B1854" s="2">
        <v>24</v>
      </c>
      <c r="C1854" s="5" t="s">
        <v>2672</v>
      </c>
      <c r="D1854" s="6" t="s">
        <v>1945</v>
      </c>
      <c r="E1854" s="6" t="s">
        <v>2673</v>
      </c>
      <c r="F1854" s="6" t="s">
        <v>8554</v>
      </c>
      <c r="G1854" s="7">
        <v>191</v>
      </c>
      <c r="H1854" s="5" t="s">
        <v>5</v>
      </c>
      <c r="I1854" s="5" t="s">
        <v>12</v>
      </c>
      <c r="J1854" s="5" t="s">
        <v>7</v>
      </c>
      <c r="K1854" s="2" t="s">
        <v>8</v>
      </c>
      <c r="L1854" s="132" t="s">
        <v>8555</v>
      </c>
      <c r="M1854"/>
      <c r="N1854"/>
      <c r="O1854"/>
      <c r="P1854"/>
      <c r="Q1854"/>
      <c r="R1854"/>
      <c r="S1854"/>
      <c r="T1854"/>
      <c r="U1854"/>
      <c r="V1854"/>
      <c r="W1854"/>
    </row>
    <row r="1855" spans="1:23" s="87" customFormat="1">
      <c r="A1855" s="1" t="str">
        <f>CONCATENATE(Tableau4[[#This Row],[DPT2]]," - ",Tableau4[[#This Row],[COMMUNE]])</f>
        <v>24 - Verteillac</v>
      </c>
      <c r="B1855" s="2">
        <v>24</v>
      </c>
      <c r="C1855" s="2" t="s">
        <v>6566</v>
      </c>
      <c r="D1855" s="3" t="s">
        <v>1942</v>
      </c>
      <c r="E1855" s="3" t="s">
        <v>6567</v>
      </c>
      <c r="F1855" s="6" t="s">
        <v>8554</v>
      </c>
      <c r="G1855" s="4">
        <v>590</v>
      </c>
      <c r="H1855" s="2" t="s">
        <v>5</v>
      </c>
      <c r="I1855" s="2" t="s">
        <v>6</v>
      </c>
      <c r="J1855" s="2" t="s">
        <v>13</v>
      </c>
      <c r="K1855" s="2" t="s">
        <v>5671</v>
      </c>
      <c r="L1855" s="132" t="s">
        <v>8555</v>
      </c>
      <c r="M1855"/>
      <c r="N1855"/>
      <c r="O1855"/>
      <c r="P1855"/>
      <c r="Q1855"/>
      <c r="R1855"/>
      <c r="S1855"/>
      <c r="T1855"/>
      <c r="U1855"/>
      <c r="V1855"/>
      <c r="W1855"/>
    </row>
    <row r="1856" spans="1:23" customFormat="1">
      <c r="A1856" s="1" t="str">
        <f>CONCATENATE(Tableau4[[#This Row],[DPT2]]," - ",Tableau4[[#This Row],[COMMUNE]])</f>
        <v>24 - Veyrignac</v>
      </c>
      <c r="B1856" s="2">
        <v>24</v>
      </c>
      <c r="C1856" s="5" t="s">
        <v>2674</v>
      </c>
      <c r="D1856" s="6" t="s">
        <v>1953</v>
      </c>
      <c r="E1856" s="6" t="s">
        <v>2675</v>
      </c>
      <c r="F1856" s="6" t="s">
        <v>8554</v>
      </c>
      <c r="G1856" s="7">
        <v>343</v>
      </c>
      <c r="H1856" s="5" t="s">
        <v>5</v>
      </c>
      <c r="I1856" s="5" t="s">
        <v>12</v>
      </c>
      <c r="J1856" s="2" t="s">
        <v>13</v>
      </c>
      <c r="K1856" s="2" t="s">
        <v>8</v>
      </c>
      <c r="L1856" s="132" t="s">
        <v>8555</v>
      </c>
    </row>
    <row r="1857" spans="1:23" customFormat="1">
      <c r="A1857" s="1" t="str">
        <f>CONCATENATE(Tableau4[[#This Row],[DPT2]]," - ",Tableau4[[#This Row],[COMMUNE]])</f>
        <v>24 - Veyrines-de-Domme</v>
      </c>
      <c r="B1857" s="2">
        <v>24</v>
      </c>
      <c r="C1857" s="2" t="s">
        <v>2676</v>
      </c>
      <c r="D1857" s="3" t="s">
        <v>1996</v>
      </c>
      <c r="E1857" s="3" t="s">
        <v>2677</v>
      </c>
      <c r="F1857" s="6" t="s">
        <v>8554</v>
      </c>
      <c r="G1857" s="4">
        <v>231</v>
      </c>
      <c r="H1857" s="2" t="s">
        <v>5</v>
      </c>
      <c r="I1857" s="2" t="s">
        <v>6</v>
      </c>
      <c r="J1857" s="2" t="s">
        <v>13</v>
      </c>
      <c r="K1857" s="2" t="s">
        <v>8</v>
      </c>
      <c r="L1857" s="132" t="s">
        <v>8555</v>
      </c>
    </row>
    <row r="1858" spans="1:23" customFormat="1">
      <c r="A1858" s="1" t="str">
        <f>CONCATENATE(Tableau4[[#This Row],[DPT2]]," - ",Tableau4[[#This Row],[COMMUNE]])</f>
        <v>24 - Veyrines-de-Vergt</v>
      </c>
      <c r="B1858" s="2">
        <v>24</v>
      </c>
      <c r="C1858" s="2" t="s">
        <v>2678</v>
      </c>
      <c r="D1858" s="3" t="s">
        <v>2025</v>
      </c>
      <c r="E1858" s="3" t="s">
        <v>2679</v>
      </c>
      <c r="F1858" s="6" t="s">
        <v>8554</v>
      </c>
      <c r="G1858" s="4">
        <v>242</v>
      </c>
      <c r="H1858" s="2" t="s">
        <v>5</v>
      </c>
      <c r="I1858" s="2" t="s">
        <v>25</v>
      </c>
      <c r="J1858" s="2" t="s">
        <v>13</v>
      </c>
      <c r="K1858" s="2" t="s">
        <v>8</v>
      </c>
      <c r="L1858" s="132" t="s">
        <v>8555</v>
      </c>
    </row>
    <row r="1859" spans="1:23" customFormat="1">
      <c r="A1859" s="1" t="str">
        <f>CONCATENATE(Tableau4[[#This Row],[DPT2]]," - ",Tableau4[[#This Row],[COMMUNE]])</f>
        <v>24 - Vézac</v>
      </c>
      <c r="B1859" s="2">
        <v>24</v>
      </c>
      <c r="C1859" s="5" t="s">
        <v>2680</v>
      </c>
      <c r="D1859" s="6" t="s">
        <v>2258</v>
      </c>
      <c r="E1859" s="6" t="s">
        <v>2681</v>
      </c>
      <c r="F1859" s="6" t="s">
        <v>8554</v>
      </c>
      <c r="G1859" s="7">
        <v>524</v>
      </c>
      <c r="H1859" s="5" t="s">
        <v>5</v>
      </c>
      <c r="I1859" s="5" t="s">
        <v>12</v>
      </c>
      <c r="J1859" s="2" t="s">
        <v>13</v>
      </c>
      <c r="K1859" s="2" t="s">
        <v>8</v>
      </c>
      <c r="L1859" s="132">
        <v>46084</v>
      </c>
      <c r="M1859" s="87"/>
      <c r="N1859" s="87"/>
      <c r="O1859" s="87"/>
      <c r="P1859" s="87"/>
      <c r="Q1859" s="87"/>
      <c r="R1859" s="87"/>
      <c r="S1859" s="87"/>
      <c r="T1859" s="87"/>
      <c r="U1859" s="87"/>
      <c r="V1859" s="87"/>
      <c r="W1859" s="87"/>
    </row>
    <row r="1860" spans="1:23" customFormat="1">
      <c r="A1860" s="1" t="str">
        <f>CONCATENATE(Tableau4[[#This Row],[DPT2]]," - ",Tableau4[[#This Row],[COMMUNE]])</f>
        <v>24 - Villac</v>
      </c>
      <c r="B1860" s="2">
        <v>24</v>
      </c>
      <c r="C1860" s="2" t="s">
        <v>2682</v>
      </c>
      <c r="D1860" s="3" t="s">
        <v>1936</v>
      </c>
      <c r="E1860" s="3" t="s">
        <v>2683</v>
      </c>
      <c r="F1860" s="6" t="s">
        <v>8554</v>
      </c>
      <c r="G1860" s="4">
        <v>265</v>
      </c>
      <c r="H1860" s="2" t="s">
        <v>5</v>
      </c>
      <c r="I1860" s="2" t="s">
        <v>6</v>
      </c>
      <c r="J1860" s="2" t="s">
        <v>13</v>
      </c>
      <c r="K1860" s="2" t="s">
        <v>8</v>
      </c>
      <c r="L1860" s="132" t="s">
        <v>8555</v>
      </c>
    </row>
    <row r="1861" spans="1:23" customFormat="1">
      <c r="A1861" s="1" t="str">
        <f>CONCATENATE(Tableau4[[#This Row],[DPT2]]," - ",Tableau4[[#This Row],[COMMUNE]])</f>
        <v>24 - Villamblard</v>
      </c>
      <c r="B1861" s="2">
        <v>24</v>
      </c>
      <c r="C1861" s="2" t="s">
        <v>6568</v>
      </c>
      <c r="D1861" s="3" t="s">
        <v>1980</v>
      </c>
      <c r="E1861" s="3" t="s">
        <v>6569</v>
      </c>
      <c r="F1861" s="6" t="s">
        <v>8554</v>
      </c>
      <c r="G1861" s="4">
        <v>906</v>
      </c>
      <c r="H1861" s="2" t="s">
        <v>5</v>
      </c>
      <c r="I1861" s="2" t="s">
        <v>6</v>
      </c>
      <c r="J1861" s="2" t="s">
        <v>13</v>
      </c>
      <c r="K1861" s="2" t="s">
        <v>5671</v>
      </c>
      <c r="L1861" s="132" t="s">
        <v>8555</v>
      </c>
      <c r="M1861" s="87"/>
      <c r="N1861" s="87"/>
      <c r="O1861" s="87"/>
      <c r="P1861" s="87"/>
      <c r="Q1861" s="87"/>
      <c r="R1861" s="87"/>
      <c r="S1861" s="87"/>
      <c r="T1861" s="87"/>
      <c r="U1861" s="87"/>
      <c r="V1861" s="87"/>
      <c r="W1861" s="87"/>
    </row>
    <row r="1862" spans="1:23" s="87" customFormat="1">
      <c r="A1862" s="1" t="str">
        <f>CONCATENATE(Tableau4[[#This Row],[DPT2]]," - ",Tableau4[[#This Row],[COMMUNE]])</f>
        <v>24 - Villars</v>
      </c>
      <c r="B1862" s="2">
        <v>24</v>
      </c>
      <c r="C1862" s="5" t="s">
        <v>2684</v>
      </c>
      <c r="D1862" s="6" t="s">
        <v>1999</v>
      </c>
      <c r="E1862" s="6" t="s">
        <v>2685</v>
      </c>
      <c r="F1862" s="6" t="s">
        <v>8554</v>
      </c>
      <c r="G1862" s="7">
        <v>454</v>
      </c>
      <c r="H1862" s="5" t="s">
        <v>5</v>
      </c>
      <c r="I1862" s="5" t="s">
        <v>12</v>
      </c>
      <c r="J1862" s="2" t="s">
        <v>13</v>
      </c>
      <c r="K1862" s="2" t="s">
        <v>8</v>
      </c>
      <c r="L1862" s="132" t="s">
        <v>8555</v>
      </c>
      <c r="M1862"/>
      <c r="N1862"/>
      <c r="O1862"/>
      <c r="P1862"/>
      <c r="Q1862"/>
      <c r="R1862"/>
      <c r="S1862"/>
      <c r="T1862"/>
      <c r="U1862"/>
      <c r="V1862"/>
      <c r="W1862"/>
    </row>
    <row r="1863" spans="1:23" customFormat="1">
      <c r="A1863" s="1" t="str">
        <f>CONCATENATE(Tableau4[[#This Row],[DPT2]]," - ",Tableau4[[#This Row],[COMMUNE]])</f>
        <v>24 - Villefranche-de-Lonchat</v>
      </c>
      <c r="B1863" s="2">
        <v>24</v>
      </c>
      <c r="C1863" s="2" t="s">
        <v>6570</v>
      </c>
      <c r="D1863" s="3" t="s">
        <v>2007</v>
      </c>
      <c r="E1863" s="3" t="s">
        <v>6571</v>
      </c>
      <c r="F1863" s="6" t="s">
        <v>8554</v>
      </c>
      <c r="G1863" s="4">
        <v>972</v>
      </c>
      <c r="H1863" s="2" t="s">
        <v>5</v>
      </c>
      <c r="I1863" s="2" t="s">
        <v>6</v>
      </c>
      <c r="J1863" s="2" t="s">
        <v>7</v>
      </c>
      <c r="K1863" s="2" t="s">
        <v>5671</v>
      </c>
      <c r="L1863" s="132" t="s">
        <v>8555</v>
      </c>
      <c r="M1863" s="87"/>
      <c r="N1863" s="87"/>
      <c r="O1863" s="87"/>
      <c r="P1863" s="87"/>
      <c r="Q1863" s="87"/>
      <c r="R1863" s="87"/>
      <c r="S1863" s="87"/>
      <c r="T1863" s="87"/>
      <c r="U1863" s="87"/>
      <c r="V1863" s="87"/>
      <c r="W1863" s="87"/>
    </row>
    <row r="1864" spans="1:23" s="87" customFormat="1">
      <c r="A1864" s="1" t="str">
        <f>CONCATENATE(Tableau4[[#This Row],[DPT2]]," - ",Tableau4[[#This Row],[COMMUNE]])</f>
        <v>24 - Villefranche-du-Périgord</v>
      </c>
      <c r="B1864" s="2">
        <v>24</v>
      </c>
      <c r="C1864" s="2" t="s">
        <v>6572</v>
      </c>
      <c r="D1864" s="3" t="s">
        <v>1996</v>
      </c>
      <c r="E1864" s="3" t="s">
        <v>6573</v>
      </c>
      <c r="F1864" s="6" t="s">
        <v>8554</v>
      </c>
      <c r="G1864" s="4">
        <v>676</v>
      </c>
      <c r="H1864" s="2" t="s">
        <v>5</v>
      </c>
      <c r="I1864" s="2" t="s">
        <v>6</v>
      </c>
      <c r="J1864" s="2" t="s">
        <v>13</v>
      </c>
      <c r="K1864" s="2" t="s">
        <v>5671</v>
      </c>
      <c r="L1864" s="132" t="s">
        <v>8555</v>
      </c>
      <c r="M1864"/>
      <c r="N1864"/>
      <c r="O1864"/>
      <c r="P1864"/>
      <c r="Q1864"/>
      <c r="R1864"/>
      <c r="S1864"/>
      <c r="T1864"/>
      <c r="U1864"/>
      <c r="V1864"/>
      <c r="W1864"/>
    </row>
    <row r="1865" spans="1:23" customFormat="1">
      <c r="A1865" s="1" t="str">
        <f>CONCATENATE(Tableau4[[#This Row],[DPT2]]," - ",Tableau4[[#This Row],[COMMUNE]])</f>
        <v>24 - Villetoureix</v>
      </c>
      <c r="B1865" s="2">
        <v>24</v>
      </c>
      <c r="C1865" s="2" t="s">
        <v>6574</v>
      </c>
      <c r="D1865" s="3" t="s">
        <v>1942</v>
      </c>
      <c r="E1865" s="3" t="s">
        <v>6575</v>
      </c>
      <c r="F1865" s="6" t="s">
        <v>8554</v>
      </c>
      <c r="G1865" s="4">
        <v>921</v>
      </c>
      <c r="H1865" s="2" t="s">
        <v>5</v>
      </c>
      <c r="I1865" s="2" t="s">
        <v>6</v>
      </c>
      <c r="J1865" s="2" t="s">
        <v>13</v>
      </c>
      <c r="K1865" s="2" t="s">
        <v>5671</v>
      </c>
      <c r="L1865" s="132" t="s">
        <v>8555</v>
      </c>
    </row>
    <row r="1866" spans="1:23" customFormat="1">
      <c r="A1866" s="1" t="str">
        <f>CONCATENATE(Tableau4[[#This Row],[DPT2]]," - ",Tableau4[[#This Row],[COMMUNE]])</f>
        <v>24 - Vitrac</v>
      </c>
      <c r="B1866" s="2">
        <v>24</v>
      </c>
      <c r="C1866" s="5" t="s">
        <v>6576</v>
      </c>
      <c r="D1866" s="6" t="s">
        <v>2258</v>
      </c>
      <c r="E1866" s="6" t="s">
        <v>6577</v>
      </c>
      <c r="F1866" s="6" t="s">
        <v>8554</v>
      </c>
      <c r="G1866" s="7">
        <v>817</v>
      </c>
      <c r="H1866" s="5" t="s">
        <v>5</v>
      </c>
      <c r="I1866" s="5" t="s">
        <v>12</v>
      </c>
      <c r="J1866" s="2" t="s">
        <v>13</v>
      </c>
      <c r="K1866" s="2" t="s">
        <v>5671</v>
      </c>
      <c r="L1866" s="132">
        <v>46084</v>
      </c>
    </row>
    <row r="1867" spans="1:23" customFormat="1">
      <c r="A1867" s="1" t="str">
        <f>CONCATENATE(Tableau4[[#This Row],[DPT2]]," - ",Tableau4[[#This Row],[COMMUNE]])</f>
        <v>33 - Abzac</v>
      </c>
      <c r="B1867" s="5">
        <v>33</v>
      </c>
      <c r="C1867" s="5" t="s">
        <v>6578</v>
      </c>
      <c r="D1867" s="6" t="s">
        <v>2717</v>
      </c>
      <c r="E1867" s="6" t="s">
        <v>10740</v>
      </c>
      <c r="F1867" s="6" t="s">
        <v>8554</v>
      </c>
      <c r="G1867" s="7">
        <v>1982</v>
      </c>
      <c r="H1867" s="5" t="s">
        <v>5</v>
      </c>
      <c r="I1867" s="5" t="s">
        <v>12</v>
      </c>
      <c r="J1867" s="2" t="s">
        <v>13</v>
      </c>
      <c r="K1867" s="2" t="s">
        <v>5671</v>
      </c>
      <c r="L1867" s="132">
        <v>46077</v>
      </c>
      <c r="M1867" s="87"/>
      <c r="N1867" s="87"/>
      <c r="O1867" s="87"/>
      <c r="P1867" s="87"/>
      <c r="Q1867" s="87"/>
      <c r="R1867" s="87"/>
      <c r="S1867" s="87"/>
      <c r="T1867" s="87"/>
      <c r="U1867" s="87"/>
      <c r="V1867" s="87"/>
      <c r="W1867" s="87"/>
    </row>
    <row r="1868" spans="1:23" customFormat="1">
      <c r="A1868" s="1" t="str">
        <f>CONCATENATE(Tableau4[[#This Row],[DPT2]]," - ",Tableau4[[#This Row],[COMMUNE]])</f>
        <v>33 - Aillas</v>
      </c>
      <c r="B1868" s="5">
        <v>33</v>
      </c>
      <c r="C1868" s="2" t="s">
        <v>6579</v>
      </c>
      <c r="D1868" s="3" t="s">
        <v>2701</v>
      </c>
      <c r="E1868" s="3" t="s">
        <v>6580</v>
      </c>
      <c r="F1868" s="6" t="s">
        <v>8554</v>
      </c>
      <c r="G1868" s="4">
        <v>834</v>
      </c>
      <c r="H1868" s="2" t="s">
        <v>5</v>
      </c>
      <c r="I1868" s="2" t="s">
        <v>6</v>
      </c>
      <c r="J1868" s="2" t="s">
        <v>13</v>
      </c>
      <c r="K1868" s="2" t="s">
        <v>5671</v>
      </c>
      <c r="L1868" s="132" t="s">
        <v>8555</v>
      </c>
    </row>
    <row r="1869" spans="1:23" s="87" customFormat="1">
      <c r="A1869" s="1" t="str">
        <f>CONCATENATE(Tableau4[[#This Row],[DPT2]]," - ",Tableau4[[#This Row],[COMMUNE]])</f>
        <v>33 - Ambarès-et-Lagrave</v>
      </c>
      <c r="B1869" s="99">
        <v>33</v>
      </c>
      <c r="C1869" s="2" t="s">
        <v>7924</v>
      </c>
      <c r="D1869" s="95" t="s">
        <v>6582</v>
      </c>
      <c r="E1869" s="96" t="s">
        <v>7925</v>
      </c>
      <c r="F1869" s="96" t="s">
        <v>8555</v>
      </c>
      <c r="G1869" s="97">
        <v>16636</v>
      </c>
      <c r="H1869" s="94" t="s">
        <v>859</v>
      </c>
      <c r="I1869" s="94" t="s">
        <v>25</v>
      </c>
      <c r="J1869" s="94" t="s">
        <v>13</v>
      </c>
      <c r="K1869" s="5" t="s">
        <v>5664</v>
      </c>
      <c r="L1869" s="132" t="s">
        <v>8555</v>
      </c>
      <c r="M1869"/>
      <c r="N1869"/>
      <c r="O1869"/>
      <c r="P1869"/>
      <c r="Q1869"/>
      <c r="R1869"/>
      <c r="S1869"/>
      <c r="T1869"/>
      <c r="U1869"/>
      <c r="V1869"/>
      <c r="W1869"/>
    </row>
    <row r="1870" spans="1:23" s="87" customFormat="1">
      <c r="A1870" s="1" t="str">
        <f>CONCATENATE(Tableau4[[#This Row],[DPT2]]," - ",Tableau4[[#This Row],[COMMUNE]])</f>
        <v>33 - Ambès</v>
      </c>
      <c r="B1870" s="5">
        <v>33</v>
      </c>
      <c r="C1870" s="2" t="s">
        <v>6581</v>
      </c>
      <c r="D1870" s="3" t="s">
        <v>6582</v>
      </c>
      <c r="E1870" s="3" t="s">
        <v>6583</v>
      </c>
      <c r="F1870" s="6" t="s">
        <v>8554</v>
      </c>
      <c r="G1870" s="4">
        <v>3053</v>
      </c>
      <c r="H1870" s="2" t="s">
        <v>5</v>
      </c>
      <c r="I1870" s="2" t="s">
        <v>25</v>
      </c>
      <c r="J1870" s="2" t="s">
        <v>13</v>
      </c>
      <c r="K1870" s="2" t="s">
        <v>5671</v>
      </c>
      <c r="L1870" s="132">
        <v>46077</v>
      </c>
      <c r="M1870"/>
      <c r="N1870"/>
      <c r="O1870"/>
      <c r="P1870"/>
      <c r="Q1870"/>
      <c r="R1870"/>
      <c r="S1870"/>
      <c r="T1870"/>
      <c r="U1870"/>
      <c r="V1870"/>
      <c r="W1870"/>
    </row>
    <row r="1871" spans="1:23" customFormat="1">
      <c r="A1871" s="1" t="str">
        <f>CONCATENATE(Tableau4[[#This Row],[DPT2]]," - ",Tableau4[[#This Row],[COMMUNE]])</f>
        <v>33 - Andernos-les-Bains</v>
      </c>
      <c r="B1871" s="99">
        <v>33</v>
      </c>
      <c r="C1871" s="2" t="s">
        <v>8378</v>
      </c>
      <c r="D1871" s="95" t="s">
        <v>7931</v>
      </c>
      <c r="E1871" s="96" t="s">
        <v>8379</v>
      </c>
      <c r="F1871" s="96" t="s">
        <v>8555</v>
      </c>
      <c r="G1871" s="97">
        <v>12242</v>
      </c>
      <c r="H1871" s="94" t="s">
        <v>859</v>
      </c>
      <c r="I1871" s="94" t="s">
        <v>25</v>
      </c>
      <c r="J1871" s="94" t="s">
        <v>13</v>
      </c>
      <c r="K1871" s="5" t="s">
        <v>7657</v>
      </c>
      <c r="L1871" s="132" t="s">
        <v>8555</v>
      </c>
      <c r="M1871" s="87"/>
      <c r="N1871" s="87"/>
      <c r="O1871" s="87"/>
      <c r="P1871" s="87"/>
      <c r="Q1871" s="87"/>
      <c r="R1871" s="87"/>
      <c r="S1871" s="87"/>
      <c r="T1871" s="87"/>
      <c r="U1871" s="87"/>
      <c r="V1871" s="87"/>
      <c r="W1871" s="87"/>
    </row>
    <row r="1872" spans="1:23" customFormat="1">
      <c r="A1872" s="1" t="str">
        <f>CONCATENATE(Tableau4[[#This Row],[DPT2]]," - ",Tableau4[[#This Row],[COMMUNE]])</f>
        <v>33 - Anglade</v>
      </c>
      <c r="B1872" s="5">
        <v>33</v>
      </c>
      <c r="C1872" s="2" t="s">
        <v>2686</v>
      </c>
      <c r="D1872" s="3" t="s">
        <v>2687</v>
      </c>
      <c r="E1872" s="3" t="s">
        <v>2688</v>
      </c>
      <c r="F1872" s="6" t="s">
        <v>8554</v>
      </c>
      <c r="G1872" s="4">
        <v>931</v>
      </c>
      <c r="H1872" s="2" t="s">
        <v>5</v>
      </c>
      <c r="I1872" s="2" t="s">
        <v>6</v>
      </c>
      <c r="J1872" s="2" t="s">
        <v>7</v>
      </c>
      <c r="K1872" s="2" t="s">
        <v>8</v>
      </c>
      <c r="L1872" s="132" t="s">
        <v>8555</v>
      </c>
    </row>
    <row r="1873" spans="1:23" customFormat="1">
      <c r="A1873" s="1" t="str">
        <f>CONCATENATE(Tableau4[[#This Row],[DPT2]]," - ",Tableau4[[#This Row],[COMMUNE]])</f>
        <v>33 - Arbanats</v>
      </c>
      <c r="B1873" s="99">
        <v>33</v>
      </c>
      <c r="C1873" s="2" t="s">
        <v>6584</v>
      </c>
      <c r="D1873" s="95" t="s">
        <v>2763</v>
      </c>
      <c r="E1873" s="96" t="s">
        <v>6585</v>
      </c>
      <c r="F1873" s="96" t="s">
        <v>8555</v>
      </c>
      <c r="G1873" s="97">
        <v>1335</v>
      </c>
      <c r="H1873" s="94" t="s">
        <v>859</v>
      </c>
      <c r="I1873" s="94" t="s">
        <v>25</v>
      </c>
      <c r="J1873" s="94" t="s">
        <v>13</v>
      </c>
      <c r="K1873" s="2" t="s">
        <v>5671</v>
      </c>
      <c r="L1873" s="132" t="s">
        <v>8555</v>
      </c>
      <c r="M1873" s="87"/>
      <c r="N1873" s="87"/>
      <c r="O1873" s="87"/>
      <c r="P1873" s="87"/>
      <c r="Q1873" s="87"/>
      <c r="R1873" s="87"/>
      <c r="S1873" s="87"/>
      <c r="T1873" s="87"/>
      <c r="U1873" s="87"/>
      <c r="V1873" s="87"/>
      <c r="W1873" s="87"/>
    </row>
    <row r="1874" spans="1:23" customFormat="1">
      <c r="A1874" s="1" t="str">
        <f>CONCATENATE(Tableau4[[#This Row],[DPT2]]," - ",Tableau4[[#This Row],[COMMUNE]])</f>
        <v>33 - Arcachon</v>
      </c>
      <c r="B1874" s="99">
        <v>33</v>
      </c>
      <c r="C1874" s="2" t="s">
        <v>8380</v>
      </c>
      <c r="D1874" s="95" t="s">
        <v>7990</v>
      </c>
      <c r="E1874" s="96" t="s">
        <v>8381</v>
      </c>
      <c r="F1874" s="96" t="s">
        <v>8555</v>
      </c>
      <c r="G1874" s="97">
        <v>11630</v>
      </c>
      <c r="H1874" s="94" t="s">
        <v>859</v>
      </c>
      <c r="I1874" s="94" t="s">
        <v>25</v>
      </c>
      <c r="J1874" s="94" t="s">
        <v>13</v>
      </c>
      <c r="K1874" s="5" t="s">
        <v>7657</v>
      </c>
      <c r="L1874" s="132" t="s">
        <v>8555</v>
      </c>
    </row>
    <row r="1875" spans="1:23" customFormat="1">
      <c r="A1875" s="1" t="str">
        <f>CONCATENATE(Tableau4[[#This Row],[DPT2]]," - ",Tableau4[[#This Row],[COMMUNE]])</f>
        <v>33 - Arcins</v>
      </c>
      <c r="B1875" s="5">
        <v>33</v>
      </c>
      <c r="C1875" s="2" t="s">
        <v>2689</v>
      </c>
      <c r="D1875" s="3" t="s">
        <v>2690</v>
      </c>
      <c r="E1875" s="3" t="s">
        <v>2691</v>
      </c>
      <c r="F1875" s="6" t="s">
        <v>8554</v>
      </c>
      <c r="G1875" s="4">
        <v>529</v>
      </c>
      <c r="H1875" s="2" t="s">
        <v>5</v>
      </c>
      <c r="I1875" s="2" t="s">
        <v>25</v>
      </c>
      <c r="J1875" s="2" t="s">
        <v>13</v>
      </c>
      <c r="K1875" s="2" t="s">
        <v>8</v>
      </c>
      <c r="L1875" s="132" t="s">
        <v>8555</v>
      </c>
      <c r="M1875" s="87"/>
      <c r="N1875" s="87"/>
      <c r="O1875" s="87"/>
      <c r="P1875" s="87"/>
      <c r="Q1875" s="87"/>
      <c r="R1875" s="87"/>
      <c r="S1875" s="87"/>
      <c r="T1875" s="87"/>
      <c r="U1875" s="87"/>
      <c r="V1875" s="87"/>
      <c r="W1875" s="87"/>
    </row>
    <row r="1876" spans="1:23" customFormat="1">
      <c r="A1876" s="1" t="str">
        <f>CONCATENATE(Tableau4[[#This Row],[DPT2]]," - ",Tableau4[[#This Row],[COMMUNE]])</f>
        <v>33 - Arès</v>
      </c>
      <c r="B1876" s="99">
        <v>33</v>
      </c>
      <c r="C1876" s="2" t="s">
        <v>8382</v>
      </c>
      <c r="D1876" s="95" t="s">
        <v>7931</v>
      </c>
      <c r="E1876" s="96" t="s">
        <v>8383</v>
      </c>
      <c r="F1876" s="96" t="s">
        <v>8555</v>
      </c>
      <c r="G1876" s="97">
        <v>6381</v>
      </c>
      <c r="H1876" s="94" t="s">
        <v>859</v>
      </c>
      <c r="I1876" s="94" t="s">
        <v>25</v>
      </c>
      <c r="J1876" s="94" t="s">
        <v>13</v>
      </c>
      <c r="K1876" s="5" t="s">
        <v>7657</v>
      </c>
      <c r="L1876" s="132" t="s">
        <v>8555</v>
      </c>
    </row>
    <row r="1877" spans="1:23" customFormat="1">
      <c r="A1877" s="1" t="str">
        <f>CONCATENATE(Tableau4[[#This Row],[DPT2]]," - ",Tableau4[[#This Row],[COMMUNE]])</f>
        <v>33 - Arsac</v>
      </c>
      <c r="B1877" s="5">
        <v>33</v>
      </c>
      <c r="C1877" s="2" t="s">
        <v>7926</v>
      </c>
      <c r="D1877" s="3" t="s">
        <v>2690</v>
      </c>
      <c r="E1877" s="3" t="s">
        <v>7927</v>
      </c>
      <c r="F1877" s="6" t="s">
        <v>8554</v>
      </c>
      <c r="G1877" s="4">
        <v>3747</v>
      </c>
      <c r="H1877" s="2" t="s">
        <v>5</v>
      </c>
      <c r="I1877" s="2" t="s">
        <v>25</v>
      </c>
      <c r="J1877" s="2" t="s">
        <v>13</v>
      </c>
      <c r="K1877" s="5" t="s">
        <v>5664</v>
      </c>
      <c r="L1877" s="132" t="s">
        <v>8555</v>
      </c>
    </row>
    <row r="1878" spans="1:23" customFormat="1">
      <c r="A1878" s="1" t="str">
        <f>CONCATENATE(Tableau4[[#This Row],[DPT2]]," - ",Tableau4[[#This Row],[COMMUNE]])</f>
        <v>33 - Artigues-près-Bordeaux</v>
      </c>
      <c r="B1878" s="99">
        <v>33</v>
      </c>
      <c r="C1878" s="2" t="s">
        <v>7928</v>
      </c>
      <c r="D1878" s="95" t="s">
        <v>6582</v>
      </c>
      <c r="E1878" s="96" t="s">
        <v>7929</v>
      </c>
      <c r="F1878" s="96" t="s">
        <v>8555</v>
      </c>
      <c r="G1878" s="97">
        <v>8656</v>
      </c>
      <c r="H1878" s="94" t="s">
        <v>859</v>
      </c>
      <c r="I1878" s="94" t="s">
        <v>25</v>
      </c>
      <c r="J1878" s="94" t="s">
        <v>13</v>
      </c>
      <c r="K1878" s="5" t="s">
        <v>5664</v>
      </c>
      <c r="L1878" s="132" t="s">
        <v>8555</v>
      </c>
      <c r="M1878" s="87"/>
      <c r="N1878" s="87"/>
      <c r="O1878" s="87"/>
      <c r="P1878" s="87"/>
      <c r="Q1878" s="87"/>
      <c r="R1878" s="87"/>
      <c r="S1878" s="87"/>
      <c r="T1878" s="87"/>
      <c r="U1878" s="87"/>
      <c r="V1878" s="87"/>
      <c r="W1878" s="87"/>
    </row>
    <row r="1879" spans="1:23" s="87" customFormat="1">
      <c r="A1879" s="1" t="str">
        <f>CONCATENATE(Tableau4[[#This Row],[DPT2]]," - ",Tableau4[[#This Row],[COMMUNE]])</f>
        <v>33 - Arveyres</v>
      </c>
      <c r="B1879" s="99">
        <v>33</v>
      </c>
      <c r="C1879" s="5" t="s">
        <v>6586</v>
      </c>
      <c r="D1879" s="100" t="s">
        <v>2717</v>
      </c>
      <c r="E1879" s="101" t="s">
        <v>6587</v>
      </c>
      <c r="F1879" s="96" t="s">
        <v>8555</v>
      </c>
      <c r="G1879" s="102">
        <v>1992</v>
      </c>
      <c r="H1879" s="99" t="s">
        <v>859</v>
      </c>
      <c r="I1879" s="99" t="s">
        <v>12</v>
      </c>
      <c r="J1879" s="94" t="s">
        <v>13</v>
      </c>
      <c r="K1879" s="2" t="s">
        <v>5671</v>
      </c>
      <c r="L1879" s="132">
        <v>46077</v>
      </c>
      <c r="M1879"/>
      <c r="N1879"/>
      <c r="O1879"/>
      <c r="P1879"/>
      <c r="Q1879"/>
      <c r="R1879"/>
      <c r="S1879"/>
      <c r="T1879"/>
      <c r="U1879"/>
      <c r="V1879"/>
      <c r="W1879"/>
    </row>
    <row r="1880" spans="1:23" s="87" customFormat="1">
      <c r="A1880" s="1" t="str">
        <f>CONCATENATE(Tableau4[[#This Row],[DPT2]]," - ",Tableau4[[#This Row],[COMMUNE]])</f>
        <v>33 - Asques</v>
      </c>
      <c r="B1880" s="5">
        <v>33</v>
      </c>
      <c r="C1880" s="2" t="s">
        <v>2692</v>
      </c>
      <c r="D1880" s="3" t="s">
        <v>2693</v>
      </c>
      <c r="E1880" s="3" t="s">
        <v>2694</v>
      </c>
      <c r="F1880" s="6" t="s">
        <v>8554</v>
      </c>
      <c r="G1880" s="4">
        <v>443</v>
      </c>
      <c r="H1880" s="2" t="s">
        <v>5</v>
      </c>
      <c r="I1880" s="2" t="s">
        <v>25</v>
      </c>
      <c r="J1880" s="2" t="s">
        <v>13</v>
      </c>
      <c r="K1880" s="2" t="s">
        <v>8</v>
      </c>
      <c r="L1880" s="132">
        <v>46077</v>
      </c>
      <c r="M1880"/>
      <c r="N1880"/>
      <c r="O1880"/>
      <c r="P1880"/>
      <c r="Q1880"/>
      <c r="R1880"/>
      <c r="S1880"/>
      <c r="T1880"/>
      <c r="U1880"/>
      <c r="V1880"/>
      <c r="W1880"/>
    </row>
    <row r="1881" spans="1:23" s="87" customFormat="1">
      <c r="A1881" s="1" t="str">
        <f>CONCATENATE(Tableau4[[#This Row],[DPT2]]," - ",Tableau4[[#This Row],[COMMUNE]])</f>
        <v>33 - Aubiac</v>
      </c>
      <c r="B1881" s="5">
        <v>33</v>
      </c>
      <c r="C1881" s="5" t="s">
        <v>2695</v>
      </c>
      <c r="D1881" s="6" t="s">
        <v>2696</v>
      </c>
      <c r="E1881" s="6" t="s">
        <v>10819</v>
      </c>
      <c r="F1881" s="6" t="s">
        <v>8554</v>
      </c>
      <c r="G1881" s="7">
        <v>276</v>
      </c>
      <c r="H1881" s="5" t="s">
        <v>5</v>
      </c>
      <c r="I1881" s="5" t="s">
        <v>12</v>
      </c>
      <c r="J1881" s="2" t="s">
        <v>13</v>
      </c>
      <c r="K1881" s="2" t="s">
        <v>8</v>
      </c>
      <c r="L1881" s="132" t="s">
        <v>8555</v>
      </c>
    </row>
    <row r="1882" spans="1:23" customFormat="1">
      <c r="A1882" s="1" t="str">
        <f>CONCATENATE(Tableau4[[#This Row],[DPT2]]," - ",Tableau4[[#This Row],[COMMUNE]])</f>
        <v>33 - Audenge</v>
      </c>
      <c r="B1882" s="99">
        <v>33</v>
      </c>
      <c r="C1882" s="2" t="s">
        <v>7930</v>
      </c>
      <c r="D1882" s="95" t="s">
        <v>7931</v>
      </c>
      <c r="E1882" s="96" t="s">
        <v>7932</v>
      </c>
      <c r="F1882" s="96" t="s">
        <v>8555</v>
      </c>
      <c r="G1882" s="97">
        <v>8680</v>
      </c>
      <c r="H1882" s="94" t="s">
        <v>859</v>
      </c>
      <c r="I1882" s="94" t="s">
        <v>25</v>
      </c>
      <c r="J1882" s="94" t="s">
        <v>13</v>
      </c>
      <c r="K1882" s="5" t="s">
        <v>5664</v>
      </c>
      <c r="L1882" s="132" t="s">
        <v>8555</v>
      </c>
    </row>
    <row r="1883" spans="1:23" customFormat="1">
      <c r="A1883" s="1" t="str">
        <f>CONCATENATE(Tableau4[[#This Row],[DPT2]]," - ",Tableau4[[#This Row],[COMMUNE]])</f>
        <v>33 - Auriolles</v>
      </c>
      <c r="B1883" s="5">
        <v>33</v>
      </c>
      <c r="C1883" s="2" t="s">
        <v>2697</v>
      </c>
      <c r="D1883" s="3" t="s">
        <v>2698</v>
      </c>
      <c r="E1883" s="3" t="s">
        <v>2699</v>
      </c>
      <c r="F1883" s="6" t="s">
        <v>8554</v>
      </c>
      <c r="G1883" s="4">
        <v>143</v>
      </c>
      <c r="H1883" s="2" t="s">
        <v>5</v>
      </c>
      <c r="I1883" s="2" t="s">
        <v>6</v>
      </c>
      <c r="J1883" s="2" t="s">
        <v>13</v>
      </c>
      <c r="K1883" s="2" t="s">
        <v>8</v>
      </c>
      <c r="L1883" s="132" t="s">
        <v>8555</v>
      </c>
    </row>
    <row r="1884" spans="1:23" customFormat="1">
      <c r="A1884" s="1" t="str">
        <f>CONCATENATE(Tableau4[[#This Row],[DPT2]]," - ",Tableau4[[#This Row],[COMMUNE]])</f>
        <v>33 - Auros</v>
      </c>
      <c r="B1884" s="5">
        <v>33</v>
      </c>
      <c r="C1884" s="2" t="s">
        <v>6588</v>
      </c>
      <c r="D1884" s="3" t="s">
        <v>2701</v>
      </c>
      <c r="E1884" s="3" t="s">
        <v>6589</v>
      </c>
      <c r="F1884" s="6" t="s">
        <v>8554</v>
      </c>
      <c r="G1884" s="4">
        <v>1049</v>
      </c>
      <c r="H1884" s="2" t="s">
        <v>5</v>
      </c>
      <c r="I1884" s="2" t="s">
        <v>6</v>
      </c>
      <c r="J1884" s="2" t="s">
        <v>13</v>
      </c>
      <c r="K1884" s="2" t="s">
        <v>5671</v>
      </c>
      <c r="L1884" s="132" t="s">
        <v>8555</v>
      </c>
    </row>
    <row r="1885" spans="1:23" customFormat="1">
      <c r="A1885" s="1" t="str">
        <f>CONCATENATE(Tableau4[[#This Row],[DPT2]]," - ",Tableau4[[#This Row],[COMMUNE]])</f>
        <v>33 - Avensan</v>
      </c>
      <c r="B1885" s="5">
        <v>33</v>
      </c>
      <c r="C1885" s="2" t="s">
        <v>6590</v>
      </c>
      <c r="D1885" s="3" t="s">
        <v>2756</v>
      </c>
      <c r="E1885" s="3" t="s">
        <v>6591</v>
      </c>
      <c r="F1885" s="6" t="s">
        <v>8554</v>
      </c>
      <c r="G1885" s="4">
        <v>3018</v>
      </c>
      <c r="H1885" s="2" t="s">
        <v>5</v>
      </c>
      <c r="I1885" s="2" t="s">
        <v>25</v>
      </c>
      <c r="J1885" s="2" t="s">
        <v>13</v>
      </c>
      <c r="K1885" s="2" t="s">
        <v>5671</v>
      </c>
      <c r="L1885" s="132" t="s">
        <v>8555</v>
      </c>
      <c r="M1885" s="87"/>
      <c r="N1885" s="87"/>
      <c r="O1885" s="87"/>
      <c r="P1885" s="87"/>
      <c r="Q1885" s="87"/>
      <c r="R1885" s="87"/>
      <c r="S1885" s="87"/>
      <c r="T1885" s="87"/>
      <c r="U1885" s="87"/>
      <c r="V1885" s="87"/>
      <c r="W1885" s="87"/>
    </row>
    <row r="1886" spans="1:23" s="87" customFormat="1">
      <c r="A1886" s="1" t="str">
        <f>CONCATENATE(Tableau4[[#This Row],[DPT2]]," - ",Tableau4[[#This Row],[COMMUNE]])</f>
        <v>33 - Ayguemorte-les-Graves</v>
      </c>
      <c r="B1886" s="99">
        <v>33</v>
      </c>
      <c r="C1886" s="2" t="s">
        <v>6592</v>
      </c>
      <c r="D1886" s="95" t="s">
        <v>2894</v>
      </c>
      <c r="E1886" s="96" t="s">
        <v>6593</v>
      </c>
      <c r="F1886" s="96" t="s">
        <v>8555</v>
      </c>
      <c r="G1886" s="97">
        <v>1332</v>
      </c>
      <c r="H1886" s="94" t="s">
        <v>859</v>
      </c>
      <c r="I1886" s="94" t="s">
        <v>25</v>
      </c>
      <c r="J1886" s="94" t="s">
        <v>13</v>
      </c>
      <c r="K1886" s="2" t="s">
        <v>5671</v>
      </c>
      <c r="L1886" s="132">
        <v>46116</v>
      </c>
    </row>
    <row r="1887" spans="1:23" customFormat="1">
      <c r="A1887" s="1" t="str">
        <f>CONCATENATE(Tableau4[[#This Row],[DPT2]]," - ",Tableau4[[#This Row],[COMMUNE]])</f>
        <v>33 - Bagas</v>
      </c>
      <c r="B1887" s="5">
        <v>33</v>
      </c>
      <c r="C1887" s="2" t="s">
        <v>2700</v>
      </c>
      <c r="D1887" s="3" t="s">
        <v>2701</v>
      </c>
      <c r="E1887" s="3" t="s">
        <v>2702</v>
      </c>
      <c r="F1887" s="6" t="s">
        <v>8554</v>
      </c>
      <c r="G1887" s="4">
        <v>301</v>
      </c>
      <c r="H1887" s="2" t="s">
        <v>5</v>
      </c>
      <c r="I1887" s="2" t="s">
        <v>6</v>
      </c>
      <c r="J1887" s="2" t="s">
        <v>13</v>
      </c>
      <c r="K1887" s="2" t="s">
        <v>8</v>
      </c>
      <c r="L1887" s="132">
        <v>46077</v>
      </c>
    </row>
    <row r="1888" spans="1:23" customFormat="1">
      <c r="A1888" s="1" t="str">
        <f>CONCATENATE(Tableau4[[#This Row],[DPT2]]," - ",Tableau4[[#This Row],[COMMUNE]])</f>
        <v>33 - Baigneaux</v>
      </c>
      <c r="B1888" s="5">
        <v>33</v>
      </c>
      <c r="C1888" s="5" t="s">
        <v>2703</v>
      </c>
      <c r="D1888" s="6" t="s">
        <v>2704</v>
      </c>
      <c r="E1888" s="6" t="s">
        <v>2705</v>
      </c>
      <c r="F1888" s="6" t="s">
        <v>8554</v>
      </c>
      <c r="G1888" s="7">
        <v>450</v>
      </c>
      <c r="H1888" s="5" t="s">
        <v>5</v>
      </c>
      <c r="I1888" s="5" t="s">
        <v>12</v>
      </c>
      <c r="J1888" s="2" t="s">
        <v>13</v>
      </c>
      <c r="K1888" s="2" t="s">
        <v>8</v>
      </c>
      <c r="L1888" s="132" t="s">
        <v>8555</v>
      </c>
    </row>
    <row r="1889" spans="1:23" customFormat="1">
      <c r="A1889" s="1" t="str">
        <f>CONCATENATE(Tableau4[[#This Row],[DPT2]]," - ",Tableau4[[#This Row],[COMMUNE]])</f>
        <v>33 - Balizac</v>
      </c>
      <c r="B1889" s="5">
        <v>33</v>
      </c>
      <c r="C1889" s="5" t="s">
        <v>2706</v>
      </c>
      <c r="D1889" s="6" t="s">
        <v>2707</v>
      </c>
      <c r="E1889" s="6" t="s">
        <v>2708</v>
      </c>
      <c r="F1889" s="6" t="s">
        <v>8554</v>
      </c>
      <c r="G1889" s="7">
        <v>497</v>
      </c>
      <c r="H1889" s="5" t="s">
        <v>5</v>
      </c>
      <c r="I1889" s="5" t="s">
        <v>12</v>
      </c>
      <c r="J1889" s="2" t="s">
        <v>13</v>
      </c>
      <c r="K1889" s="2" t="s">
        <v>8</v>
      </c>
      <c r="L1889" s="132" t="s">
        <v>8555</v>
      </c>
    </row>
    <row r="1890" spans="1:23" customFormat="1">
      <c r="A1890" s="1" t="str">
        <f>CONCATENATE(Tableau4[[#This Row],[DPT2]]," - ",Tableau4[[#This Row],[COMMUNE]])</f>
        <v>33 - Barie</v>
      </c>
      <c r="B1890" s="5">
        <v>33</v>
      </c>
      <c r="C1890" s="2" t="s">
        <v>2709</v>
      </c>
      <c r="D1890" s="3" t="s">
        <v>2701</v>
      </c>
      <c r="E1890" s="3" t="s">
        <v>2710</v>
      </c>
      <c r="F1890" s="6" t="s">
        <v>8554</v>
      </c>
      <c r="G1890" s="4">
        <v>289</v>
      </c>
      <c r="H1890" s="2" t="s">
        <v>5</v>
      </c>
      <c r="I1890" s="2" t="s">
        <v>6</v>
      </c>
      <c r="J1890" s="2" t="s">
        <v>13</v>
      </c>
      <c r="K1890" s="2" t="s">
        <v>8</v>
      </c>
      <c r="L1890" s="132">
        <v>46077</v>
      </c>
    </row>
    <row r="1891" spans="1:23" customFormat="1">
      <c r="A1891" s="1" t="str">
        <f>CONCATENATE(Tableau4[[#This Row],[DPT2]]," - ",Tableau4[[#This Row],[COMMUNE]])</f>
        <v>33 - Baron</v>
      </c>
      <c r="B1891" s="5">
        <v>33</v>
      </c>
      <c r="C1891" s="2" t="s">
        <v>6594</v>
      </c>
      <c r="D1891" s="3" t="s">
        <v>2740</v>
      </c>
      <c r="E1891" s="3" t="s">
        <v>6595</v>
      </c>
      <c r="F1891" s="6" t="s">
        <v>8554</v>
      </c>
      <c r="G1891" s="4">
        <v>1170</v>
      </c>
      <c r="H1891" s="2" t="s">
        <v>5</v>
      </c>
      <c r="I1891" s="2" t="s">
        <v>25</v>
      </c>
      <c r="J1891" s="2" t="s">
        <v>13</v>
      </c>
      <c r="K1891" s="2" t="s">
        <v>5671</v>
      </c>
      <c r="L1891" s="132" t="s">
        <v>8555</v>
      </c>
    </row>
    <row r="1892" spans="1:23" customFormat="1">
      <c r="A1892" s="1" t="str">
        <f>CONCATENATE(Tableau4[[#This Row],[DPT2]]," - ",Tableau4[[#This Row],[COMMUNE]])</f>
        <v>33 - Barsac</v>
      </c>
      <c r="B1892" s="5">
        <v>33</v>
      </c>
      <c r="C1892" s="2" t="s">
        <v>6596</v>
      </c>
      <c r="D1892" s="3" t="s">
        <v>2763</v>
      </c>
      <c r="E1892" s="3" t="s">
        <v>6597</v>
      </c>
      <c r="F1892" s="6" t="s">
        <v>8554</v>
      </c>
      <c r="G1892" s="4">
        <v>2074</v>
      </c>
      <c r="H1892" s="2" t="s">
        <v>5</v>
      </c>
      <c r="I1892" s="2" t="s">
        <v>25</v>
      </c>
      <c r="J1892" s="2" t="s">
        <v>13</v>
      </c>
      <c r="K1892" s="2" t="s">
        <v>5671</v>
      </c>
      <c r="L1892" s="132">
        <v>46077</v>
      </c>
    </row>
    <row r="1893" spans="1:23" customFormat="1">
      <c r="A1893" s="1" t="str">
        <f>CONCATENATE(Tableau4[[#This Row],[DPT2]]," - ",Tableau4[[#This Row],[COMMUNE]])</f>
        <v>33 - Bassanne</v>
      </c>
      <c r="B1893" s="5">
        <v>33</v>
      </c>
      <c r="C1893" s="2" t="s">
        <v>2711</v>
      </c>
      <c r="D1893" s="3" t="s">
        <v>2701</v>
      </c>
      <c r="E1893" s="3" t="s">
        <v>2712</v>
      </c>
      <c r="F1893" s="6" t="s">
        <v>8554</v>
      </c>
      <c r="G1893" s="4">
        <v>131</v>
      </c>
      <c r="H1893" s="2" t="s">
        <v>5</v>
      </c>
      <c r="I1893" s="2" t="s">
        <v>6</v>
      </c>
      <c r="J1893" s="2" t="s">
        <v>13</v>
      </c>
      <c r="K1893" s="2" t="s">
        <v>8</v>
      </c>
      <c r="L1893" s="132">
        <v>46077</v>
      </c>
    </row>
    <row r="1894" spans="1:23" s="87" customFormat="1">
      <c r="A1894" s="1" t="str">
        <f>CONCATENATE(Tableau4[[#This Row],[DPT2]]," - ",Tableau4[[#This Row],[COMMUNE]])</f>
        <v>33 - Bassens</v>
      </c>
      <c r="B1894" s="99">
        <v>33</v>
      </c>
      <c r="C1894" s="11" t="s">
        <v>7933</v>
      </c>
      <c r="D1894" s="95" t="s">
        <v>6582</v>
      </c>
      <c r="E1894" s="118" t="s">
        <v>8509</v>
      </c>
      <c r="F1894" s="96" t="s">
        <v>10842</v>
      </c>
      <c r="G1894" s="97">
        <v>7472</v>
      </c>
      <c r="H1894" s="94" t="s">
        <v>859</v>
      </c>
      <c r="I1894" s="94" t="s">
        <v>25</v>
      </c>
      <c r="J1894" s="94" t="s">
        <v>13</v>
      </c>
      <c r="K1894" s="5" t="s">
        <v>5664</v>
      </c>
      <c r="L1894" s="132" t="s">
        <v>8555</v>
      </c>
      <c r="M1894"/>
      <c r="N1894"/>
      <c r="O1894"/>
      <c r="P1894"/>
      <c r="Q1894"/>
      <c r="R1894"/>
      <c r="S1894"/>
      <c r="T1894"/>
      <c r="U1894"/>
      <c r="V1894"/>
      <c r="W1894"/>
    </row>
    <row r="1895" spans="1:23" customFormat="1">
      <c r="A1895" s="1" t="str">
        <f>CONCATENATE(Tableau4[[#This Row],[DPT2]]," - ",Tableau4[[#This Row],[COMMUNE]])</f>
        <v>33 - Baurech</v>
      </c>
      <c r="B1895" s="5">
        <v>33</v>
      </c>
      <c r="C1895" s="2" t="s">
        <v>2713</v>
      </c>
      <c r="D1895" s="3" t="s">
        <v>2714</v>
      </c>
      <c r="E1895" s="3" t="s">
        <v>2715</v>
      </c>
      <c r="F1895" s="6" t="s">
        <v>8554</v>
      </c>
      <c r="G1895" s="4">
        <v>919</v>
      </c>
      <c r="H1895" s="2" t="s">
        <v>5</v>
      </c>
      <c r="I1895" s="2" t="s">
        <v>25</v>
      </c>
      <c r="J1895" s="2" t="s">
        <v>13</v>
      </c>
      <c r="K1895" s="2" t="s">
        <v>8</v>
      </c>
      <c r="L1895" s="132" t="s">
        <v>8555</v>
      </c>
    </row>
    <row r="1896" spans="1:23" customFormat="1">
      <c r="A1896" s="1" t="str">
        <f>CONCATENATE(Tableau4[[#This Row],[DPT2]]," - ",Tableau4[[#This Row],[COMMUNE]])</f>
        <v>33 - Bayas</v>
      </c>
      <c r="B1896" s="5">
        <v>33</v>
      </c>
      <c r="C1896" s="5" t="s">
        <v>2716</v>
      </c>
      <c r="D1896" s="6" t="s">
        <v>2717</v>
      </c>
      <c r="E1896" s="6" t="s">
        <v>2718</v>
      </c>
      <c r="F1896" s="6" t="s">
        <v>8554</v>
      </c>
      <c r="G1896" s="7">
        <v>460</v>
      </c>
      <c r="H1896" s="5" t="s">
        <v>5</v>
      </c>
      <c r="I1896" s="5" t="s">
        <v>12</v>
      </c>
      <c r="J1896" s="2" t="s">
        <v>13</v>
      </c>
      <c r="K1896" s="2" t="s">
        <v>8</v>
      </c>
      <c r="L1896" s="132" t="s">
        <v>8555</v>
      </c>
    </row>
    <row r="1897" spans="1:23" customFormat="1">
      <c r="A1897" s="1" t="str">
        <f>CONCATENATE(Tableau4[[#This Row],[DPT2]]," - ",Tableau4[[#This Row],[COMMUNE]])</f>
        <v>33 - Bayon-sur-Gironde</v>
      </c>
      <c r="B1897" s="5">
        <v>33</v>
      </c>
      <c r="C1897" s="5" t="s">
        <v>2719</v>
      </c>
      <c r="D1897" s="6" t="s">
        <v>2720</v>
      </c>
      <c r="E1897" s="6" t="s">
        <v>2721</v>
      </c>
      <c r="F1897" s="6" t="s">
        <v>8554</v>
      </c>
      <c r="G1897" s="7">
        <v>721</v>
      </c>
      <c r="H1897" s="5" t="s">
        <v>5</v>
      </c>
      <c r="I1897" s="5" t="s">
        <v>12</v>
      </c>
      <c r="J1897" s="5" t="s">
        <v>7</v>
      </c>
      <c r="K1897" s="2" t="s">
        <v>8</v>
      </c>
      <c r="L1897" s="132">
        <v>46077</v>
      </c>
    </row>
    <row r="1898" spans="1:23" customFormat="1">
      <c r="A1898" s="1" t="str">
        <f>CONCATENATE(Tableau4[[#This Row],[DPT2]]," - ",Tableau4[[#This Row],[COMMUNE]])</f>
        <v>33 - Bazas</v>
      </c>
      <c r="B1898" s="5">
        <v>33</v>
      </c>
      <c r="C1898" s="5" t="s">
        <v>7934</v>
      </c>
      <c r="D1898" s="6" t="s">
        <v>2696</v>
      </c>
      <c r="E1898" s="6" t="s">
        <v>7935</v>
      </c>
      <c r="F1898" s="6" t="s">
        <v>8554</v>
      </c>
      <c r="G1898" s="7">
        <v>4801</v>
      </c>
      <c r="H1898" s="5" t="s">
        <v>5</v>
      </c>
      <c r="I1898" s="5" t="s">
        <v>12</v>
      </c>
      <c r="J1898" s="2" t="s">
        <v>13</v>
      </c>
      <c r="K1898" s="5" t="s">
        <v>5664</v>
      </c>
      <c r="L1898" s="132" t="s">
        <v>8555</v>
      </c>
      <c r="M1898" s="87"/>
      <c r="N1898" s="87"/>
      <c r="O1898" s="87"/>
      <c r="P1898" s="87"/>
      <c r="Q1898" s="87"/>
      <c r="R1898" s="87"/>
      <c r="S1898" s="87"/>
      <c r="T1898" s="87"/>
      <c r="U1898" s="87"/>
      <c r="V1898" s="87"/>
      <c r="W1898" s="87"/>
    </row>
    <row r="1899" spans="1:23" customFormat="1">
      <c r="A1899" s="1" t="str">
        <f>CONCATENATE(Tableau4[[#This Row],[DPT2]]," - ",Tableau4[[#This Row],[COMMUNE]])</f>
        <v>33 - Beautiran</v>
      </c>
      <c r="B1899" s="99">
        <v>33</v>
      </c>
      <c r="C1899" s="2" t="s">
        <v>6598</v>
      </c>
      <c r="D1899" s="95" t="s">
        <v>2894</v>
      </c>
      <c r="E1899" s="96" t="s">
        <v>6599</v>
      </c>
      <c r="F1899" s="96" t="s">
        <v>8555</v>
      </c>
      <c r="G1899" s="97">
        <v>2330</v>
      </c>
      <c r="H1899" s="94" t="s">
        <v>859</v>
      </c>
      <c r="I1899" s="94" t="s">
        <v>25</v>
      </c>
      <c r="J1899" s="94" t="s">
        <v>13</v>
      </c>
      <c r="K1899" s="2" t="s">
        <v>5671</v>
      </c>
      <c r="L1899" s="132" t="s">
        <v>8555</v>
      </c>
    </row>
    <row r="1900" spans="1:23" customFormat="1">
      <c r="A1900" s="1" t="str">
        <f>CONCATENATE(Tableau4[[#This Row],[DPT2]]," - ",Tableau4[[#This Row],[COMMUNE]])</f>
        <v>33 - Bégadan</v>
      </c>
      <c r="B1900" s="5">
        <v>33</v>
      </c>
      <c r="C1900" s="5" t="s">
        <v>6600</v>
      </c>
      <c r="D1900" s="6" t="s">
        <v>2737</v>
      </c>
      <c r="E1900" s="6" t="s">
        <v>6601</v>
      </c>
      <c r="F1900" s="6" t="s">
        <v>8554</v>
      </c>
      <c r="G1900" s="7">
        <v>915</v>
      </c>
      <c r="H1900" s="5" t="s">
        <v>5</v>
      </c>
      <c r="I1900" s="5" t="s">
        <v>12</v>
      </c>
      <c r="J1900" s="2" t="s">
        <v>13</v>
      </c>
      <c r="K1900" s="2" t="s">
        <v>5671</v>
      </c>
      <c r="L1900" s="132" t="s">
        <v>8555</v>
      </c>
      <c r="M1900" s="87"/>
      <c r="N1900" s="87"/>
      <c r="O1900" s="87"/>
      <c r="P1900" s="87"/>
      <c r="Q1900" s="87"/>
      <c r="R1900" s="87"/>
      <c r="S1900" s="87"/>
      <c r="T1900" s="87"/>
      <c r="U1900" s="87"/>
      <c r="V1900" s="87"/>
      <c r="W1900" s="87"/>
    </row>
    <row r="1901" spans="1:23" customFormat="1">
      <c r="A1901" s="1" t="str">
        <f>CONCATENATE(Tableau4[[#This Row],[DPT2]]," - ",Tableau4[[#This Row],[COMMUNE]])</f>
        <v>33 - Bègles</v>
      </c>
      <c r="B1901" s="99">
        <v>33</v>
      </c>
      <c r="C1901" s="11" t="s">
        <v>8384</v>
      </c>
      <c r="D1901" s="95" t="s">
        <v>6582</v>
      </c>
      <c r="E1901" s="118" t="s">
        <v>8511</v>
      </c>
      <c r="F1901" s="96" t="s">
        <v>10842</v>
      </c>
      <c r="G1901" s="97">
        <v>30642</v>
      </c>
      <c r="H1901" s="94" t="s">
        <v>859</v>
      </c>
      <c r="I1901" s="94" t="s">
        <v>25</v>
      </c>
      <c r="J1901" s="94" t="s">
        <v>13</v>
      </c>
      <c r="K1901" s="5" t="s">
        <v>7657</v>
      </c>
      <c r="L1901" s="132" t="s">
        <v>8555</v>
      </c>
    </row>
    <row r="1902" spans="1:23" s="87" customFormat="1">
      <c r="A1902" s="1" t="str">
        <f>CONCATENATE(Tableau4[[#This Row],[DPT2]]," - ",Tableau4[[#This Row],[COMMUNE]])</f>
        <v>33 - Béguey</v>
      </c>
      <c r="B1902" s="5">
        <v>33</v>
      </c>
      <c r="C1902" s="2" t="s">
        <v>6602</v>
      </c>
      <c r="D1902" s="3" t="s">
        <v>2763</v>
      </c>
      <c r="E1902" s="3" t="s">
        <v>6603</v>
      </c>
      <c r="F1902" s="6" t="s">
        <v>8554</v>
      </c>
      <c r="G1902" s="4">
        <v>1202</v>
      </c>
      <c r="H1902" s="2" t="s">
        <v>5</v>
      </c>
      <c r="I1902" s="2" t="s">
        <v>25</v>
      </c>
      <c r="J1902" s="2" t="s">
        <v>13</v>
      </c>
      <c r="K1902" s="2" t="s">
        <v>5671</v>
      </c>
      <c r="L1902" s="132">
        <v>46077</v>
      </c>
      <c r="M1902"/>
      <c r="N1902"/>
      <c r="O1902"/>
      <c r="P1902"/>
      <c r="Q1902"/>
      <c r="R1902"/>
      <c r="S1902"/>
      <c r="T1902"/>
      <c r="U1902"/>
      <c r="V1902"/>
      <c r="W1902"/>
    </row>
    <row r="1903" spans="1:23" s="87" customFormat="1">
      <c r="A1903" s="1" t="str">
        <f>CONCATENATE(Tableau4[[#This Row],[DPT2]]," - ",Tableau4[[#This Row],[COMMUNE]])</f>
        <v>33 - Belin-Béliet</v>
      </c>
      <c r="B1903" s="5">
        <v>33</v>
      </c>
      <c r="C1903" s="2" t="s">
        <v>7936</v>
      </c>
      <c r="D1903" s="3" t="s">
        <v>6725</v>
      </c>
      <c r="E1903" s="3" t="s">
        <v>7937</v>
      </c>
      <c r="F1903" s="6" t="s">
        <v>8554</v>
      </c>
      <c r="G1903" s="4">
        <v>5732</v>
      </c>
      <c r="H1903" s="2" t="s">
        <v>5</v>
      </c>
      <c r="I1903" s="2" t="s">
        <v>25</v>
      </c>
      <c r="J1903" s="2" t="s">
        <v>13</v>
      </c>
      <c r="K1903" s="5" t="s">
        <v>5664</v>
      </c>
      <c r="L1903" s="132">
        <v>46077</v>
      </c>
      <c r="M1903"/>
      <c r="N1903"/>
      <c r="O1903"/>
      <c r="P1903"/>
      <c r="Q1903"/>
      <c r="R1903"/>
      <c r="S1903"/>
      <c r="T1903"/>
      <c r="U1903"/>
      <c r="V1903"/>
      <c r="W1903"/>
    </row>
    <row r="1904" spans="1:23" s="87" customFormat="1">
      <c r="A1904" s="1" t="str">
        <f>CONCATENATE(Tableau4[[#This Row],[DPT2]]," - ",Tableau4[[#This Row],[COMMUNE]])</f>
        <v>33 - Bellebat</v>
      </c>
      <c r="B1904" s="5">
        <v>33</v>
      </c>
      <c r="C1904" s="5" t="s">
        <v>2722</v>
      </c>
      <c r="D1904" s="6" t="s">
        <v>2704</v>
      </c>
      <c r="E1904" s="6" t="s">
        <v>2723</v>
      </c>
      <c r="F1904" s="6" t="s">
        <v>8554</v>
      </c>
      <c r="G1904" s="7">
        <v>278</v>
      </c>
      <c r="H1904" s="5" t="s">
        <v>5</v>
      </c>
      <c r="I1904" s="5" t="s">
        <v>12</v>
      </c>
      <c r="J1904" s="2" t="s">
        <v>13</v>
      </c>
      <c r="K1904" s="2" t="s">
        <v>8</v>
      </c>
      <c r="L1904" s="132" t="s">
        <v>8555</v>
      </c>
      <c r="M1904"/>
      <c r="N1904"/>
      <c r="O1904"/>
      <c r="P1904"/>
      <c r="Q1904"/>
      <c r="R1904"/>
      <c r="S1904"/>
      <c r="T1904"/>
      <c r="U1904"/>
      <c r="V1904"/>
      <c r="W1904"/>
    </row>
    <row r="1905" spans="1:23" customFormat="1">
      <c r="A1905" s="1" t="str">
        <f>CONCATENATE(Tableau4[[#This Row],[DPT2]]," - ",Tableau4[[#This Row],[COMMUNE]])</f>
        <v>33 - Bellefond</v>
      </c>
      <c r="B1905" s="5">
        <v>33</v>
      </c>
      <c r="C1905" s="5" t="s">
        <v>2724</v>
      </c>
      <c r="D1905" s="6" t="s">
        <v>2704</v>
      </c>
      <c r="E1905" s="6" t="s">
        <v>2725</v>
      </c>
      <c r="F1905" s="6" t="s">
        <v>8554</v>
      </c>
      <c r="G1905" s="7">
        <v>220</v>
      </c>
      <c r="H1905" s="5" t="s">
        <v>5</v>
      </c>
      <c r="I1905" s="5" t="s">
        <v>12</v>
      </c>
      <c r="J1905" s="2" t="s">
        <v>13</v>
      </c>
      <c r="K1905" s="2" t="s">
        <v>8</v>
      </c>
      <c r="L1905" s="132" t="s">
        <v>8555</v>
      </c>
    </row>
    <row r="1906" spans="1:23" customFormat="1">
      <c r="A1906" s="1" t="str">
        <f>CONCATENATE(Tableau4[[#This Row],[DPT2]]," - ",Tableau4[[#This Row],[COMMUNE]])</f>
        <v>33 - Belvès-de-Castillon</v>
      </c>
      <c r="B1906" s="5">
        <v>33</v>
      </c>
      <c r="C1906" s="2" t="s">
        <v>2726</v>
      </c>
      <c r="D1906" s="3" t="s">
        <v>2727</v>
      </c>
      <c r="E1906" s="3" t="s">
        <v>2728</v>
      </c>
      <c r="F1906" s="6" t="s">
        <v>8554</v>
      </c>
      <c r="G1906" s="4">
        <v>335</v>
      </c>
      <c r="H1906" s="2" t="s">
        <v>5</v>
      </c>
      <c r="I1906" s="2" t="s">
        <v>25</v>
      </c>
      <c r="J1906" s="2" t="s">
        <v>13</v>
      </c>
      <c r="K1906" s="2" t="s">
        <v>8</v>
      </c>
      <c r="L1906" s="132" t="s">
        <v>8555</v>
      </c>
    </row>
    <row r="1907" spans="1:23" customFormat="1">
      <c r="A1907" s="1" t="str">
        <f>CONCATENATE(Tableau4[[#This Row],[DPT2]]," - ",Tableau4[[#This Row],[COMMUNE]])</f>
        <v>33 - Bernos-Beaulac</v>
      </c>
      <c r="B1907" s="5">
        <v>33</v>
      </c>
      <c r="C1907" s="5" t="s">
        <v>6604</v>
      </c>
      <c r="D1907" s="6" t="s">
        <v>2696</v>
      </c>
      <c r="E1907" s="6" t="s">
        <v>6605</v>
      </c>
      <c r="F1907" s="6" t="s">
        <v>8554</v>
      </c>
      <c r="G1907" s="7">
        <v>1125</v>
      </c>
      <c r="H1907" s="5" t="s">
        <v>5</v>
      </c>
      <c r="I1907" s="5" t="s">
        <v>12</v>
      </c>
      <c r="J1907" s="2" t="s">
        <v>13</v>
      </c>
      <c r="K1907" s="2" t="s">
        <v>5671</v>
      </c>
      <c r="L1907" s="132" t="s">
        <v>8555</v>
      </c>
      <c r="M1907" s="87"/>
      <c r="N1907" s="87"/>
      <c r="O1907" s="87"/>
      <c r="P1907" s="87"/>
      <c r="Q1907" s="87"/>
      <c r="R1907" s="87"/>
      <c r="S1907" s="87"/>
      <c r="T1907" s="87"/>
      <c r="U1907" s="87"/>
      <c r="V1907" s="87"/>
      <c r="W1907" s="87"/>
    </row>
    <row r="1908" spans="1:23" s="87" customFormat="1">
      <c r="A1908" s="1" t="str">
        <f>CONCATENATE(Tableau4[[#This Row],[DPT2]]," - ",Tableau4[[#This Row],[COMMUNE]])</f>
        <v>33 - Berson</v>
      </c>
      <c r="B1908" s="5">
        <v>33</v>
      </c>
      <c r="C1908" s="5" t="s">
        <v>6606</v>
      </c>
      <c r="D1908" s="6" t="s">
        <v>2720</v>
      </c>
      <c r="E1908" s="6" t="s">
        <v>6607</v>
      </c>
      <c r="F1908" s="6" t="s">
        <v>8554</v>
      </c>
      <c r="G1908" s="7">
        <v>1812</v>
      </c>
      <c r="H1908" s="5" t="s">
        <v>5</v>
      </c>
      <c r="I1908" s="5" t="s">
        <v>12</v>
      </c>
      <c r="J1908" s="5" t="s">
        <v>7</v>
      </c>
      <c r="K1908" s="2" t="s">
        <v>5671</v>
      </c>
      <c r="L1908" s="132" t="s">
        <v>8555</v>
      </c>
    </row>
    <row r="1909" spans="1:23" customFormat="1">
      <c r="A1909" s="1" t="str">
        <f>CONCATENATE(Tableau4[[#This Row],[DPT2]]," - ",Tableau4[[#This Row],[COMMUNE]])</f>
        <v>33 - Berthez</v>
      </c>
      <c r="B1909" s="5">
        <v>33</v>
      </c>
      <c r="C1909" s="2" t="s">
        <v>2729</v>
      </c>
      <c r="D1909" s="3" t="s">
        <v>2701</v>
      </c>
      <c r="E1909" s="3" t="s">
        <v>2730</v>
      </c>
      <c r="F1909" s="6" t="s">
        <v>8554</v>
      </c>
      <c r="G1909" s="4">
        <v>266</v>
      </c>
      <c r="H1909" s="2" t="s">
        <v>5</v>
      </c>
      <c r="I1909" s="2" t="s">
        <v>6</v>
      </c>
      <c r="J1909" s="2" t="s">
        <v>13</v>
      </c>
      <c r="K1909" s="2" t="s">
        <v>8</v>
      </c>
      <c r="L1909" s="132" t="s">
        <v>8555</v>
      </c>
    </row>
    <row r="1910" spans="1:23" s="87" customFormat="1">
      <c r="A1910" s="1" t="str">
        <f>CONCATENATE(Tableau4[[#This Row],[DPT2]]," - ",Tableau4[[#This Row],[COMMUNE]])</f>
        <v>33 - Beychac-et-Caillau</v>
      </c>
      <c r="B1910" s="5">
        <v>33</v>
      </c>
      <c r="C1910" s="2" t="s">
        <v>6608</v>
      </c>
      <c r="D1910" s="3" t="s">
        <v>6609</v>
      </c>
      <c r="E1910" s="3" t="s">
        <v>6610</v>
      </c>
      <c r="F1910" s="6" t="s">
        <v>8554</v>
      </c>
      <c r="G1910" s="4">
        <v>2489</v>
      </c>
      <c r="H1910" s="2" t="s">
        <v>5</v>
      </c>
      <c r="I1910" s="2" t="s">
        <v>25</v>
      </c>
      <c r="J1910" s="2" t="s">
        <v>13</v>
      </c>
      <c r="K1910" s="2" t="s">
        <v>5671</v>
      </c>
      <c r="L1910" s="132" t="s">
        <v>8555</v>
      </c>
      <c r="M1910"/>
      <c r="N1910"/>
      <c r="O1910"/>
      <c r="P1910"/>
      <c r="Q1910"/>
      <c r="R1910"/>
      <c r="S1910"/>
      <c r="T1910"/>
      <c r="U1910"/>
      <c r="V1910"/>
      <c r="W1910"/>
    </row>
    <row r="1911" spans="1:23" customFormat="1">
      <c r="A1911" s="1" t="str">
        <f>CONCATENATE(Tableau4[[#This Row],[DPT2]]," - ",Tableau4[[#This Row],[COMMUNE]])</f>
        <v>33 - Bieujac</v>
      </c>
      <c r="B1911" s="5">
        <v>33</v>
      </c>
      <c r="C1911" s="5" t="s">
        <v>2731</v>
      </c>
      <c r="D1911" s="6" t="s">
        <v>2707</v>
      </c>
      <c r="E1911" s="6" t="s">
        <v>2732</v>
      </c>
      <c r="F1911" s="6" t="s">
        <v>8554</v>
      </c>
      <c r="G1911" s="7">
        <v>639</v>
      </c>
      <c r="H1911" s="5" t="s">
        <v>5</v>
      </c>
      <c r="I1911" s="5" t="s">
        <v>12</v>
      </c>
      <c r="J1911" s="2" t="s">
        <v>13</v>
      </c>
      <c r="K1911" s="2" t="s">
        <v>8</v>
      </c>
      <c r="L1911" s="132" t="s">
        <v>8555</v>
      </c>
    </row>
    <row r="1912" spans="1:23" s="87" customFormat="1">
      <c r="A1912" s="1" t="str">
        <f>CONCATENATE(Tableau4[[#This Row],[DPT2]]," - ",Tableau4[[#This Row],[COMMUNE]])</f>
        <v>33 - Biganos</v>
      </c>
      <c r="B1912" s="99">
        <v>33</v>
      </c>
      <c r="C1912" s="2" t="s">
        <v>8385</v>
      </c>
      <c r="D1912" s="95" t="s">
        <v>7931</v>
      </c>
      <c r="E1912" s="96" t="s">
        <v>8386</v>
      </c>
      <c r="F1912" s="96" t="s">
        <v>8555</v>
      </c>
      <c r="G1912" s="97">
        <v>10990</v>
      </c>
      <c r="H1912" s="94" t="s">
        <v>859</v>
      </c>
      <c r="I1912" s="94" t="s">
        <v>25</v>
      </c>
      <c r="J1912" s="94" t="s">
        <v>13</v>
      </c>
      <c r="K1912" s="5" t="s">
        <v>7657</v>
      </c>
      <c r="L1912" s="132" t="s">
        <v>8555</v>
      </c>
      <c r="M1912"/>
      <c r="N1912"/>
      <c r="O1912"/>
      <c r="P1912"/>
      <c r="Q1912"/>
      <c r="R1912"/>
      <c r="S1912"/>
      <c r="T1912"/>
      <c r="U1912"/>
      <c r="V1912"/>
      <c r="W1912"/>
    </row>
    <row r="1913" spans="1:23" customFormat="1">
      <c r="A1913" s="1" t="str">
        <f>CONCATENATE(Tableau4[[#This Row],[DPT2]]," - ",Tableau4[[#This Row],[COMMUNE]])</f>
        <v>33 - Birac</v>
      </c>
      <c r="B1913" s="5">
        <v>33</v>
      </c>
      <c r="C1913" s="5" t="s">
        <v>2733</v>
      </c>
      <c r="D1913" s="6" t="s">
        <v>2696</v>
      </c>
      <c r="E1913" s="6" t="s">
        <v>10751</v>
      </c>
      <c r="F1913" s="6" t="s">
        <v>8554</v>
      </c>
      <c r="G1913" s="7">
        <v>229</v>
      </c>
      <c r="H1913" s="5" t="s">
        <v>5</v>
      </c>
      <c r="I1913" s="5" t="s">
        <v>12</v>
      </c>
      <c r="J1913" s="2" t="s">
        <v>13</v>
      </c>
      <c r="K1913" s="2" t="s">
        <v>8</v>
      </c>
      <c r="L1913" s="132" t="s">
        <v>8555</v>
      </c>
    </row>
    <row r="1914" spans="1:23" customFormat="1">
      <c r="A1914" s="1" t="str">
        <f>CONCATENATE(Tableau4[[#This Row],[DPT2]]," - ",Tableau4[[#This Row],[COMMUNE]])</f>
        <v>33 - Blaignac</v>
      </c>
      <c r="B1914" s="5">
        <v>33</v>
      </c>
      <c r="C1914" s="2" t="s">
        <v>2734</v>
      </c>
      <c r="D1914" s="3" t="s">
        <v>2701</v>
      </c>
      <c r="E1914" s="3" t="s">
        <v>2735</v>
      </c>
      <c r="F1914" s="6" t="s">
        <v>8554</v>
      </c>
      <c r="G1914" s="4">
        <v>286</v>
      </c>
      <c r="H1914" s="2" t="s">
        <v>5</v>
      </c>
      <c r="I1914" s="2" t="s">
        <v>6</v>
      </c>
      <c r="J1914" s="2" t="s">
        <v>13</v>
      </c>
      <c r="K1914" s="2" t="s">
        <v>8</v>
      </c>
      <c r="L1914" s="132">
        <v>46077</v>
      </c>
    </row>
    <row r="1915" spans="1:23" customFormat="1">
      <c r="A1915" s="1" t="str">
        <f>CONCATENATE(Tableau4[[#This Row],[DPT2]]," - ",Tableau4[[#This Row],[COMMUNE]])</f>
        <v>33 - Blaignan-Prignac</v>
      </c>
      <c r="B1915" s="5">
        <v>33</v>
      </c>
      <c r="C1915" s="5" t="s">
        <v>2736</v>
      </c>
      <c r="D1915" s="6" t="s">
        <v>2737</v>
      </c>
      <c r="E1915" s="6" t="s">
        <v>2738</v>
      </c>
      <c r="F1915" s="6" t="s">
        <v>8554</v>
      </c>
      <c r="G1915" s="7">
        <v>464</v>
      </c>
      <c r="H1915" s="5" t="s">
        <v>5</v>
      </c>
      <c r="I1915" s="5" t="s">
        <v>12</v>
      </c>
      <c r="J1915" s="2" t="s">
        <v>13</v>
      </c>
      <c r="K1915" s="2" t="s">
        <v>8</v>
      </c>
      <c r="L1915" s="132" t="s">
        <v>8555</v>
      </c>
    </row>
    <row r="1916" spans="1:23" customFormat="1">
      <c r="A1916" s="1" t="str">
        <f>CONCATENATE(Tableau4[[#This Row],[DPT2]]," - ",Tableau4[[#This Row],[COMMUNE]])</f>
        <v>33 - Blanquefort</v>
      </c>
      <c r="B1916" s="99">
        <v>33</v>
      </c>
      <c r="C1916" s="2" t="s">
        <v>8387</v>
      </c>
      <c r="D1916" s="95" t="s">
        <v>6582</v>
      </c>
      <c r="E1916" s="96" t="s">
        <v>8388</v>
      </c>
      <c r="F1916" s="96" t="s">
        <v>8555</v>
      </c>
      <c r="G1916" s="97">
        <v>15419</v>
      </c>
      <c r="H1916" s="94" t="s">
        <v>859</v>
      </c>
      <c r="I1916" s="94" t="s">
        <v>25</v>
      </c>
      <c r="J1916" s="94" t="s">
        <v>13</v>
      </c>
      <c r="K1916" s="5" t="s">
        <v>7657</v>
      </c>
      <c r="L1916" s="132" t="s">
        <v>8555</v>
      </c>
      <c r="M1916" s="87"/>
      <c r="N1916" s="87"/>
      <c r="O1916" s="87"/>
      <c r="P1916" s="87"/>
      <c r="Q1916" s="87"/>
      <c r="R1916" s="87"/>
      <c r="S1916" s="87"/>
      <c r="T1916" s="87"/>
      <c r="U1916" s="87"/>
      <c r="V1916" s="87"/>
      <c r="W1916" s="87"/>
    </row>
    <row r="1917" spans="1:23" customFormat="1">
      <c r="A1917" s="1" t="str">
        <f>CONCATENATE(Tableau4[[#This Row],[DPT2]]," - ",Tableau4[[#This Row],[COMMUNE]])</f>
        <v>33 - Blasimon</v>
      </c>
      <c r="B1917" s="5">
        <v>33</v>
      </c>
      <c r="C1917" s="5" t="s">
        <v>6611</v>
      </c>
      <c r="D1917" s="6" t="s">
        <v>2704</v>
      </c>
      <c r="E1917" s="6" t="s">
        <v>6612</v>
      </c>
      <c r="F1917" s="6" t="s">
        <v>8554</v>
      </c>
      <c r="G1917" s="7">
        <v>909</v>
      </c>
      <c r="H1917" s="5" t="s">
        <v>5</v>
      </c>
      <c r="I1917" s="5" t="s">
        <v>12</v>
      </c>
      <c r="J1917" s="2" t="s">
        <v>13</v>
      </c>
      <c r="K1917" s="2" t="s">
        <v>5671</v>
      </c>
      <c r="L1917" s="132" t="s">
        <v>8555</v>
      </c>
      <c r="M1917" s="87"/>
      <c r="N1917" s="87"/>
      <c r="O1917" s="87"/>
      <c r="P1917" s="87"/>
      <c r="Q1917" s="87"/>
      <c r="R1917" s="87"/>
      <c r="S1917" s="87"/>
      <c r="T1917" s="87"/>
      <c r="U1917" s="87"/>
      <c r="V1917" s="87"/>
      <c r="W1917" s="87"/>
    </row>
    <row r="1918" spans="1:23" customFormat="1">
      <c r="A1918" s="1" t="str">
        <f>CONCATENATE(Tableau4[[#This Row],[DPT2]]," - ",Tableau4[[#This Row],[COMMUNE]])</f>
        <v>33 - Blaye</v>
      </c>
      <c r="B1918" s="99">
        <v>33</v>
      </c>
      <c r="C1918" s="14" t="s">
        <v>8389</v>
      </c>
      <c r="D1918" s="100" t="s">
        <v>2720</v>
      </c>
      <c r="E1918" s="124" t="s">
        <v>8390</v>
      </c>
      <c r="F1918" s="96" t="s">
        <v>8555</v>
      </c>
      <c r="G1918" s="102">
        <v>4838</v>
      </c>
      <c r="H1918" s="99" t="s">
        <v>859</v>
      </c>
      <c r="I1918" s="99" t="s">
        <v>12</v>
      </c>
      <c r="J1918" s="99" t="s">
        <v>7</v>
      </c>
      <c r="K1918" s="5" t="s">
        <v>7657</v>
      </c>
      <c r="L1918" s="132">
        <v>46116</v>
      </c>
      <c r="M1918" s="87"/>
      <c r="N1918" s="87"/>
      <c r="O1918" s="87"/>
      <c r="P1918" s="87"/>
      <c r="Q1918" s="87"/>
      <c r="R1918" s="87"/>
      <c r="S1918" s="87"/>
      <c r="T1918" s="87"/>
      <c r="U1918" s="87"/>
      <c r="V1918" s="87"/>
      <c r="W1918" s="87"/>
    </row>
    <row r="1919" spans="1:23" customFormat="1">
      <c r="A1919" s="1" t="str">
        <f>CONCATENATE(Tableau4[[#This Row],[DPT2]]," - ",Tableau4[[#This Row],[COMMUNE]])</f>
        <v>33 - Blésignac</v>
      </c>
      <c r="B1919" s="5">
        <v>33</v>
      </c>
      <c r="C1919" s="2" t="s">
        <v>2739</v>
      </c>
      <c r="D1919" s="3" t="s">
        <v>2740</v>
      </c>
      <c r="E1919" s="3" t="s">
        <v>2741</v>
      </c>
      <c r="F1919" s="6" t="s">
        <v>8554</v>
      </c>
      <c r="G1919" s="4">
        <v>306</v>
      </c>
      <c r="H1919" s="2" t="s">
        <v>5</v>
      </c>
      <c r="I1919" s="2" t="s">
        <v>25</v>
      </c>
      <c r="J1919" s="2" t="s">
        <v>13</v>
      </c>
      <c r="K1919" s="2" t="s">
        <v>8</v>
      </c>
      <c r="L1919" s="132" t="s">
        <v>8555</v>
      </c>
    </row>
    <row r="1920" spans="1:23" customFormat="1">
      <c r="A1920" s="1" t="str">
        <f>CONCATENATE(Tableau4[[#This Row],[DPT2]]," - ",Tableau4[[#This Row],[COMMUNE]])</f>
        <v>33 - Bommes</v>
      </c>
      <c r="B1920" s="5">
        <v>33</v>
      </c>
      <c r="C1920" s="5" t="s">
        <v>2742</v>
      </c>
      <c r="D1920" s="6" t="s">
        <v>2707</v>
      </c>
      <c r="E1920" s="6" t="s">
        <v>2743</v>
      </c>
      <c r="F1920" s="6" t="s">
        <v>8554</v>
      </c>
      <c r="G1920" s="7">
        <v>454</v>
      </c>
      <c r="H1920" s="5" t="s">
        <v>5</v>
      </c>
      <c r="I1920" s="5" t="s">
        <v>12</v>
      </c>
      <c r="J1920" s="2" t="s">
        <v>13</v>
      </c>
      <c r="K1920" s="2" t="s">
        <v>8</v>
      </c>
      <c r="L1920" s="132" t="s">
        <v>8555</v>
      </c>
      <c r="M1920" s="87"/>
      <c r="N1920" s="87"/>
      <c r="O1920" s="87"/>
      <c r="P1920" s="87"/>
      <c r="Q1920" s="87"/>
      <c r="R1920" s="87"/>
      <c r="S1920" s="87"/>
      <c r="T1920" s="87"/>
      <c r="U1920" s="87"/>
      <c r="V1920" s="87"/>
      <c r="W1920" s="87"/>
    </row>
    <row r="1921" spans="1:23" customFormat="1">
      <c r="A1921" s="1" t="str">
        <f>CONCATENATE(Tableau4[[#This Row],[DPT2]]," - ",Tableau4[[#This Row],[COMMUNE]])</f>
        <v>33 - Bonnetan</v>
      </c>
      <c r="B1921" s="5">
        <v>33</v>
      </c>
      <c r="C1921" s="2" t="s">
        <v>2744</v>
      </c>
      <c r="D1921" s="3" t="s">
        <v>2745</v>
      </c>
      <c r="E1921" s="3" t="s">
        <v>2746</v>
      </c>
      <c r="F1921" s="6" t="s">
        <v>8554</v>
      </c>
      <c r="G1921" s="4">
        <v>990</v>
      </c>
      <c r="H1921" s="2" t="s">
        <v>5</v>
      </c>
      <c r="I1921" s="2" t="s">
        <v>25</v>
      </c>
      <c r="J1921" s="2" t="s">
        <v>13</v>
      </c>
      <c r="K1921" s="2" t="s">
        <v>8</v>
      </c>
      <c r="L1921" s="132" t="s">
        <v>8555</v>
      </c>
    </row>
    <row r="1922" spans="1:23" customFormat="1">
      <c r="A1922" s="1" t="str">
        <f>CONCATENATE(Tableau4[[#This Row],[DPT2]]," - ",Tableau4[[#This Row],[COMMUNE]])</f>
        <v>33 - Bonzac</v>
      </c>
      <c r="B1922" s="5">
        <v>33</v>
      </c>
      <c r="C1922" s="5" t="s">
        <v>2747</v>
      </c>
      <c r="D1922" s="6" t="s">
        <v>2717</v>
      </c>
      <c r="E1922" s="6" t="s">
        <v>2748</v>
      </c>
      <c r="F1922" s="6" t="s">
        <v>8554</v>
      </c>
      <c r="G1922" s="7">
        <v>742</v>
      </c>
      <c r="H1922" s="5" t="s">
        <v>5</v>
      </c>
      <c r="I1922" s="5" t="s">
        <v>12</v>
      </c>
      <c r="J1922" s="2" t="s">
        <v>13</v>
      </c>
      <c r="K1922" s="2" t="s">
        <v>8</v>
      </c>
      <c r="L1922" s="132" t="s">
        <v>8555</v>
      </c>
    </row>
    <row r="1923" spans="1:23" customFormat="1">
      <c r="A1923" s="1" t="str">
        <f>CONCATENATE(Tableau4[[#This Row],[DPT2]]," - ",Tableau4[[#This Row],[COMMUNE]])</f>
        <v>33 - Bordeaux</v>
      </c>
      <c r="B1923" s="99">
        <v>33</v>
      </c>
      <c r="C1923" s="11" t="s">
        <v>8480</v>
      </c>
      <c r="D1923" s="95" t="s">
        <v>6582</v>
      </c>
      <c r="E1923" s="118" t="s">
        <v>8513</v>
      </c>
      <c r="F1923" s="96" t="s">
        <v>10842</v>
      </c>
      <c r="G1923" s="97">
        <v>260958</v>
      </c>
      <c r="H1923" s="94" t="s">
        <v>859</v>
      </c>
      <c r="I1923" s="94" t="s">
        <v>25</v>
      </c>
      <c r="J1923" s="94" t="s">
        <v>13</v>
      </c>
      <c r="K1923" s="94" t="s">
        <v>5847</v>
      </c>
      <c r="L1923" s="132" t="s">
        <v>8555</v>
      </c>
    </row>
    <row r="1924" spans="1:23" s="87" customFormat="1">
      <c r="A1924" s="1" t="str">
        <f>CONCATENATE(Tableau4[[#This Row],[DPT2]]," - ",Tableau4[[#This Row],[COMMUNE]])</f>
        <v>33 - Bossugan</v>
      </c>
      <c r="B1924" s="5">
        <v>33</v>
      </c>
      <c r="C1924" s="2" t="s">
        <v>2749</v>
      </c>
      <c r="D1924" s="3" t="s">
        <v>2538</v>
      </c>
      <c r="E1924" s="3" t="s">
        <v>2750</v>
      </c>
      <c r="F1924" s="6" t="s">
        <v>8554</v>
      </c>
      <c r="G1924" s="4">
        <v>38</v>
      </c>
      <c r="H1924" s="2" t="s">
        <v>5</v>
      </c>
      <c r="I1924" s="2" t="s">
        <v>6</v>
      </c>
      <c r="J1924" s="2" t="s">
        <v>13</v>
      </c>
      <c r="K1924" s="2" t="s">
        <v>8</v>
      </c>
      <c r="L1924" s="132" t="s">
        <v>8555</v>
      </c>
      <c r="M1924"/>
      <c r="N1924"/>
      <c r="O1924"/>
      <c r="P1924"/>
      <c r="Q1924"/>
      <c r="R1924"/>
      <c r="S1924"/>
      <c r="T1924"/>
      <c r="U1924"/>
      <c r="V1924"/>
      <c r="W1924"/>
    </row>
    <row r="1925" spans="1:23" s="87" customFormat="1">
      <c r="A1925" s="1" t="str">
        <f>CONCATENATE(Tableau4[[#This Row],[DPT2]]," - ",Tableau4[[#This Row],[COMMUNE]])</f>
        <v>33 - Bouliac</v>
      </c>
      <c r="B1925" s="99">
        <v>33</v>
      </c>
      <c r="C1925" s="2" t="s">
        <v>7938</v>
      </c>
      <c r="D1925" s="95" t="s">
        <v>6582</v>
      </c>
      <c r="E1925" s="96" t="s">
        <v>7939</v>
      </c>
      <c r="F1925" s="96" t="s">
        <v>8555</v>
      </c>
      <c r="G1925" s="97">
        <v>3706</v>
      </c>
      <c r="H1925" s="94" t="s">
        <v>859</v>
      </c>
      <c r="I1925" s="94" t="s">
        <v>25</v>
      </c>
      <c r="J1925" s="94" t="s">
        <v>13</v>
      </c>
      <c r="K1925" s="5" t="s">
        <v>5664</v>
      </c>
      <c r="L1925" s="132" t="s">
        <v>8555</v>
      </c>
    </row>
    <row r="1926" spans="1:23" s="87" customFormat="1">
      <c r="A1926" s="1" t="str">
        <f>CONCATENATE(Tableau4[[#This Row],[DPT2]]," - ",Tableau4[[#This Row],[COMMUNE]])</f>
        <v>33 - Bourdelles</v>
      </c>
      <c r="B1926" s="5">
        <v>33</v>
      </c>
      <c r="C1926" s="2" t="s">
        <v>2751</v>
      </c>
      <c r="D1926" s="3" t="s">
        <v>2701</v>
      </c>
      <c r="E1926" s="3" t="s">
        <v>2752</v>
      </c>
      <c r="F1926" s="6" t="s">
        <v>8554</v>
      </c>
      <c r="G1926" s="4">
        <v>90</v>
      </c>
      <c r="H1926" s="2" t="s">
        <v>5</v>
      </c>
      <c r="I1926" s="2" t="s">
        <v>6</v>
      </c>
      <c r="J1926" s="2" t="s">
        <v>13</v>
      </c>
      <c r="K1926" s="2" t="s">
        <v>8</v>
      </c>
      <c r="L1926" s="132">
        <v>46077</v>
      </c>
    </row>
    <row r="1927" spans="1:23" customFormat="1">
      <c r="A1927" s="1" t="str">
        <f>CONCATENATE(Tableau4[[#This Row],[DPT2]]," - ",Tableau4[[#This Row],[COMMUNE]])</f>
        <v>33 - Bourg</v>
      </c>
      <c r="B1927" s="5">
        <v>33</v>
      </c>
      <c r="C1927" s="2" t="s">
        <v>7940</v>
      </c>
      <c r="D1927" s="3" t="s">
        <v>2918</v>
      </c>
      <c r="E1927" s="3" t="s">
        <v>7941</v>
      </c>
      <c r="F1927" s="6" t="s">
        <v>8554</v>
      </c>
      <c r="G1927" s="4">
        <v>2278</v>
      </c>
      <c r="H1927" s="2" t="s">
        <v>5</v>
      </c>
      <c r="I1927" s="2" t="s">
        <v>25</v>
      </c>
      <c r="J1927" s="2" t="s">
        <v>7</v>
      </c>
      <c r="K1927" s="5" t="s">
        <v>5664</v>
      </c>
      <c r="L1927" s="132">
        <v>46077</v>
      </c>
    </row>
    <row r="1928" spans="1:23" customFormat="1">
      <c r="A1928" s="1" t="str">
        <f>CONCATENATE(Tableau4[[#This Row],[DPT2]]," - ",Tableau4[[#This Row],[COMMUNE]])</f>
        <v>33 - Bourideys</v>
      </c>
      <c r="B1928" s="5">
        <v>33</v>
      </c>
      <c r="C1928" s="5" t="s">
        <v>2753</v>
      </c>
      <c r="D1928" s="6" t="s">
        <v>2707</v>
      </c>
      <c r="E1928" s="6" t="s">
        <v>2754</v>
      </c>
      <c r="F1928" s="6" t="s">
        <v>8554</v>
      </c>
      <c r="G1928" s="7">
        <v>93</v>
      </c>
      <c r="H1928" s="5" t="s">
        <v>5</v>
      </c>
      <c r="I1928" s="5" t="s">
        <v>12</v>
      </c>
      <c r="J1928" s="2" t="s">
        <v>13</v>
      </c>
      <c r="K1928" s="2" t="s">
        <v>8</v>
      </c>
      <c r="L1928" s="132" t="s">
        <v>8555</v>
      </c>
      <c r="M1928" s="87"/>
      <c r="N1928" s="87"/>
      <c r="O1928" s="87"/>
      <c r="P1928" s="87"/>
      <c r="Q1928" s="87"/>
      <c r="R1928" s="87"/>
      <c r="S1928" s="87"/>
      <c r="T1928" s="87"/>
      <c r="U1928" s="87"/>
      <c r="V1928" s="87"/>
      <c r="W1928" s="87"/>
    </row>
    <row r="1929" spans="1:23" s="87" customFormat="1">
      <c r="A1929" s="1" t="str">
        <f>CONCATENATE(Tableau4[[#This Row],[DPT2]]," - ",Tableau4[[#This Row],[COMMUNE]])</f>
        <v>33 - Brach</v>
      </c>
      <c r="B1929" s="5">
        <v>33</v>
      </c>
      <c r="C1929" s="2" t="s">
        <v>2755</v>
      </c>
      <c r="D1929" s="3" t="s">
        <v>2756</v>
      </c>
      <c r="E1929" s="3" t="s">
        <v>2757</v>
      </c>
      <c r="F1929" s="6" t="s">
        <v>8554</v>
      </c>
      <c r="G1929" s="4">
        <v>786</v>
      </c>
      <c r="H1929" s="2" t="s">
        <v>5</v>
      </c>
      <c r="I1929" s="2" t="s">
        <v>25</v>
      </c>
      <c r="J1929" s="2" t="s">
        <v>13</v>
      </c>
      <c r="K1929" s="2" t="s">
        <v>8</v>
      </c>
      <c r="L1929" s="132" t="s">
        <v>8555</v>
      </c>
    </row>
    <row r="1930" spans="1:23" customFormat="1">
      <c r="A1930" s="1" t="str">
        <f>CONCATENATE(Tableau4[[#This Row],[DPT2]]," - ",Tableau4[[#This Row],[COMMUNE]])</f>
        <v>33 - Branne</v>
      </c>
      <c r="B1930" s="5">
        <v>33</v>
      </c>
      <c r="C1930" s="2" t="s">
        <v>6613</v>
      </c>
      <c r="D1930" s="3" t="s">
        <v>2538</v>
      </c>
      <c r="E1930" s="3" t="s">
        <v>6614</v>
      </c>
      <c r="F1930" s="6" t="s">
        <v>8554</v>
      </c>
      <c r="G1930" s="4">
        <v>1307</v>
      </c>
      <c r="H1930" s="2" t="s">
        <v>5</v>
      </c>
      <c r="I1930" s="2" t="s">
        <v>6</v>
      </c>
      <c r="J1930" s="2" t="s">
        <v>13</v>
      </c>
      <c r="K1930" s="2" t="s">
        <v>5671</v>
      </c>
      <c r="L1930" s="132">
        <v>46077</v>
      </c>
    </row>
    <row r="1931" spans="1:23" customFormat="1">
      <c r="A1931" s="1" t="str">
        <f>CONCATENATE(Tableau4[[#This Row],[DPT2]]," - ",Tableau4[[#This Row],[COMMUNE]])</f>
        <v>33 - Brannens</v>
      </c>
      <c r="B1931" s="5">
        <v>33</v>
      </c>
      <c r="C1931" s="2" t="s">
        <v>2758</v>
      </c>
      <c r="D1931" s="3" t="s">
        <v>2701</v>
      </c>
      <c r="E1931" s="3" t="s">
        <v>2759</v>
      </c>
      <c r="F1931" s="6" t="s">
        <v>8554</v>
      </c>
      <c r="G1931" s="4">
        <v>241</v>
      </c>
      <c r="H1931" s="2" t="s">
        <v>5</v>
      </c>
      <c r="I1931" s="2" t="s">
        <v>6</v>
      </c>
      <c r="J1931" s="2" t="s">
        <v>13</v>
      </c>
      <c r="K1931" s="2" t="s">
        <v>8</v>
      </c>
      <c r="L1931" s="132" t="s">
        <v>8555</v>
      </c>
    </row>
    <row r="1932" spans="1:23" s="87" customFormat="1">
      <c r="A1932" s="1" t="str">
        <f>CONCATENATE(Tableau4[[#This Row],[DPT2]]," - ",Tableau4[[#This Row],[COMMUNE]])</f>
        <v>33 - Braud-et-Saint-Louis</v>
      </c>
      <c r="B1932" s="5">
        <v>33</v>
      </c>
      <c r="C1932" s="2" t="s">
        <v>6615</v>
      </c>
      <c r="D1932" s="3" t="s">
        <v>2687</v>
      </c>
      <c r="E1932" s="3" t="s">
        <v>6616</v>
      </c>
      <c r="F1932" s="6" t="s">
        <v>8554</v>
      </c>
      <c r="G1932" s="4">
        <v>1535</v>
      </c>
      <c r="H1932" s="2" t="s">
        <v>5</v>
      </c>
      <c r="I1932" s="2" t="s">
        <v>6</v>
      </c>
      <c r="J1932" s="2" t="s">
        <v>7</v>
      </c>
      <c r="K1932" s="2" t="s">
        <v>5671</v>
      </c>
      <c r="L1932" s="132" t="s">
        <v>8555</v>
      </c>
    </row>
    <row r="1933" spans="1:23" customFormat="1">
      <c r="A1933" s="1" t="str">
        <f>CONCATENATE(Tableau4[[#This Row],[DPT2]]," - ",Tableau4[[#This Row],[COMMUNE]])</f>
        <v>33 - Brouqueyran</v>
      </c>
      <c r="B1933" s="5">
        <v>33</v>
      </c>
      <c r="C1933" s="2" t="s">
        <v>2760</v>
      </c>
      <c r="D1933" s="3" t="s">
        <v>2701</v>
      </c>
      <c r="E1933" s="3" t="s">
        <v>2761</v>
      </c>
      <c r="F1933" s="6" t="s">
        <v>8554</v>
      </c>
      <c r="G1933" s="4">
        <v>202</v>
      </c>
      <c r="H1933" s="2" t="s">
        <v>5</v>
      </c>
      <c r="I1933" s="2" t="s">
        <v>6</v>
      </c>
      <c r="J1933" s="2" t="s">
        <v>13</v>
      </c>
      <c r="K1933" s="2" t="s">
        <v>8</v>
      </c>
      <c r="L1933" s="132" t="s">
        <v>8555</v>
      </c>
    </row>
    <row r="1934" spans="1:23" customFormat="1">
      <c r="A1934" s="1" t="str">
        <f>CONCATENATE(Tableau4[[#This Row],[DPT2]]," - ",Tableau4[[#This Row],[COMMUNE]])</f>
        <v>33 - Bruges</v>
      </c>
      <c r="B1934" s="99">
        <v>33</v>
      </c>
      <c r="C1934" s="2" t="s">
        <v>8391</v>
      </c>
      <c r="D1934" s="95" t="s">
        <v>6582</v>
      </c>
      <c r="E1934" s="96" t="s">
        <v>8392</v>
      </c>
      <c r="F1934" s="96" t="s">
        <v>8555</v>
      </c>
      <c r="G1934" s="97">
        <v>19403</v>
      </c>
      <c r="H1934" s="94" t="s">
        <v>859</v>
      </c>
      <c r="I1934" s="94" t="s">
        <v>25</v>
      </c>
      <c r="J1934" s="94" t="s">
        <v>13</v>
      </c>
      <c r="K1934" s="5" t="s">
        <v>7657</v>
      </c>
      <c r="L1934" s="132" t="s">
        <v>8555</v>
      </c>
      <c r="M1934" s="87"/>
      <c r="N1934" s="87"/>
      <c r="O1934" s="87"/>
      <c r="P1934" s="87"/>
      <c r="Q1934" s="87"/>
      <c r="R1934" s="87"/>
      <c r="S1934" s="87"/>
      <c r="T1934" s="87"/>
      <c r="U1934" s="87"/>
      <c r="V1934" s="87"/>
      <c r="W1934" s="87"/>
    </row>
    <row r="1935" spans="1:23" customFormat="1">
      <c r="A1935" s="1" t="str">
        <f>CONCATENATE(Tableau4[[#This Row],[DPT2]]," - ",Tableau4[[#This Row],[COMMUNE]])</f>
        <v>33 - Budos</v>
      </c>
      <c r="B1935" s="5">
        <v>33</v>
      </c>
      <c r="C1935" s="2" t="s">
        <v>2762</v>
      </c>
      <c r="D1935" s="3" t="s">
        <v>2763</v>
      </c>
      <c r="E1935" s="3" t="s">
        <v>2764</v>
      </c>
      <c r="F1935" s="6" t="s">
        <v>8554</v>
      </c>
      <c r="G1935" s="4">
        <v>808</v>
      </c>
      <c r="H1935" s="2" t="s">
        <v>5</v>
      </c>
      <c r="I1935" s="2" t="s">
        <v>25</v>
      </c>
      <c r="J1935" s="2" t="s">
        <v>13</v>
      </c>
      <c r="K1935" s="2" t="s">
        <v>8</v>
      </c>
      <c r="L1935" s="132" t="s">
        <v>8555</v>
      </c>
    </row>
    <row r="1936" spans="1:23" customFormat="1">
      <c r="A1936" s="1" t="str">
        <f>CONCATENATE(Tableau4[[#This Row],[DPT2]]," - ",Tableau4[[#This Row],[COMMUNE]])</f>
        <v>33 - Cabanac-et-Villagrains</v>
      </c>
      <c r="B1936" s="5">
        <v>33</v>
      </c>
      <c r="C1936" s="2" t="s">
        <v>6617</v>
      </c>
      <c r="D1936" s="3" t="s">
        <v>2894</v>
      </c>
      <c r="E1936" s="3" t="s">
        <v>6618</v>
      </c>
      <c r="F1936" s="6" t="s">
        <v>8554</v>
      </c>
      <c r="G1936" s="4">
        <v>2413</v>
      </c>
      <c r="H1936" s="2" t="s">
        <v>5</v>
      </c>
      <c r="I1936" s="2" t="s">
        <v>25</v>
      </c>
      <c r="J1936" s="2" t="s">
        <v>13</v>
      </c>
      <c r="K1936" s="2" t="s">
        <v>5671</v>
      </c>
      <c r="L1936" s="132" t="s">
        <v>8555</v>
      </c>
      <c r="M1936" s="87"/>
      <c r="N1936" s="87"/>
      <c r="O1936" s="87"/>
      <c r="P1936" s="87"/>
      <c r="Q1936" s="87"/>
      <c r="R1936" s="87"/>
      <c r="S1936" s="87"/>
      <c r="T1936" s="87"/>
      <c r="U1936" s="87"/>
      <c r="V1936" s="87"/>
      <c r="W1936" s="87"/>
    </row>
    <row r="1937" spans="1:23" s="87" customFormat="1">
      <c r="A1937" s="1" t="str">
        <f>CONCATENATE(Tableau4[[#This Row],[DPT2]]," - ",Tableau4[[#This Row],[COMMUNE]])</f>
        <v>33 - Cabara</v>
      </c>
      <c r="B1937" s="5">
        <v>33</v>
      </c>
      <c r="C1937" s="2" t="s">
        <v>2765</v>
      </c>
      <c r="D1937" s="3" t="s">
        <v>2538</v>
      </c>
      <c r="E1937" s="3" t="s">
        <v>2766</v>
      </c>
      <c r="F1937" s="6" t="s">
        <v>8554</v>
      </c>
      <c r="G1937" s="4">
        <v>507</v>
      </c>
      <c r="H1937" s="2" t="s">
        <v>5</v>
      </c>
      <c r="I1937" s="2" t="s">
        <v>6</v>
      </c>
      <c r="J1937" s="2" t="s">
        <v>13</v>
      </c>
      <c r="K1937" s="2" t="s">
        <v>8</v>
      </c>
      <c r="L1937" s="132">
        <v>46077</v>
      </c>
      <c r="M1937"/>
      <c r="N1937"/>
      <c r="O1937"/>
      <c r="P1937"/>
      <c r="Q1937"/>
      <c r="R1937"/>
      <c r="S1937"/>
      <c r="T1937"/>
      <c r="U1937"/>
      <c r="V1937"/>
      <c r="W1937"/>
    </row>
    <row r="1938" spans="1:23" s="87" customFormat="1">
      <c r="A1938" s="1" t="str">
        <f>CONCATENATE(Tableau4[[#This Row],[DPT2]]," - ",Tableau4[[#This Row],[COMMUNE]])</f>
        <v>33 - Cadarsac</v>
      </c>
      <c r="B1938" s="5">
        <v>33</v>
      </c>
      <c r="C1938" s="5" t="s">
        <v>2767</v>
      </c>
      <c r="D1938" s="6" t="s">
        <v>2717</v>
      </c>
      <c r="E1938" s="6" t="s">
        <v>2768</v>
      </c>
      <c r="F1938" s="6" t="s">
        <v>8554</v>
      </c>
      <c r="G1938" s="7">
        <v>356</v>
      </c>
      <c r="H1938" s="5" t="s">
        <v>5</v>
      </c>
      <c r="I1938" s="5" t="s">
        <v>12</v>
      </c>
      <c r="J1938" s="2" t="s">
        <v>13</v>
      </c>
      <c r="K1938" s="2" t="s">
        <v>8</v>
      </c>
      <c r="L1938" s="132" t="s">
        <v>8555</v>
      </c>
    </row>
    <row r="1939" spans="1:23" customFormat="1">
      <c r="A1939" s="1" t="str">
        <f>CONCATENATE(Tableau4[[#This Row],[DPT2]]," - ",Tableau4[[#This Row],[COMMUNE]])</f>
        <v>33 - Cadaujac</v>
      </c>
      <c r="B1939" s="99">
        <v>33</v>
      </c>
      <c r="C1939" s="2" t="s">
        <v>7942</v>
      </c>
      <c r="D1939" s="95" t="s">
        <v>2894</v>
      </c>
      <c r="E1939" s="96" t="s">
        <v>7943</v>
      </c>
      <c r="F1939" s="96" t="s">
        <v>8555</v>
      </c>
      <c r="G1939" s="97">
        <v>6464</v>
      </c>
      <c r="H1939" s="94" t="s">
        <v>859</v>
      </c>
      <c r="I1939" s="94" t="s">
        <v>25</v>
      </c>
      <c r="J1939" s="94" t="s">
        <v>13</v>
      </c>
      <c r="K1939" s="5" t="s">
        <v>5664</v>
      </c>
      <c r="L1939" s="132" t="s">
        <v>8555</v>
      </c>
      <c r="M1939" s="87"/>
      <c r="N1939" s="87"/>
      <c r="O1939" s="87"/>
      <c r="P1939" s="87"/>
      <c r="Q1939" s="87"/>
      <c r="R1939" s="87"/>
      <c r="S1939" s="87"/>
      <c r="T1939" s="87"/>
      <c r="U1939" s="87"/>
      <c r="V1939" s="87"/>
      <c r="W1939" s="87"/>
    </row>
    <row r="1940" spans="1:23" s="87" customFormat="1">
      <c r="A1940" s="1" t="str">
        <f>CONCATENATE(Tableau4[[#This Row],[DPT2]]," - ",Tableau4[[#This Row],[COMMUNE]])</f>
        <v>33 - Cadillac</v>
      </c>
      <c r="B1940" s="5">
        <v>33</v>
      </c>
      <c r="C1940" s="2" t="s">
        <v>7944</v>
      </c>
      <c r="D1940" s="3" t="s">
        <v>2763</v>
      </c>
      <c r="E1940" s="3" t="s">
        <v>7945</v>
      </c>
      <c r="F1940" s="6" t="s">
        <v>8554</v>
      </c>
      <c r="G1940" s="4">
        <v>2836</v>
      </c>
      <c r="H1940" s="2" t="s">
        <v>5</v>
      </c>
      <c r="I1940" s="2" t="s">
        <v>25</v>
      </c>
      <c r="J1940" s="2" t="s">
        <v>13</v>
      </c>
      <c r="K1940" s="5" t="s">
        <v>5664</v>
      </c>
      <c r="L1940" s="132">
        <v>46077</v>
      </c>
      <c r="M1940"/>
      <c r="N1940"/>
      <c r="O1940"/>
      <c r="P1940"/>
      <c r="Q1940"/>
      <c r="R1940"/>
      <c r="S1940"/>
      <c r="T1940"/>
      <c r="U1940"/>
      <c r="V1940"/>
      <c r="W1940"/>
    </row>
    <row r="1941" spans="1:23" customFormat="1">
      <c r="A1941" s="1" t="str">
        <f>CONCATENATE(Tableau4[[#This Row],[DPT2]]," - ",Tableau4[[#This Row],[COMMUNE]])</f>
        <v>33 - Cadillac-en-Fronsadais</v>
      </c>
      <c r="B1941" s="99">
        <v>33</v>
      </c>
      <c r="C1941" s="2" t="s">
        <v>6619</v>
      </c>
      <c r="D1941" s="95" t="s">
        <v>2693</v>
      </c>
      <c r="E1941" s="96" t="s">
        <v>6620</v>
      </c>
      <c r="F1941" s="96" t="s">
        <v>8555</v>
      </c>
      <c r="G1941" s="97">
        <v>1331</v>
      </c>
      <c r="H1941" s="94" t="s">
        <v>859</v>
      </c>
      <c r="I1941" s="94" t="s">
        <v>25</v>
      </c>
      <c r="J1941" s="94" t="s">
        <v>13</v>
      </c>
      <c r="K1941" s="2" t="s">
        <v>5671</v>
      </c>
      <c r="L1941" s="132" t="s">
        <v>8555</v>
      </c>
      <c r="M1941" s="87"/>
      <c r="N1941" s="87"/>
      <c r="O1941" s="87"/>
      <c r="P1941" s="87"/>
      <c r="Q1941" s="87"/>
      <c r="R1941" s="87"/>
      <c r="S1941" s="87"/>
      <c r="T1941" s="87"/>
      <c r="U1941" s="87"/>
      <c r="V1941" s="87"/>
      <c r="W1941" s="87"/>
    </row>
    <row r="1942" spans="1:23" customFormat="1">
      <c r="A1942" s="1" t="str">
        <f>CONCATENATE(Tableau4[[#This Row],[DPT2]]," - ",Tableau4[[#This Row],[COMMUNE]])</f>
        <v>33 - Camarsac</v>
      </c>
      <c r="B1942" s="5">
        <v>33</v>
      </c>
      <c r="C1942" s="2" t="s">
        <v>2769</v>
      </c>
      <c r="D1942" s="3" t="s">
        <v>2745</v>
      </c>
      <c r="E1942" s="3" t="s">
        <v>2770</v>
      </c>
      <c r="F1942" s="6" t="s">
        <v>8554</v>
      </c>
      <c r="G1942" s="4">
        <v>1019</v>
      </c>
      <c r="H1942" s="2" t="s">
        <v>5</v>
      </c>
      <c r="I1942" s="2" t="s">
        <v>25</v>
      </c>
      <c r="J1942" s="2" t="s">
        <v>13</v>
      </c>
      <c r="K1942" s="2" t="s">
        <v>8</v>
      </c>
      <c r="L1942" s="132" t="s">
        <v>8555</v>
      </c>
    </row>
    <row r="1943" spans="1:23" customFormat="1">
      <c r="A1943" s="1" t="str">
        <f>CONCATENATE(Tableau4[[#This Row],[DPT2]]," - ",Tableau4[[#This Row],[COMMUNE]])</f>
        <v>33 - Cambes</v>
      </c>
      <c r="B1943" s="99">
        <v>33</v>
      </c>
      <c r="C1943" s="2" t="s">
        <v>6621</v>
      </c>
      <c r="D1943" s="95" t="s">
        <v>2714</v>
      </c>
      <c r="E1943" s="96" t="s">
        <v>10820</v>
      </c>
      <c r="F1943" s="96" t="s">
        <v>8555</v>
      </c>
      <c r="G1943" s="97">
        <v>1732</v>
      </c>
      <c r="H1943" s="94" t="s">
        <v>859</v>
      </c>
      <c r="I1943" s="94" t="s">
        <v>25</v>
      </c>
      <c r="J1943" s="94" t="s">
        <v>13</v>
      </c>
      <c r="K1943" s="2" t="s">
        <v>5671</v>
      </c>
      <c r="L1943" s="132" t="s">
        <v>8555</v>
      </c>
      <c r="M1943" s="87"/>
      <c r="N1943" s="87"/>
      <c r="O1943" s="87"/>
      <c r="P1943" s="87"/>
      <c r="Q1943" s="87"/>
      <c r="R1943" s="87"/>
      <c r="S1943" s="87"/>
      <c r="T1943" s="87"/>
      <c r="U1943" s="87"/>
      <c r="V1943" s="87"/>
      <c r="W1943" s="87"/>
    </row>
    <row r="1944" spans="1:23" customFormat="1">
      <c r="A1944" s="1" t="str">
        <f>CONCATENATE(Tableau4[[#This Row],[DPT2]]," - ",Tableau4[[#This Row],[COMMUNE]])</f>
        <v>33 - Camblanes-et-Meynac</v>
      </c>
      <c r="B1944" s="99">
        <v>33</v>
      </c>
      <c r="C1944" s="2" t="s">
        <v>7946</v>
      </c>
      <c r="D1944" s="95" t="s">
        <v>2714</v>
      </c>
      <c r="E1944" s="96" t="s">
        <v>7947</v>
      </c>
      <c r="F1944" s="96" t="s">
        <v>8555</v>
      </c>
      <c r="G1944" s="97">
        <v>2984</v>
      </c>
      <c r="H1944" s="94" t="s">
        <v>859</v>
      </c>
      <c r="I1944" s="94" t="s">
        <v>25</v>
      </c>
      <c r="J1944" s="94" t="s">
        <v>13</v>
      </c>
      <c r="K1944" s="5" t="s">
        <v>5664</v>
      </c>
      <c r="L1944" s="132" t="s">
        <v>8555</v>
      </c>
    </row>
    <row r="1945" spans="1:23" s="87" customFormat="1">
      <c r="A1945" s="1" t="str">
        <f>CONCATENATE(Tableau4[[#This Row],[DPT2]]," - ",Tableau4[[#This Row],[COMMUNE]])</f>
        <v>33 - Camiac-et-Saint-Denis</v>
      </c>
      <c r="B1945" s="5">
        <v>33</v>
      </c>
      <c r="C1945" s="2" t="s">
        <v>2771</v>
      </c>
      <c r="D1945" s="3" t="s">
        <v>2740</v>
      </c>
      <c r="E1945" s="3" t="s">
        <v>2772</v>
      </c>
      <c r="F1945" s="6" t="s">
        <v>8554</v>
      </c>
      <c r="G1945" s="4">
        <v>360</v>
      </c>
      <c r="H1945" s="2" t="s">
        <v>5</v>
      </c>
      <c r="I1945" s="2" t="s">
        <v>25</v>
      </c>
      <c r="J1945" s="2" t="s">
        <v>13</v>
      </c>
      <c r="K1945" s="2" t="s">
        <v>8</v>
      </c>
      <c r="L1945" s="132" t="s">
        <v>8555</v>
      </c>
      <c r="M1945"/>
      <c r="N1945"/>
      <c r="O1945"/>
      <c r="P1945"/>
      <c r="Q1945"/>
      <c r="R1945"/>
      <c r="S1945"/>
      <c r="T1945"/>
      <c r="U1945"/>
      <c r="V1945"/>
      <c r="W1945"/>
    </row>
    <row r="1946" spans="1:23" customFormat="1">
      <c r="A1946" s="1" t="str">
        <f>CONCATENATE(Tableau4[[#This Row],[DPT2]]," - ",Tableau4[[#This Row],[COMMUNE]])</f>
        <v>33 - Camiran</v>
      </c>
      <c r="B1946" s="5">
        <v>33</v>
      </c>
      <c r="C1946" s="2" t="s">
        <v>2773</v>
      </c>
      <c r="D1946" s="3" t="s">
        <v>2701</v>
      </c>
      <c r="E1946" s="3" t="s">
        <v>2774</v>
      </c>
      <c r="F1946" s="6" t="s">
        <v>8554</v>
      </c>
      <c r="G1946" s="4">
        <v>414</v>
      </c>
      <c r="H1946" s="2" t="s">
        <v>5</v>
      </c>
      <c r="I1946" s="2" t="s">
        <v>6</v>
      </c>
      <c r="J1946" s="2" t="s">
        <v>13</v>
      </c>
      <c r="K1946" s="2" t="s">
        <v>8</v>
      </c>
      <c r="L1946" s="132" t="s">
        <v>8555</v>
      </c>
    </row>
    <row r="1947" spans="1:23" customFormat="1">
      <c r="A1947" s="1" t="str">
        <f>CONCATENATE(Tableau4[[#This Row],[DPT2]]," - ",Tableau4[[#This Row],[COMMUNE]])</f>
        <v>33 - Camps-sur-l'Isle</v>
      </c>
      <c r="B1947" s="5">
        <v>33</v>
      </c>
      <c r="C1947" s="5" t="s">
        <v>2775</v>
      </c>
      <c r="D1947" s="6" t="s">
        <v>2717</v>
      </c>
      <c r="E1947" s="6" t="s">
        <v>2776</v>
      </c>
      <c r="F1947" s="6" t="s">
        <v>8554</v>
      </c>
      <c r="G1947" s="7">
        <v>598</v>
      </c>
      <c r="H1947" s="5" t="s">
        <v>5</v>
      </c>
      <c r="I1947" s="5" t="s">
        <v>12</v>
      </c>
      <c r="J1947" s="2" t="s">
        <v>13</v>
      </c>
      <c r="K1947" s="2" t="s">
        <v>8</v>
      </c>
      <c r="L1947" s="132" t="s">
        <v>8555</v>
      </c>
    </row>
    <row r="1948" spans="1:23" customFormat="1">
      <c r="A1948" s="1" t="str">
        <f>CONCATENATE(Tableau4[[#This Row],[DPT2]]," - ",Tableau4[[#This Row],[COMMUNE]])</f>
        <v>33 - Campugnan</v>
      </c>
      <c r="B1948" s="5">
        <v>33</v>
      </c>
      <c r="C1948" s="5" t="s">
        <v>2777</v>
      </c>
      <c r="D1948" s="6" t="s">
        <v>2720</v>
      </c>
      <c r="E1948" s="6" t="s">
        <v>2778</v>
      </c>
      <c r="F1948" s="6" t="s">
        <v>8554</v>
      </c>
      <c r="G1948" s="7">
        <v>503</v>
      </c>
      <c r="H1948" s="5" t="s">
        <v>5</v>
      </c>
      <c r="I1948" s="5" t="s">
        <v>12</v>
      </c>
      <c r="J1948" s="5" t="s">
        <v>7</v>
      </c>
      <c r="K1948" s="2" t="s">
        <v>8</v>
      </c>
      <c r="L1948" s="132" t="s">
        <v>8555</v>
      </c>
    </row>
    <row r="1949" spans="1:23" customFormat="1">
      <c r="A1949" s="1" t="str">
        <f>CONCATENATE(Tableau4[[#This Row],[DPT2]]," - ",Tableau4[[#This Row],[COMMUNE]])</f>
        <v>33 - Canéjan</v>
      </c>
      <c r="B1949" s="99">
        <v>33</v>
      </c>
      <c r="C1949" s="2" t="s">
        <v>7948</v>
      </c>
      <c r="D1949" s="95" t="s">
        <v>7949</v>
      </c>
      <c r="E1949" s="96" t="s">
        <v>7950</v>
      </c>
      <c r="F1949" s="96" t="s">
        <v>8555</v>
      </c>
      <c r="G1949" s="97">
        <v>6061</v>
      </c>
      <c r="H1949" s="94" t="s">
        <v>859</v>
      </c>
      <c r="I1949" s="94" t="s">
        <v>25</v>
      </c>
      <c r="J1949" s="94" t="s">
        <v>13</v>
      </c>
      <c r="K1949" s="5" t="s">
        <v>5664</v>
      </c>
      <c r="L1949" s="132" t="s">
        <v>8555</v>
      </c>
    </row>
    <row r="1950" spans="1:23" customFormat="1">
      <c r="A1950" s="1" t="str">
        <f>CONCATENATE(Tableau4[[#This Row],[DPT2]]," - ",Tableau4[[#This Row],[COMMUNE]])</f>
        <v>33 - Capian</v>
      </c>
      <c r="B1950" s="5">
        <v>33</v>
      </c>
      <c r="C1950" s="2" t="s">
        <v>2779</v>
      </c>
      <c r="D1950" s="3" t="s">
        <v>2740</v>
      </c>
      <c r="E1950" s="3" t="s">
        <v>2780</v>
      </c>
      <c r="F1950" s="6" t="s">
        <v>8554</v>
      </c>
      <c r="G1950" s="4">
        <v>775</v>
      </c>
      <c r="H1950" s="2" t="s">
        <v>5</v>
      </c>
      <c r="I1950" s="2" t="s">
        <v>25</v>
      </c>
      <c r="J1950" s="2" t="s">
        <v>13</v>
      </c>
      <c r="K1950" s="2" t="s">
        <v>8</v>
      </c>
      <c r="L1950" s="132" t="s">
        <v>8555</v>
      </c>
    </row>
    <row r="1951" spans="1:23" customFormat="1">
      <c r="A1951" s="1" t="str">
        <f>CONCATENATE(Tableau4[[#This Row],[DPT2]]," - ",Tableau4[[#This Row],[COMMUNE]])</f>
        <v>33 - Caplong</v>
      </c>
      <c r="B1951" s="5">
        <v>33</v>
      </c>
      <c r="C1951" s="2" t="s">
        <v>2781</v>
      </c>
      <c r="D1951" s="3" t="s">
        <v>2698</v>
      </c>
      <c r="E1951" s="3" t="s">
        <v>2782</v>
      </c>
      <c r="F1951" s="6" t="s">
        <v>8554</v>
      </c>
      <c r="G1951" s="4">
        <v>217</v>
      </c>
      <c r="H1951" s="2" t="s">
        <v>5</v>
      </c>
      <c r="I1951" s="2" t="s">
        <v>6</v>
      </c>
      <c r="J1951" s="2" t="s">
        <v>13</v>
      </c>
      <c r="K1951" s="2" t="s">
        <v>8</v>
      </c>
      <c r="L1951" s="132" t="s">
        <v>8555</v>
      </c>
    </row>
    <row r="1952" spans="1:23" customFormat="1">
      <c r="A1952" s="1" t="str">
        <f>CONCATENATE(Tableau4[[#This Row],[DPT2]]," - ",Tableau4[[#This Row],[COMMUNE]])</f>
        <v>33 - Captieux</v>
      </c>
      <c r="B1952" s="5">
        <v>33</v>
      </c>
      <c r="C1952" s="5" t="s">
        <v>6622</v>
      </c>
      <c r="D1952" s="6" t="s">
        <v>2696</v>
      </c>
      <c r="E1952" s="6" t="s">
        <v>6623</v>
      </c>
      <c r="F1952" s="6" t="s">
        <v>8554</v>
      </c>
      <c r="G1952" s="7">
        <v>1358</v>
      </c>
      <c r="H1952" s="5" t="s">
        <v>5</v>
      </c>
      <c r="I1952" s="5" t="s">
        <v>12</v>
      </c>
      <c r="J1952" s="2" t="s">
        <v>13</v>
      </c>
      <c r="K1952" s="2" t="s">
        <v>5671</v>
      </c>
      <c r="L1952" s="132" t="s">
        <v>8555</v>
      </c>
    </row>
    <row r="1953" spans="1:23" s="87" customFormat="1">
      <c r="A1953" s="1" t="str">
        <f>CONCATENATE(Tableau4[[#This Row],[DPT2]]," - ",Tableau4[[#This Row],[COMMUNE]])</f>
        <v>33 - Carbon-Blanc</v>
      </c>
      <c r="B1953" s="99">
        <v>33</v>
      </c>
      <c r="C1953" s="2" t="s">
        <v>7951</v>
      </c>
      <c r="D1953" s="95" t="s">
        <v>6582</v>
      </c>
      <c r="E1953" s="96" t="s">
        <v>7952</v>
      </c>
      <c r="F1953" s="96" t="s">
        <v>8555</v>
      </c>
      <c r="G1953" s="97">
        <v>8254</v>
      </c>
      <c r="H1953" s="94" t="s">
        <v>859</v>
      </c>
      <c r="I1953" s="94" t="s">
        <v>25</v>
      </c>
      <c r="J1953" s="94" t="s">
        <v>13</v>
      </c>
      <c r="K1953" s="5" t="s">
        <v>5664</v>
      </c>
      <c r="L1953" s="132" t="s">
        <v>8555</v>
      </c>
      <c r="M1953"/>
      <c r="N1953"/>
      <c r="O1953"/>
      <c r="P1953"/>
      <c r="Q1953"/>
      <c r="R1953"/>
      <c r="S1953"/>
      <c r="T1953"/>
      <c r="U1953"/>
      <c r="V1953"/>
      <c r="W1953"/>
    </row>
    <row r="1954" spans="1:23" customFormat="1">
      <c r="A1954" s="1" t="str">
        <f>CONCATENATE(Tableau4[[#This Row],[DPT2]]," - ",Tableau4[[#This Row],[COMMUNE]])</f>
        <v>33 - Carcans</v>
      </c>
      <c r="B1954" s="5">
        <v>33</v>
      </c>
      <c r="C1954" s="2" t="s">
        <v>7953</v>
      </c>
      <c r="D1954" s="3" t="s">
        <v>3252</v>
      </c>
      <c r="E1954" s="3" t="s">
        <v>7954</v>
      </c>
      <c r="F1954" s="6" t="s">
        <v>8554</v>
      </c>
      <c r="G1954" s="4">
        <v>2418</v>
      </c>
      <c r="H1954" s="2" t="s">
        <v>5</v>
      </c>
      <c r="I1954" s="2" t="s">
        <v>25</v>
      </c>
      <c r="J1954" s="2" t="s">
        <v>13</v>
      </c>
      <c r="K1954" s="5" t="s">
        <v>5664</v>
      </c>
      <c r="L1954" s="132" t="s">
        <v>8555</v>
      </c>
      <c r="M1954" s="87"/>
      <c r="N1954" s="87"/>
      <c r="O1954" s="87"/>
      <c r="P1954" s="87"/>
      <c r="Q1954" s="87"/>
      <c r="R1954" s="87"/>
      <c r="S1954" s="87"/>
      <c r="T1954" s="87"/>
      <c r="U1954" s="87"/>
      <c r="V1954" s="87"/>
      <c r="W1954" s="87"/>
    </row>
    <row r="1955" spans="1:23" customFormat="1">
      <c r="A1955" s="1" t="str">
        <f>CONCATENATE(Tableau4[[#This Row],[DPT2]]," - ",Tableau4[[#This Row],[COMMUNE]])</f>
        <v>33 - Cardan</v>
      </c>
      <c r="B1955" s="5">
        <v>33</v>
      </c>
      <c r="C1955" s="2" t="s">
        <v>2783</v>
      </c>
      <c r="D1955" s="3" t="s">
        <v>2763</v>
      </c>
      <c r="E1955" s="3" t="s">
        <v>2784</v>
      </c>
      <c r="F1955" s="6" t="s">
        <v>8554</v>
      </c>
      <c r="G1955" s="4">
        <v>509</v>
      </c>
      <c r="H1955" s="2" t="s">
        <v>5</v>
      </c>
      <c r="I1955" s="2" t="s">
        <v>25</v>
      </c>
      <c r="J1955" s="2" t="s">
        <v>13</v>
      </c>
      <c r="K1955" s="2" t="s">
        <v>8</v>
      </c>
      <c r="L1955" s="132" t="s">
        <v>8555</v>
      </c>
    </row>
    <row r="1956" spans="1:23" s="87" customFormat="1">
      <c r="A1956" s="1" t="str">
        <f>CONCATENATE(Tableau4[[#This Row],[DPT2]]," - ",Tableau4[[#This Row],[COMMUNE]])</f>
        <v>33 - Carignan-de-Bordeaux</v>
      </c>
      <c r="B1956" s="99">
        <v>33</v>
      </c>
      <c r="C1956" s="2" t="s">
        <v>6624</v>
      </c>
      <c r="D1956" s="95" t="s">
        <v>2745</v>
      </c>
      <c r="E1956" s="96" t="s">
        <v>6625</v>
      </c>
      <c r="F1956" s="96" t="s">
        <v>8555</v>
      </c>
      <c r="G1956" s="97">
        <v>4141</v>
      </c>
      <c r="H1956" s="94" t="s">
        <v>859</v>
      </c>
      <c r="I1956" s="94" t="s">
        <v>25</v>
      </c>
      <c r="J1956" s="94" t="s">
        <v>13</v>
      </c>
      <c r="K1956" s="2" t="s">
        <v>5671</v>
      </c>
      <c r="L1956" s="132" t="s">
        <v>8555</v>
      </c>
      <c r="M1956"/>
      <c r="N1956"/>
      <c r="O1956"/>
      <c r="P1956"/>
      <c r="Q1956"/>
      <c r="R1956"/>
      <c r="S1956"/>
      <c r="T1956"/>
      <c r="U1956"/>
      <c r="V1956"/>
      <c r="W1956"/>
    </row>
    <row r="1957" spans="1:23" customFormat="1">
      <c r="A1957" s="1" t="str">
        <f>CONCATENATE(Tableau4[[#This Row],[DPT2]]," - ",Tableau4[[#This Row],[COMMUNE]])</f>
        <v>33 - Cars</v>
      </c>
      <c r="B1957" s="5">
        <v>33</v>
      </c>
      <c r="C1957" s="5" t="s">
        <v>6626</v>
      </c>
      <c r="D1957" s="6" t="s">
        <v>2720</v>
      </c>
      <c r="E1957" s="6" t="s">
        <v>6627</v>
      </c>
      <c r="F1957" s="6" t="s">
        <v>8554</v>
      </c>
      <c r="G1957" s="7">
        <v>1201</v>
      </c>
      <c r="H1957" s="5" t="s">
        <v>5</v>
      </c>
      <c r="I1957" s="5" t="s">
        <v>12</v>
      </c>
      <c r="J1957" s="5" t="s">
        <v>7</v>
      </c>
      <c r="K1957" s="2" t="s">
        <v>5671</v>
      </c>
      <c r="L1957" s="132" t="s">
        <v>8555</v>
      </c>
    </row>
    <row r="1958" spans="1:23" customFormat="1">
      <c r="A1958" s="1" t="str">
        <f>CONCATENATE(Tableau4[[#This Row],[DPT2]]," - ",Tableau4[[#This Row],[COMMUNE]])</f>
        <v>33 - Cartelègue</v>
      </c>
      <c r="B1958" s="5">
        <v>33</v>
      </c>
      <c r="C1958" s="2" t="s">
        <v>6628</v>
      </c>
      <c r="D1958" s="3" t="s">
        <v>2687</v>
      </c>
      <c r="E1958" s="3" t="s">
        <v>6629</v>
      </c>
      <c r="F1958" s="6" t="s">
        <v>8554</v>
      </c>
      <c r="G1958" s="4">
        <v>1233</v>
      </c>
      <c r="H1958" s="2" t="s">
        <v>5</v>
      </c>
      <c r="I1958" s="2" t="s">
        <v>6</v>
      </c>
      <c r="J1958" s="2" t="s">
        <v>7</v>
      </c>
      <c r="K1958" s="2" t="s">
        <v>5671</v>
      </c>
      <c r="L1958" s="132" t="s">
        <v>8555</v>
      </c>
    </row>
    <row r="1959" spans="1:23" customFormat="1">
      <c r="A1959" s="1" t="str">
        <f>CONCATENATE(Tableau4[[#This Row],[DPT2]]," - ",Tableau4[[#This Row],[COMMUNE]])</f>
        <v>33 - Casseuil</v>
      </c>
      <c r="B1959" s="5">
        <v>33</v>
      </c>
      <c r="C1959" s="2" t="s">
        <v>2785</v>
      </c>
      <c r="D1959" s="3" t="s">
        <v>2701</v>
      </c>
      <c r="E1959" s="3" t="s">
        <v>2786</v>
      </c>
      <c r="F1959" s="6" t="s">
        <v>8554</v>
      </c>
      <c r="G1959" s="4">
        <v>383</v>
      </c>
      <c r="H1959" s="2" t="s">
        <v>5</v>
      </c>
      <c r="I1959" s="2" t="s">
        <v>6</v>
      </c>
      <c r="J1959" s="2" t="s">
        <v>13</v>
      </c>
      <c r="K1959" s="2" t="s">
        <v>8</v>
      </c>
      <c r="L1959" s="132">
        <v>46077</v>
      </c>
    </row>
    <row r="1960" spans="1:23" customFormat="1">
      <c r="A1960" s="1" t="str">
        <f>CONCATENATE(Tableau4[[#This Row],[DPT2]]," - ",Tableau4[[#This Row],[COMMUNE]])</f>
        <v>33 - Castelmoron-d'Albret</v>
      </c>
      <c r="B1960" s="5">
        <v>33</v>
      </c>
      <c r="C1960" s="5" t="s">
        <v>2787</v>
      </c>
      <c r="D1960" s="6" t="s">
        <v>2704</v>
      </c>
      <c r="E1960" s="6" t="s">
        <v>2788</v>
      </c>
      <c r="F1960" s="6" t="s">
        <v>8554</v>
      </c>
      <c r="G1960" s="7">
        <v>53</v>
      </c>
      <c r="H1960" s="5" t="s">
        <v>5</v>
      </c>
      <c r="I1960" s="5" t="s">
        <v>12</v>
      </c>
      <c r="J1960" s="2" t="s">
        <v>13</v>
      </c>
      <c r="K1960" s="2" t="s">
        <v>8</v>
      </c>
      <c r="L1960" s="132" t="s">
        <v>8555</v>
      </c>
    </row>
    <row r="1961" spans="1:23" s="87" customFormat="1">
      <c r="A1961" s="1" t="str">
        <f>CONCATENATE(Tableau4[[#This Row],[DPT2]]," - ",Tableau4[[#This Row],[COMMUNE]])</f>
        <v>33 - Castelnau-de-Médoc</v>
      </c>
      <c r="B1961" s="5">
        <v>33</v>
      </c>
      <c r="C1961" s="2" t="s">
        <v>7955</v>
      </c>
      <c r="D1961" s="3" t="s">
        <v>2756</v>
      </c>
      <c r="E1961" s="3" t="s">
        <v>7956</v>
      </c>
      <c r="F1961" s="6" t="s">
        <v>8554</v>
      </c>
      <c r="G1961" s="4">
        <v>4804</v>
      </c>
      <c r="H1961" s="2" t="s">
        <v>5</v>
      </c>
      <c r="I1961" s="2" t="s">
        <v>25</v>
      </c>
      <c r="J1961" s="2" t="s">
        <v>13</v>
      </c>
      <c r="K1961" s="5" t="s">
        <v>5664</v>
      </c>
      <c r="L1961" s="132" t="s">
        <v>8555</v>
      </c>
      <c r="M1961"/>
      <c r="N1961"/>
      <c r="O1961"/>
      <c r="P1961"/>
      <c r="Q1961"/>
      <c r="R1961"/>
      <c r="S1961"/>
      <c r="T1961"/>
      <c r="U1961"/>
      <c r="V1961"/>
      <c r="W1961"/>
    </row>
    <row r="1962" spans="1:23" customFormat="1">
      <c r="A1962" s="1" t="str">
        <f>CONCATENATE(Tableau4[[#This Row],[DPT2]]," - ",Tableau4[[#This Row],[COMMUNE]])</f>
        <v>33 - Castelviel</v>
      </c>
      <c r="B1962" s="5">
        <v>33</v>
      </c>
      <c r="C1962" s="5" t="s">
        <v>2789</v>
      </c>
      <c r="D1962" s="6" t="s">
        <v>2704</v>
      </c>
      <c r="E1962" s="6" t="s">
        <v>2790</v>
      </c>
      <c r="F1962" s="6" t="s">
        <v>8554</v>
      </c>
      <c r="G1962" s="7">
        <v>222</v>
      </c>
      <c r="H1962" s="5" t="s">
        <v>5</v>
      </c>
      <c r="I1962" s="5" t="s">
        <v>12</v>
      </c>
      <c r="J1962" s="2" t="s">
        <v>13</v>
      </c>
      <c r="K1962" s="2" t="s">
        <v>8</v>
      </c>
      <c r="L1962" s="132" t="s">
        <v>8555</v>
      </c>
    </row>
    <row r="1963" spans="1:23" s="87" customFormat="1">
      <c r="A1963" s="1" t="str">
        <f>CONCATENATE(Tableau4[[#This Row],[DPT2]]," - ",Tableau4[[#This Row],[COMMUNE]])</f>
        <v>33 - Castets et Castillon</v>
      </c>
      <c r="B1963" s="5">
        <v>33</v>
      </c>
      <c r="C1963" s="5" t="s">
        <v>6630</v>
      </c>
      <c r="D1963" s="6" t="s">
        <v>2707</v>
      </c>
      <c r="E1963" s="6" t="s">
        <v>6631</v>
      </c>
      <c r="F1963" s="6" t="s">
        <v>8554</v>
      </c>
      <c r="G1963" s="7">
        <v>1454</v>
      </c>
      <c r="H1963" s="5" t="s">
        <v>5</v>
      </c>
      <c r="I1963" s="5" t="s">
        <v>12</v>
      </c>
      <c r="J1963" s="2" t="s">
        <v>13</v>
      </c>
      <c r="K1963" s="2" t="s">
        <v>5671</v>
      </c>
      <c r="L1963" s="132">
        <v>46077</v>
      </c>
      <c r="M1963"/>
      <c r="N1963"/>
      <c r="O1963"/>
      <c r="P1963"/>
      <c r="Q1963"/>
      <c r="R1963"/>
      <c r="S1963"/>
      <c r="T1963"/>
      <c r="U1963"/>
      <c r="V1963"/>
      <c r="W1963"/>
    </row>
    <row r="1964" spans="1:23" customFormat="1">
      <c r="A1964" s="1" t="str">
        <f>CONCATENATE(Tableau4[[#This Row],[DPT2]]," - ",Tableau4[[#This Row],[COMMUNE]])</f>
        <v>33 - Castillon-la-Bataille</v>
      </c>
      <c r="B1964" s="5">
        <v>33</v>
      </c>
      <c r="C1964" s="2" t="s">
        <v>7957</v>
      </c>
      <c r="D1964" s="3" t="s">
        <v>2538</v>
      </c>
      <c r="E1964" s="3" t="s">
        <v>7958</v>
      </c>
      <c r="F1964" s="6" t="s">
        <v>8554</v>
      </c>
      <c r="G1964" s="4">
        <v>3194</v>
      </c>
      <c r="H1964" s="2" t="s">
        <v>5</v>
      </c>
      <c r="I1964" s="2" t="s">
        <v>6</v>
      </c>
      <c r="J1964" s="2" t="s">
        <v>10732</v>
      </c>
      <c r="K1964" s="5" t="s">
        <v>5664</v>
      </c>
      <c r="L1964" s="132">
        <v>46077</v>
      </c>
      <c r="M1964" s="87"/>
      <c r="N1964" s="87"/>
      <c r="O1964" s="87"/>
      <c r="P1964" s="87"/>
      <c r="Q1964" s="87"/>
      <c r="R1964" s="87"/>
      <c r="S1964" s="87"/>
      <c r="T1964" s="87"/>
      <c r="U1964" s="87"/>
      <c r="V1964" s="87"/>
      <c r="W1964" s="87"/>
    </row>
    <row r="1965" spans="1:23" customFormat="1">
      <c r="A1965" s="1" t="str">
        <f>CONCATENATE(Tableau4[[#This Row],[DPT2]]," - ",Tableau4[[#This Row],[COMMUNE]])</f>
        <v>33 - Castres-Gironde</v>
      </c>
      <c r="B1965" s="99">
        <v>33</v>
      </c>
      <c r="C1965" s="2" t="s">
        <v>6632</v>
      </c>
      <c r="D1965" s="95" t="s">
        <v>2894</v>
      </c>
      <c r="E1965" s="96" t="s">
        <v>6633</v>
      </c>
      <c r="F1965" s="96" t="s">
        <v>8555</v>
      </c>
      <c r="G1965" s="97">
        <v>2391</v>
      </c>
      <c r="H1965" s="94" t="s">
        <v>859</v>
      </c>
      <c r="I1965" s="94" t="s">
        <v>25</v>
      </c>
      <c r="J1965" s="94" t="s">
        <v>13</v>
      </c>
      <c r="K1965" s="2" t="s">
        <v>5671</v>
      </c>
      <c r="L1965" s="132" t="s">
        <v>8555</v>
      </c>
    </row>
    <row r="1966" spans="1:23" customFormat="1">
      <c r="A1966" s="1" t="str">
        <f>CONCATENATE(Tableau4[[#This Row],[DPT2]]," - ",Tableau4[[#This Row],[COMMUNE]])</f>
        <v>33 - Caudrot</v>
      </c>
      <c r="B1966" s="5">
        <v>33</v>
      </c>
      <c r="C1966" s="2" t="s">
        <v>6634</v>
      </c>
      <c r="D1966" s="3" t="s">
        <v>2701</v>
      </c>
      <c r="E1966" s="3" t="s">
        <v>6635</v>
      </c>
      <c r="F1966" s="6" t="s">
        <v>8554</v>
      </c>
      <c r="G1966" s="4">
        <v>1117</v>
      </c>
      <c r="H1966" s="2" t="s">
        <v>5</v>
      </c>
      <c r="I1966" s="2" t="s">
        <v>6</v>
      </c>
      <c r="J1966" s="2" t="s">
        <v>13</v>
      </c>
      <c r="K1966" s="2" t="s">
        <v>5671</v>
      </c>
      <c r="L1966" s="132">
        <v>46077</v>
      </c>
    </row>
    <row r="1967" spans="1:23" s="87" customFormat="1">
      <c r="A1967" s="1" t="str">
        <f>CONCATENATE(Tableau4[[#This Row],[DPT2]]," - ",Tableau4[[#This Row],[COMMUNE]])</f>
        <v>33 - Caumont</v>
      </c>
      <c r="B1967" s="5">
        <v>33</v>
      </c>
      <c r="C1967" s="5" t="s">
        <v>2791</v>
      </c>
      <c r="D1967" s="6" t="s">
        <v>2704</v>
      </c>
      <c r="E1967" s="6" t="s">
        <v>2792</v>
      </c>
      <c r="F1967" s="6" t="s">
        <v>8554</v>
      </c>
      <c r="G1967" s="7">
        <v>142</v>
      </c>
      <c r="H1967" s="5" t="s">
        <v>5</v>
      </c>
      <c r="I1967" s="5" t="s">
        <v>12</v>
      </c>
      <c r="J1967" s="2" t="s">
        <v>13</v>
      </c>
      <c r="K1967" s="2" t="s">
        <v>8</v>
      </c>
      <c r="L1967" s="132" t="s">
        <v>8555</v>
      </c>
      <c r="M1967"/>
      <c r="N1967"/>
      <c r="O1967"/>
      <c r="P1967"/>
      <c r="Q1967"/>
      <c r="R1967"/>
      <c r="S1967"/>
      <c r="T1967"/>
      <c r="U1967"/>
      <c r="V1967"/>
      <c r="W1967"/>
    </row>
    <row r="1968" spans="1:23" customFormat="1">
      <c r="A1968" s="1" t="str">
        <f>CONCATENATE(Tableau4[[#This Row],[DPT2]]," - ",Tableau4[[#This Row],[COMMUNE]])</f>
        <v>33 - Cauvignac</v>
      </c>
      <c r="B1968" s="5">
        <v>33</v>
      </c>
      <c r="C1968" s="5" t="s">
        <v>2793</v>
      </c>
      <c r="D1968" s="6" t="s">
        <v>2696</v>
      </c>
      <c r="E1968" s="6" t="s">
        <v>2794</v>
      </c>
      <c r="F1968" s="6" t="s">
        <v>8554</v>
      </c>
      <c r="G1968" s="7">
        <v>154</v>
      </c>
      <c r="H1968" s="5" t="s">
        <v>5</v>
      </c>
      <c r="I1968" s="5" t="s">
        <v>12</v>
      </c>
      <c r="J1968" s="2" t="s">
        <v>13</v>
      </c>
      <c r="K1968" s="2" t="s">
        <v>8</v>
      </c>
      <c r="L1968" s="132" t="s">
        <v>8555</v>
      </c>
    </row>
    <row r="1969" spans="1:23" s="87" customFormat="1">
      <c r="A1969" s="1" t="str">
        <f>CONCATENATE(Tableau4[[#This Row],[DPT2]]," - ",Tableau4[[#This Row],[COMMUNE]])</f>
        <v>33 - Cavignac</v>
      </c>
      <c r="B1969" s="5">
        <v>33</v>
      </c>
      <c r="C1969" s="5" t="s">
        <v>7959</v>
      </c>
      <c r="D1969" s="6" t="s">
        <v>2805</v>
      </c>
      <c r="E1969" s="6" t="s">
        <v>7960</v>
      </c>
      <c r="F1969" s="6" t="s">
        <v>8554</v>
      </c>
      <c r="G1969" s="7">
        <v>2198</v>
      </c>
      <c r="H1969" s="5" t="s">
        <v>5</v>
      </c>
      <c r="I1969" s="5" t="s">
        <v>12</v>
      </c>
      <c r="J1969" s="5" t="s">
        <v>7</v>
      </c>
      <c r="K1969" s="5" t="s">
        <v>5664</v>
      </c>
      <c r="L1969" s="132" t="s">
        <v>8555</v>
      </c>
      <c r="M1969"/>
      <c r="N1969"/>
      <c r="O1969"/>
      <c r="P1969"/>
      <c r="Q1969"/>
      <c r="R1969"/>
      <c r="S1969"/>
      <c r="T1969"/>
      <c r="U1969"/>
      <c r="V1969"/>
      <c r="W1969"/>
    </row>
    <row r="1970" spans="1:23" customFormat="1">
      <c r="A1970" s="1" t="str">
        <f>CONCATENATE(Tableau4[[#This Row],[DPT2]]," - ",Tableau4[[#This Row],[COMMUNE]])</f>
        <v>33 - Cazalis</v>
      </c>
      <c r="B1970" s="5">
        <v>33</v>
      </c>
      <c r="C1970" s="5" t="s">
        <v>2795</v>
      </c>
      <c r="D1970" s="6" t="s">
        <v>2707</v>
      </c>
      <c r="E1970" s="6" t="s">
        <v>10821</v>
      </c>
      <c r="F1970" s="6" t="s">
        <v>8554</v>
      </c>
      <c r="G1970" s="7">
        <v>236</v>
      </c>
      <c r="H1970" s="5" t="s">
        <v>5</v>
      </c>
      <c r="I1970" s="5" t="s">
        <v>12</v>
      </c>
      <c r="J1970" s="2" t="s">
        <v>13</v>
      </c>
      <c r="K1970" s="2" t="s">
        <v>8</v>
      </c>
      <c r="L1970" s="132" t="s">
        <v>8555</v>
      </c>
    </row>
    <row r="1971" spans="1:23" customFormat="1">
      <c r="A1971" s="1" t="str">
        <f>CONCATENATE(Tableau4[[#This Row],[DPT2]]," - ",Tableau4[[#This Row],[COMMUNE]])</f>
        <v>33 - Cazats</v>
      </c>
      <c r="B1971" s="5">
        <v>33</v>
      </c>
      <c r="C1971" s="5" t="s">
        <v>2796</v>
      </c>
      <c r="D1971" s="6" t="s">
        <v>2696</v>
      </c>
      <c r="E1971" s="6" t="s">
        <v>2797</v>
      </c>
      <c r="F1971" s="6" t="s">
        <v>8554</v>
      </c>
      <c r="G1971" s="7">
        <v>409</v>
      </c>
      <c r="H1971" s="5" t="s">
        <v>5</v>
      </c>
      <c r="I1971" s="5" t="s">
        <v>12</v>
      </c>
      <c r="J1971" s="2" t="s">
        <v>13</v>
      </c>
      <c r="K1971" s="2" t="s">
        <v>8</v>
      </c>
      <c r="L1971" s="132" t="s">
        <v>8555</v>
      </c>
    </row>
    <row r="1972" spans="1:23" customFormat="1">
      <c r="A1972" s="1" t="str">
        <f>CONCATENATE(Tableau4[[#This Row],[DPT2]]," - ",Tableau4[[#This Row],[COMMUNE]])</f>
        <v>33 - Cazaugitat</v>
      </c>
      <c r="B1972" s="5">
        <v>33</v>
      </c>
      <c r="C1972" s="5" t="s">
        <v>2798</v>
      </c>
      <c r="D1972" s="6" t="s">
        <v>2704</v>
      </c>
      <c r="E1972" s="6" t="s">
        <v>2799</v>
      </c>
      <c r="F1972" s="6" t="s">
        <v>8554</v>
      </c>
      <c r="G1972" s="7">
        <v>225</v>
      </c>
      <c r="H1972" s="5" t="s">
        <v>5</v>
      </c>
      <c r="I1972" s="5" t="s">
        <v>12</v>
      </c>
      <c r="J1972" s="2" t="s">
        <v>13</v>
      </c>
      <c r="K1972" s="2" t="s">
        <v>8</v>
      </c>
      <c r="L1972" s="132" t="s">
        <v>8555</v>
      </c>
    </row>
    <row r="1973" spans="1:23" s="87" customFormat="1">
      <c r="A1973" s="1" t="str">
        <f>CONCATENATE(Tableau4[[#This Row],[DPT2]]," - ",Tableau4[[#This Row],[COMMUNE]])</f>
        <v>33 - Cénac</v>
      </c>
      <c r="B1973" s="99">
        <v>33</v>
      </c>
      <c r="C1973" s="2" t="s">
        <v>6636</v>
      </c>
      <c r="D1973" s="95" t="s">
        <v>2714</v>
      </c>
      <c r="E1973" s="96" t="s">
        <v>6637</v>
      </c>
      <c r="F1973" s="96" t="s">
        <v>8555</v>
      </c>
      <c r="G1973" s="97">
        <v>2082</v>
      </c>
      <c r="H1973" s="94" t="s">
        <v>859</v>
      </c>
      <c r="I1973" s="94" t="s">
        <v>25</v>
      </c>
      <c r="J1973" s="94" t="s">
        <v>13</v>
      </c>
      <c r="K1973" s="2" t="s">
        <v>5671</v>
      </c>
      <c r="L1973" s="132" t="s">
        <v>8555</v>
      </c>
    </row>
    <row r="1974" spans="1:23" customFormat="1">
      <c r="A1974" s="1" t="str">
        <f>CONCATENATE(Tableau4[[#This Row],[DPT2]]," - ",Tableau4[[#This Row],[COMMUNE]])</f>
        <v>33 - Cenon</v>
      </c>
      <c r="B1974" s="99">
        <v>33</v>
      </c>
      <c r="C1974" s="11" t="s">
        <v>8393</v>
      </c>
      <c r="D1974" s="95" t="s">
        <v>6582</v>
      </c>
      <c r="E1974" s="118" t="s">
        <v>8514</v>
      </c>
      <c r="F1974" s="96" t="s">
        <v>10842</v>
      </c>
      <c r="G1974" s="97">
        <v>25496</v>
      </c>
      <c r="H1974" s="94" t="s">
        <v>859</v>
      </c>
      <c r="I1974" s="94" t="s">
        <v>25</v>
      </c>
      <c r="J1974" s="94" t="s">
        <v>13</v>
      </c>
      <c r="K1974" s="5" t="s">
        <v>7657</v>
      </c>
      <c r="L1974" s="132" t="s">
        <v>8555</v>
      </c>
      <c r="M1974" s="87"/>
      <c r="N1974" s="87"/>
      <c r="O1974" s="87"/>
      <c r="P1974" s="87"/>
      <c r="Q1974" s="87"/>
      <c r="R1974" s="87"/>
      <c r="S1974" s="87"/>
      <c r="T1974" s="87"/>
      <c r="U1974" s="87"/>
      <c r="V1974" s="87"/>
      <c r="W1974" s="87"/>
    </row>
    <row r="1975" spans="1:23" customFormat="1">
      <c r="A1975" s="1" t="str">
        <f>CONCATENATE(Tableau4[[#This Row],[DPT2]]," - ",Tableau4[[#This Row],[COMMUNE]])</f>
        <v>33 - Cérons</v>
      </c>
      <c r="B1975" s="99">
        <v>33</v>
      </c>
      <c r="C1975" s="2" t="s">
        <v>6638</v>
      </c>
      <c r="D1975" s="95" t="s">
        <v>2763</v>
      </c>
      <c r="E1975" s="96" t="s">
        <v>6639</v>
      </c>
      <c r="F1975" s="96" t="s">
        <v>8555</v>
      </c>
      <c r="G1975" s="97">
        <v>2138</v>
      </c>
      <c r="H1975" s="94" t="s">
        <v>859</v>
      </c>
      <c r="I1975" s="94" t="s">
        <v>25</v>
      </c>
      <c r="J1975" s="94" t="s">
        <v>13</v>
      </c>
      <c r="K1975" s="2" t="s">
        <v>5671</v>
      </c>
      <c r="L1975" s="132">
        <v>46077</v>
      </c>
    </row>
    <row r="1976" spans="1:23" customFormat="1">
      <c r="A1976" s="1" t="str">
        <f>CONCATENATE(Tableau4[[#This Row],[DPT2]]," - ",Tableau4[[#This Row],[COMMUNE]])</f>
        <v>33 - Cessac</v>
      </c>
      <c r="B1976" s="5">
        <v>33</v>
      </c>
      <c r="C1976" s="5" t="s">
        <v>2800</v>
      </c>
      <c r="D1976" s="6" t="s">
        <v>2704</v>
      </c>
      <c r="E1976" s="6" t="s">
        <v>2801</v>
      </c>
      <c r="F1976" s="6" t="s">
        <v>8554</v>
      </c>
      <c r="G1976" s="7">
        <v>190</v>
      </c>
      <c r="H1976" s="5" t="s">
        <v>5</v>
      </c>
      <c r="I1976" s="5" t="s">
        <v>12</v>
      </c>
      <c r="J1976" s="2" t="s">
        <v>13</v>
      </c>
      <c r="K1976" s="2" t="s">
        <v>8</v>
      </c>
      <c r="L1976" s="132" t="s">
        <v>8555</v>
      </c>
    </row>
    <row r="1977" spans="1:23" customFormat="1">
      <c r="A1977" s="1" t="str">
        <f>CONCATENATE(Tableau4[[#This Row],[DPT2]]," - ",Tableau4[[#This Row],[COMMUNE]])</f>
        <v>33 - Cestas</v>
      </c>
      <c r="B1977" s="99">
        <v>33</v>
      </c>
      <c r="C1977" s="2" t="s">
        <v>8394</v>
      </c>
      <c r="D1977" s="95" t="s">
        <v>7949</v>
      </c>
      <c r="E1977" s="96" t="s">
        <v>8395</v>
      </c>
      <c r="F1977" s="96" t="s">
        <v>8555</v>
      </c>
      <c r="G1977" s="97">
        <v>17053</v>
      </c>
      <c r="H1977" s="94" t="s">
        <v>859</v>
      </c>
      <c r="I1977" s="94" t="s">
        <v>25</v>
      </c>
      <c r="J1977" s="94" t="s">
        <v>13</v>
      </c>
      <c r="K1977" s="5" t="s">
        <v>7657</v>
      </c>
      <c r="L1977" s="132" t="s">
        <v>8555</v>
      </c>
    </row>
    <row r="1978" spans="1:23" customFormat="1">
      <c r="A1978" s="1" t="str">
        <f>CONCATENATE(Tableau4[[#This Row],[DPT2]]," - ",Tableau4[[#This Row],[COMMUNE]])</f>
        <v>33 - Cézac</v>
      </c>
      <c r="B1978" s="5">
        <v>33</v>
      </c>
      <c r="C1978" s="5" t="s">
        <v>6640</v>
      </c>
      <c r="D1978" s="6" t="s">
        <v>2805</v>
      </c>
      <c r="E1978" s="6" t="s">
        <v>6641</v>
      </c>
      <c r="F1978" s="6" t="s">
        <v>8554</v>
      </c>
      <c r="G1978" s="7">
        <v>2654</v>
      </c>
      <c r="H1978" s="5" t="s">
        <v>5</v>
      </c>
      <c r="I1978" s="5" t="s">
        <v>12</v>
      </c>
      <c r="J1978" s="5" t="s">
        <v>7</v>
      </c>
      <c r="K1978" s="2" t="s">
        <v>5671</v>
      </c>
      <c r="L1978" s="132" t="s">
        <v>8555</v>
      </c>
      <c r="M1978" s="87"/>
      <c r="N1978" s="87"/>
      <c r="O1978" s="87"/>
      <c r="P1978" s="87"/>
      <c r="Q1978" s="87"/>
      <c r="R1978" s="87"/>
      <c r="S1978" s="87"/>
      <c r="T1978" s="87"/>
      <c r="U1978" s="87"/>
      <c r="V1978" s="87"/>
      <c r="W1978" s="87"/>
    </row>
    <row r="1979" spans="1:23" s="87" customFormat="1">
      <c r="A1979" s="1" t="str">
        <f>CONCATENATE(Tableau4[[#This Row],[DPT2]]," - ",Tableau4[[#This Row],[COMMUNE]])</f>
        <v>33 - Chamadelle</v>
      </c>
      <c r="B1979" s="5">
        <v>33</v>
      </c>
      <c r="C1979" s="5" t="s">
        <v>2802</v>
      </c>
      <c r="D1979" s="6" t="s">
        <v>2717</v>
      </c>
      <c r="E1979" s="6" t="s">
        <v>2803</v>
      </c>
      <c r="F1979" s="6" t="s">
        <v>8554</v>
      </c>
      <c r="G1979" s="7">
        <v>727</v>
      </c>
      <c r="H1979" s="5" t="s">
        <v>5</v>
      </c>
      <c r="I1979" s="5" t="s">
        <v>12</v>
      </c>
      <c r="J1979" s="2" t="s">
        <v>13</v>
      </c>
      <c r="K1979" s="2" t="s">
        <v>8</v>
      </c>
      <c r="L1979" s="132" t="s">
        <v>8555</v>
      </c>
      <c r="M1979"/>
      <c r="N1979"/>
      <c r="O1979"/>
      <c r="P1979"/>
      <c r="Q1979"/>
      <c r="R1979"/>
      <c r="S1979"/>
      <c r="T1979"/>
      <c r="U1979"/>
      <c r="V1979"/>
      <c r="W1979"/>
    </row>
    <row r="1980" spans="1:23" customFormat="1">
      <c r="A1980" s="1" t="str">
        <f>CONCATENATE(Tableau4[[#This Row],[DPT2]]," - ",Tableau4[[#This Row],[COMMUNE]])</f>
        <v>33 - Cissac-Médoc</v>
      </c>
      <c r="B1980" s="5">
        <v>33</v>
      </c>
      <c r="C1980" s="5" t="s">
        <v>6642</v>
      </c>
      <c r="D1980" s="6" t="s">
        <v>2737</v>
      </c>
      <c r="E1980" s="6" t="s">
        <v>6643</v>
      </c>
      <c r="F1980" s="6" t="s">
        <v>8554</v>
      </c>
      <c r="G1980" s="7">
        <v>2191</v>
      </c>
      <c r="H1980" s="5" t="s">
        <v>5</v>
      </c>
      <c r="I1980" s="5" t="s">
        <v>12</v>
      </c>
      <c r="J1980" s="2" t="s">
        <v>13</v>
      </c>
      <c r="K1980" s="2" t="s">
        <v>5671</v>
      </c>
      <c r="L1980" s="132" t="s">
        <v>8555</v>
      </c>
    </row>
    <row r="1981" spans="1:23" customFormat="1">
      <c r="A1981" s="1" t="str">
        <f>CONCATENATE(Tableau4[[#This Row],[DPT2]]," - ",Tableau4[[#This Row],[COMMUNE]])</f>
        <v>33 - Civrac-de-Blaye</v>
      </c>
      <c r="B1981" s="5">
        <v>33</v>
      </c>
      <c r="C1981" s="5" t="s">
        <v>2804</v>
      </c>
      <c r="D1981" s="6" t="s">
        <v>2805</v>
      </c>
      <c r="E1981" s="6" t="s">
        <v>2806</v>
      </c>
      <c r="F1981" s="6" t="s">
        <v>8554</v>
      </c>
      <c r="G1981" s="7">
        <v>860</v>
      </c>
      <c r="H1981" s="5" t="s">
        <v>5</v>
      </c>
      <c r="I1981" s="5" t="s">
        <v>12</v>
      </c>
      <c r="J1981" s="5" t="s">
        <v>7</v>
      </c>
      <c r="K1981" s="2" t="s">
        <v>8</v>
      </c>
      <c r="L1981" s="132" t="s">
        <v>8555</v>
      </c>
    </row>
    <row r="1982" spans="1:23" s="87" customFormat="1">
      <c r="A1982" s="1" t="str">
        <f>CONCATENATE(Tableau4[[#This Row],[DPT2]]," - ",Tableau4[[#This Row],[COMMUNE]])</f>
        <v>33 - Civrac-en-Médoc</v>
      </c>
      <c r="B1982" s="5">
        <v>33</v>
      </c>
      <c r="C1982" s="5" t="s">
        <v>2807</v>
      </c>
      <c r="D1982" s="6" t="s">
        <v>2737</v>
      </c>
      <c r="E1982" s="6" t="s">
        <v>2808</v>
      </c>
      <c r="F1982" s="6" t="s">
        <v>8554</v>
      </c>
      <c r="G1982" s="7">
        <v>659</v>
      </c>
      <c r="H1982" s="5" t="s">
        <v>5</v>
      </c>
      <c r="I1982" s="5" t="s">
        <v>12</v>
      </c>
      <c r="J1982" s="2" t="s">
        <v>13</v>
      </c>
      <c r="K1982" s="2" t="s">
        <v>8</v>
      </c>
      <c r="L1982" s="132" t="s">
        <v>8555</v>
      </c>
      <c r="M1982"/>
      <c r="N1982"/>
      <c r="O1982"/>
      <c r="P1982"/>
      <c r="Q1982"/>
      <c r="R1982"/>
      <c r="S1982"/>
      <c r="T1982"/>
      <c r="U1982"/>
      <c r="V1982"/>
      <c r="W1982"/>
    </row>
    <row r="1983" spans="1:23" customFormat="1">
      <c r="A1983" s="1" t="str">
        <f>CONCATENATE(Tableau4[[#This Row],[DPT2]]," - ",Tableau4[[#This Row],[COMMUNE]])</f>
        <v>33 - Civrac-sur-Dordogne</v>
      </c>
      <c r="B1983" s="5">
        <v>33</v>
      </c>
      <c r="C1983" s="2" t="s">
        <v>2809</v>
      </c>
      <c r="D1983" s="3" t="s">
        <v>2538</v>
      </c>
      <c r="E1983" s="3" t="s">
        <v>2810</v>
      </c>
      <c r="F1983" s="6" t="s">
        <v>8554</v>
      </c>
      <c r="G1983" s="4">
        <v>222</v>
      </c>
      <c r="H1983" s="2" t="s">
        <v>5</v>
      </c>
      <c r="I1983" s="2" t="s">
        <v>6</v>
      </c>
      <c r="J1983" s="2" t="s">
        <v>13</v>
      </c>
      <c r="K1983" s="2" t="s">
        <v>8</v>
      </c>
      <c r="L1983" s="132">
        <v>46077</v>
      </c>
      <c r="M1983" s="87"/>
      <c r="N1983" s="87"/>
      <c r="O1983" s="87"/>
      <c r="P1983" s="87"/>
      <c r="Q1983" s="87"/>
      <c r="R1983" s="87"/>
      <c r="S1983" s="87"/>
      <c r="T1983" s="87"/>
      <c r="U1983" s="87"/>
      <c r="V1983" s="87"/>
      <c r="W1983" s="87"/>
    </row>
    <row r="1984" spans="1:23" customFormat="1">
      <c r="A1984" s="1" t="str">
        <f>CONCATENATE(Tableau4[[#This Row],[DPT2]]," - ",Tableau4[[#This Row],[COMMUNE]])</f>
        <v>33 - Cleyrac</v>
      </c>
      <c r="B1984" s="5">
        <v>33</v>
      </c>
      <c r="C1984" s="5" t="s">
        <v>2811</v>
      </c>
      <c r="D1984" s="6" t="s">
        <v>2704</v>
      </c>
      <c r="E1984" s="6" t="s">
        <v>2812</v>
      </c>
      <c r="F1984" s="6" t="s">
        <v>8554</v>
      </c>
      <c r="G1984" s="7">
        <v>155</v>
      </c>
      <c r="H1984" s="5" t="s">
        <v>5</v>
      </c>
      <c r="I1984" s="5" t="s">
        <v>12</v>
      </c>
      <c r="J1984" s="2" t="s">
        <v>13</v>
      </c>
      <c r="K1984" s="2" t="s">
        <v>8</v>
      </c>
      <c r="L1984" s="132" t="s">
        <v>8555</v>
      </c>
    </row>
    <row r="1985" spans="1:23" customFormat="1">
      <c r="A1985" s="1" t="str">
        <f>CONCATENATE(Tableau4[[#This Row],[DPT2]]," - ",Tableau4[[#This Row],[COMMUNE]])</f>
        <v>33 - Coimères</v>
      </c>
      <c r="B1985" s="5">
        <v>33</v>
      </c>
      <c r="C1985" s="5" t="s">
        <v>2813</v>
      </c>
      <c r="D1985" s="6" t="s">
        <v>2707</v>
      </c>
      <c r="E1985" s="6" t="s">
        <v>2814</v>
      </c>
      <c r="F1985" s="6" t="s">
        <v>8554</v>
      </c>
      <c r="G1985" s="7">
        <v>1035</v>
      </c>
      <c r="H1985" s="5" t="s">
        <v>5</v>
      </c>
      <c r="I1985" s="5" t="s">
        <v>12</v>
      </c>
      <c r="J1985" s="2" t="s">
        <v>13</v>
      </c>
      <c r="K1985" s="2" t="s">
        <v>8</v>
      </c>
      <c r="L1985" s="132" t="s">
        <v>8555</v>
      </c>
    </row>
    <row r="1986" spans="1:23" customFormat="1">
      <c r="A1986" s="1" t="str">
        <f>CONCATENATE(Tableau4[[#This Row],[DPT2]]," - ",Tableau4[[#This Row],[COMMUNE]])</f>
        <v>33 - Coirac</v>
      </c>
      <c r="B1986" s="5">
        <v>33</v>
      </c>
      <c r="C1986" s="5" t="s">
        <v>2815</v>
      </c>
      <c r="D1986" s="6" t="s">
        <v>2704</v>
      </c>
      <c r="E1986" s="6" t="s">
        <v>2816</v>
      </c>
      <c r="F1986" s="6" t="s">
        <v>8554</v>
      </c>
      <c r="G1986" s="7">
        <v>209</v>
      </c>
      <c r="H1986" s="5" t="s">
        <v>5</v>
      </c>
      <c r="I1986" s="5" t="s">
        <v>12</v>
      </c>
      <c r="J1986" s="2" t="s">
        <v>13</v>
      </c>
      <c r="K1986" s="2" t="s">
        <v>8</v>
      </c>
      <c r="L1986" s="132" t="s">
        <v>8555</v>
      </c>
      <c r="M1986" s="87"/>
      <c r="N1986" s="87"/>
      <c r="O1986" s="87"/>
      <c r="P1986" s="87"/>
      <c r="Q1986" s="87"/>
      <c r="R1986" s="87"/>
      <c r="S1986" s="87"/>
      <c r="T1986" s="87"/>
      <c r="U1986" s="87"/>
      <c r="V1986" s="87"/>
      <c r="W1986" s="87"/>
    </row>
    <row r="1987" spans="1:23" customFormat="1">
      <c r="A1987" s="1" t="str">
        <f>CONCATENATE(Tableau4[[#This Row],[DPT2]]," - ",Tableau4[[#This Row],[COMMUNE]])</f>
        <v>33 - Comps</v>
      </c>
      <c r="B1987" s="5">
        <v>33</v>
      </c>
      <c r="C1987" s="5" t="s">
        <v>2817</v>
      </c>
      <c r="D1987" s="6" t="s">
        <v>2720</v>
      </c>
      <c r="E1987" s="6" t="s">
        <v>2818</v>
      </c>
      <c r="F1987" s="6" t="s">
        <v>8554</v>
      </c>
      <c r="G1987" s="7">
        <v>550</v>
      </c>
      <c r="H1987" s="5" t="s">
        <v>5</v>
      </c>
      <c r="I1987" s="5" t="s">
        <v>12</v>
      </c>
      <c r="J1987" s="5" t="s">
        <v>7</v>
      </c>
      <c r="K1987" s="2" t="s">
        <v>8</v>
      </c>
      <c r="L1987" s="132" t="s">
        <v>8555</v>
      </c>
    </row>
    <row r="1988" spans="1:23" customFormat="1">
      <c r="A1988" s="1" t="str">
        <f>CONCATENATE(Tableau4[[#This Row],[DPT2]]," - ",Tableau4[[#This Row],[COMMUNE]])</f>
        <v>33 - Coubeyrac</v>
      </c>
      <c r="B1988" s="5">
        <v>33</v>
      </c>
      <c r="C1988" s="2" t="s">
        <v>2819</v>
      </c>
      <c r="D1988" s="3" t="s">
        <v>2538</v>
      </c>
      <c r="E1988" s="3" t="s">
        <v>2820</v>
      </c>
      <c r="F1988" s="6" t="s">
        <v>8554</v>
      </c>
      <c r="G1988" s="4">
        <v>72</v>
      </c>
      <c r="H1988" s="2" t="s">
        <v>5</v>
      </c>
      <c r="I1988" s="2" t="s">
        <v>6</v>
      </c>
      <c r="J1988" s="2" t="s">
        <v>13</v>
      </c>
      <c r="K1988" s="2" t="s">
        <v>8</v>
      </c>
      <c r="L1988" s="132" t="s">
        <v>8555</v>
      </c>
      <c r="M1988" s="87"/>
      <c r="N1988" s="87"/>
      <c r="O1988" s="87"/>
      <c r="P1988" s="87"/>
      <c r="Q1988" s="87"/>
      <c r="R1988" s="87"/>
      <c r="S1988" s="87"/>
      <c r="T1988" s="87"/>
      <c r="U1988" s="87"/>
      <c r="V1988" s="87"/>
      <c r="W1988" s="87"/>
    </row>
    <row r="1989" spans="1:23" customFormat="1">
      <c r="A1989" s="1" t="str">
        <f>CONCATENATE(Tableau4[[#This Row],[DPT2]]," - ",Tableau4[[#This Row],[COMMUNE]])</f>
        <v>33 - Couquèques</v>
      </c>
      <c r="B1989" s="5">
        <v>33</v>
      </c>
      <c r="C1989" s="5" t="s">
        <v>2821</v>
      </c>
      <c r="D1989" s="6" t="s">
        <v>2737</v>
      </c>
      <c r="E1989" s="6" t="s">
        <v>2822</v>
      </c>
      <c r="F1989" s="6" t="s">
        <v>8554</v>
      </c>
      <c r="G1989" s="7">
        <v>271</v>
      </c>
      <c r="H1989" s="5" t="s">
        <v>5</v>
      </c>
      <c r="I1989" s="5" t="s">
        <v>12</v>
      </c>
      <c r="J1989" s="2" t="s">
        <v>13</v>
      </c>
      <c r="K1989" s="2" t="s">
        <v>8</v>
      </c>
      <c r="L1989" s="132" t="s">
        <v>8555</v>
      </c>
      <c r="M1989" s="87"/>
      <c r="N1989" s="87"/>
      <c r="O1989" s="87"/>
      <c r="P1989" s="87"/>
      <c r="Q1989" s="87"/>
      <c r="R1989" s="87"/>
      <c r="S1989" s="87"/>
      <c r="T1989" s="87"/>
      <c r="U1989" s="87"/>
      <c r="V1989" s="87"/>
      <c r="W1989" s="87"/>
    </row>
    <row r="1990" spans="1:23" customFormat="1">
      <c r="A1990" s="1" t="str">
        <f>CONCATENATE(Tableau4[[#This Row],[DPT2]]," - ",Tableau4[[#This Row],[COMMUNE]])</f>
        <v>33 - Courpiac</v>
      </c>
      <c r="B1990" s="5">
        <v>33</v>
      </c>
      <c r="C1990" s="5" t="s">
        <v>2823</v>
      </c>
      <c r="D1990" s="6" t="s">
        <v>2704</v>
      </c>
      <c r="E1990" s="6" t="s">
        <v>2824</v>
      </c>
      <c r="F1990" s="6" t="s">
        <v>8554</v>
      </c>
      <c r="G1990" s="7">
        <v>128</v>
      </c>
      <c r="H1990" s="5" t="s">
        <v>5</v>
      </c>
      <c r="I1990" s="5" t="s">
        <v>12</v>
      </c>
      <c r="J1990" s="2" t="s">
        <v>13</v>
      </c>
      <c r="K1990" s="2" t="s">
        <v>8</v>
      </c>
      <c r="L1990" s="132" t="s">
        <v>8555</v>
      </c>
    </row>
    <row r="1991" spans="1:23" customFormat="1">
      <c r="A1991" s="1" t="str">
        <f>CONCATENATE(Tableau4[[#This Row],[DPT2]]," - ",Tableau4[[#This Row],[COMMUNE]])</f>
        <v>33 - Cours-de-Monségur</v>
      </c>
      <c r="B1991" s="5">
        <v>33</v>
      </c>
      <c r="C1991" s="5" t="s">
        <v>2825</v>
      </c>
      <c r="D1991" s="6" t="s">
        <v>2704</v>
      </c>
      <c r="E1991" s="6" t="s">
        <v>2826</v>
      </c>
      <c r="F1991" s="6" t="s">
        <v>8554</v>
      </c>
      <c r="G1991" s="7">
        <v>283</v>
      </c>
      <c r="H1991" s="5" t="s">
        <v>5</v>
      </c>
      <c r="I1991" s="5" t="s">
        <v>12</v>
      </c>
      <c r="J1991" s="2" t="s">
        <v>13</v>
      </c>
      <c r="K1991" s="2" t="s">
        <v>8</v>
      </c>
      <c r="L1991" s="132" t="s">
        <v>8555</v>
      </c>
    </row>
    <row r="1992" spans="1:23" customFormat="1">
      <c r="A1992" s="1" t="str">
        <f>CONCATENATE(Tableau4[[#This Row],[DPT2]]," - ",Tableau4[[#This Row],[COMMUNE]])</f>
        <v>33 - Cours-les-Bains</v>
      </c>
      <c r="B1992" s="5">
        <v>33</v>
      </c>
      <c r="C1992" s="5" t="s">
        <v>2827</v>
      </c>
      <c r="D1992" s="6" t="s">
        <v>2696</v>
      </c>
      <c r="E1992" s="6" t="s">
        <v>2828</v>
      </c>
      <c r="F1992" s="6" t="s">
        <v>8554</v>
      </c>
      <c r="G1992" s="7">
        <v>221</v>
      </c>
      <c r="H1992" s="5" t="s">
        <v>5</v>
      </c>
      <c r="I1992" s="5" t="s">
        <v>12</v>
      </c>
      <c r="J1992" s="2" t="s">
        <v>13</v>
      </c>
      <c r="K1992" s="2" t="s">
        <v>8</v>
      </c>
      <c r="L1992" s="132" t="s">
        <v>8555</v>
      </c>
    </row>
    <row r="1993" spans="1:23" s="87" customFormat="1">
      <c r="A1993" s="1" t="str">
        <f>CONCATENATE(Tableau4[[#This Row],[DPT2]]," - ",Tableau4[[#This Row],[COMMUNE]])</f>
        <v>33 - Coutras</v>
      </c>
      <c r="B1993" s="99">
        <v>33</v>
      </c>
      <c r="C1993" s="14" t="s">
        <v>7961</v>
      </c>
      <c r="D1993" s="100" t="s">
        <v>2717</v>
      </c>
      <c r="E1993" s="124" t="s">
        <v>8518</v>
      </c>
      <c r="F1993" s="96" t="s">
        <v>10842</v>
      </c>
      <c r="G1993" s="102">
        <v>8602</v>
      </c>
      <c r="H1993" s="99" t="s">
        <v>859</v>
      </c>
      <c r="I1993" s="99" t="s">
        <v>12</v>
      </c>
      <c r="J1993" s="94" t="s">
        <v>13</v>
      </c>
      <c r="K1993" s="5" t="s">
        <v>5664</v>
      </c>
      <c r="L1993" s="132" t="s">
        <v>8555</v>
      </c>
    </row>
    <row r="1994" spans="1:23" s="87" customFormat="1">
      <c r="A1994" s="1" t="str">
        <f>CONCATENATE(Tableau4[[#This Row],[DPT2]]," - ",Tableau4[[#This Row],[COMMUNE]])</f>
        <v>33 - Coutures</v>
      </c>
      <c r="B1994" s="5">
        <v>33</v>
      </c>
      <c r="C1994" s="5" t="s">
        <v>2829</v>
      </c>
      <c r="D1994" s="6" t="s">
        <v>2704</v>
      </c>
      <c r="E1994" s="6" t="s">
        <v>10741</v>
      </c>
      <c r="F1994" s="6" t="s">
        <v>8554</v>
      </c>
      <c r="G1994" s="7">
        <v>98</v>
      </c>
      <c r="H1994" s="5" t="s">
        <v>5</v>
      </c>
      <c r="I1994" s="5" t="s">
        <v>12</v>
      </c>
      <c r="J1994" s="2" t="s">
        <v>13</v>
      </c>
      <c r="K1994" s="2" t="s">
        <v>8</v>
      </c>
      <c r="L1994" s="132">
        <v>46077</v>
      </c>
    </row>
    <row r="1995" spans="1:23" customFormat="1">
      <c r="A1995" s="1" t="str">
        <f>CONCATENATE(Tableau4[[#This Row],[DPT2]]," - ",Tableau4[[#This Row],[COMMUNE]])</f>
        <v>33 - Créon</v>
      </c>
      <c r="B1995" s="5">
        <v>33</v>
      </c>
      <c r="C1995" s="2" t="s">
        <v>7962</v>
      </c>
      <c r="D1995" s="3" t="s">
        <v>2740</v>
      </c>
      <c r="E1995" s="3" t="s">
        <v>7963</v>
      </c>
      <c r="F1995" s="6" t="s">
        <v>8554</v>
      </c>
      <c r="G1995" s="4">
        <v>4832</v>
      </c>
      <c r="H1995" s="2" t="s">
        <v>5</v>
      </c>
      <c r="I1995" s="2" t="s">
        <v>25</v>
      </c>
      <c r="J1995" s="2" t="s">
        <v>13</v>
      </c>
      <c r="K1995" s="5" t="s">
        <v>5664</v>
      </c>
      <c r="L1995" s="132" t="s">
        <v>8555</v>
      </c>
      <c r="M1995" s="87"/>
      <c r="N1995" s="87"/>
      <c r="O1995" s="87"/>
      <c r="P1995" s="87"/>
      <c r="Q1995" s="87"/>
      <c r="R1995" s="87"/>
      <c r="S1995" s="87"/>
      <c r="T1995" s="87"/>
      <c r="U1995" s="87"/>
      <c r="V1995" s="87"/>
      <c r="W1995" s="87"/>
    </row>
    <row r="1996" spans="1:23" s="87" customFormat="1">
      <c r="A1996" s="1" t="str">
        <f>CONCATENATE(Tableau4[[#This Row],[DPT2]]," - ",Tableau4[[#This Row],[COMMUNE]])</f>
        <v>33 - Croignon</v>
      </c>
      <c r="B1996" s="5">
        <v>33</v>
      </c>
      <c r="C1996" s="2" t="s">
        <v>2830</v>
      </c>
      <c r="D1996" s="3" t="s">
        <v>2745</v>
      </c>
      <c r="E1996" s="3" t="s">
        <v>2831</v>
      </c>
      <c r="F1996" s="6" t="s">
        <v>8554</v>
      </c>
      <c r="G1996" s="4">
        <v>691</v>
      </c>
      <c r="H1996" s="2" t="s">
        <v>5</v>
      </c>
      <c r="I1996" s="2" t="s">
        <v>25</v>
      </c>
      <c r="J1996" s="2" t="s">
        <v>13</v>
      </c>
      <c r="K1996" s="2" t="s">
        <v>8</v>
      </c>
      <c r="L1996" s="132" t="s">
        <v>8555</v>
      </c>
    </row>
    <row r="1997" spans="1:23" customFormat="1">
      <c r="A1997" s="1" t="str">
        <f>CONCATENATE(Tableau4[[#This Row],[DPT2]]," - ",Tableau4[[#This Row],[COMMUNE]])</f>
        <v>33 - Cubnezais</v>
      </c>
      <c r="B1997" s="5">
        <v>33</v>
      </c>
      <c r="C1997" s="5" t="s">
        <v>6644</v>
      </c>
      <c r="D1997" s="6" t="s">
        <v>2805</v>
      </c>
      <c r="E1997" s="6" t="s">
        <v>6645</v>
      </c>
      <c r="F1997" s="6" t="s">
        <v>8554</v>
      </c>
      <c r="G1997" s="7">
        <v>1650</v>
      </c>
      <c r="H1997" s="5" t="s">
        <v>5</v>
      </c>
      <c r="I1997" s="5" t="s">
        <v>12</v>
      </c>
      <c r="J1997" s="5" t="s">
        <v>7</v>
      </c>
      <c r="K1997" s="2" t="s">
        <v>5671</v>
      </c>
      <c r="L1997" s="132" t="s">
        <v>8555</v>
      </c>
      <c r="M1997" s="87"/>
      <c r="N1997" s="87"/>
      <c r="O1997" s="87"/>
      <c r="P1997" s="87"/>
      <c r="Q1997" s="87"/>
      <c r="R1997" s="87"/>
      <c r="S1997" s="87"/>
      <c r="T1997" s="87"/>
      <c r="U1997" s="87"/>
      <c r="V1997" s="87"/>
      <c r="W1997" s="87"/>
    </row>
    <row r="1998" spans="1:23" s="87" customFormat="1">
      <c r="A1998" s="1" t="str">
        <f>CONCATENATE(Tableau4[[#This Row],[DPT2]]," - ",Tableau4[[#This Row],[COMMUNE]])</f>
        <v>33 - Cubzac-les-Ponts</v>
      </c>
      <c r="B1998" s="5">
        <v>33</v>
      </c>
      <c r="C1998" s="2" t="s">
        <v>6646</v>
      </c>
      <c r="D1998" s="3" t="s">
        <v>2918</v>
      </c>
      <c r="E1998" s="103" t="s">
        <v>6647</v>
      </c>
      <c r="F1998" s="6" t="s">
        <v>8554</v>
      </c>
      <c r="G1998" s="4">
        <v>2501</v>
      </c>
      <c r="H1998" s="2" t="s">
        <v>859</v>
      </c>
      <c r="I1998" s="2" t="s">
        <v>25</v>
      </c>
      <c r="J1998" s="2" t="s">
        <v>7</v>
      </c>
      <c r="K1998" s="2" t="s">
        <v>5671</v>
      </c>
      <c r="L1998" s="132">
        <v>46077</v>
      </c>
    </row>
    <row r="1999" spans="1:23" customFormat="1">
      <c r="A1999" s="1" t="str">
        <f>CONCATENATE(Tableau4[[#This Row],[DPT2]]," - ",Tableau4[[#This Row],[COMMUNE]])</f>
        <v>33 - Cudos</v>
      </c>
      <c r="B1999" s="5">
        <v>33</v>
      </c>
      <c r="C1999" s="5" t="s">
        <v>6648</v>
      </c>
      <c r="D1999" s="6" t="s">
        <v>2696</v>
      </c>
      <c r="E1999" s="6" t="s">
        <v>6649</v>
      </c>
      <c r="F1999" s="6" t="s">
        <v>8554</v>
      </c>
      <c r="G1999" s="7">
        <v>792</v>
      </c>
      <c r="H1999" s="5" t="s">
        <v>5</v>
      </c>
      <c r="I1999" s="5" t="s">
        <v>12</v>
      </c>
      <c r="J1999" s="2" t="s">
        <v>13</v>
      </c>
      <c r="K1999" s="2" t="s">
        <v>5671</v>
      </c>
      <c r="L1999" s="132" t="s">
        <v>8555</v>
      </c>
    </row>
    <row r="2000" spans="1:23" s="87" customFormat="1">
      <c r="A2000" s="1" t="str">
        <f>CONCATENATE(Tableau4[[#This Row],[DPT2]]," - ",Tableau4[[#This Row],[COMMUNE]])</f>
        <v>33 - Cursan</v>
      </c>
      <c r="B2000" s="5">
        <v>33</v>
      </c>
      <c r="C2000" s="2" t="s">
        <v>2832</v>
      </c>
      <c r="D2000" s="3" t="s">
        <v>2740</v>
      </c>
      <c r="E2000" s="3" t="s">
        <v>2833</v>
      </c>
      <c r="F2000" s="6" t="s">
        <v>8554</v>
      </c>
      <c r="G2000" s="4">
        <v>659</v>
      </c>
      <c r="H2000" s="2" t="s">
        <v>5</v>
      </c>
      <c r="I2000" s="2" t="s">
        <v>25</v>
      </c>
      <c r="J2000" s="2" t="s">
        <v>13</v>
      </c>
      <c r="K2000" s="2" t="s">
        <v>8</v>
      </c>
      <c r="L2000" s="132" t="s">
        <v>8555</v>
      </c>
      <c r="M2000"/>
      <c r="N2000"/>
      <c r="O2000"/>
      <c r="P2000"/>
      <c r="Q2000"/>
      <c r="R2000"/>
      <c r="S2000"/>
      <c r="T2000"/>
      <c r="U2000"/>
      <c r="V2000"/>
      <c r="W2000"/>
    </row>
    <row r="2001" spans="1:23" customFormat="1">
      <c r="A2001" s="1" t="str">
        <f>CONCATENATE(Tableau4[[#This Row],[DPT2]]," - ",Tableau4[[#This Row],[COMMUNE]])</f>
        <v>33 - Cussac-Fort-Médoc</v>
      </c>
      <c r="B2001" s="5">
        <v>33</v>
      </c>
      <c r="C2001" s="2" t="s">
        <v>6650</v>
      </c>
      <c r="D2001" s="3" t="s">
        <v>2690</v>
      </c>
      <c r="E2001" s="3" t="s">
        <v>6651</v>
      </c>
      <c r="F2001" s="6" t="s">
        <v>8554</v>
      </c>
      <c r="G2001" s="4">
        <v>2330</v>
      </c>
      <c r="H2001" s="2" t="s">
        <v>5</v>
      </c>
      <c r="I2001" s="2" t="s">
        <v>25</v>
      </c>
      <c r="J2001" s="2" t="s">
        <v>13</v>
      </c>
      <c r="K2001" s="2" t="s">
        <v>5671</v>
      </c>
      <c r="L2001" s="132" t="s">
        <v>8555</v>
      </c>
    </row>
    <row r="2002" spans="1:23" customFormat="1">
      <c r="A2002" s="1" t="str">
        <f>CONCATENATE(Tableau4[[#This Row],[DPT2]]," - ",Tableau4[[#This Row],[COMMUNE]])</f>
        <v>33 - Daignac</v>
      </c>
      <c r="B2002" s="5">
        <v>33</v>
      </c>
      <c r="C2002" s="5" t="s">
        <v>2834</v>
      </c>
      <c r="D2002" s="6" t="s">
        <v>2717</v>
      </c>
      <c r="E2002" s="6" t="s">
        <v>2835</v>
      </c>
      <c r="F2002" s="6" t="s">
        <v>8554</v>
      </c>
      <c r="G2002" s="7">
        <v>470</v>
      </c>
      <c r="H2002" s="5" t="s">
        <v>5</v>
      </c>
      <c r="I2002" s="5" t="s">
        <v>12</v>
      </c>
      <c r="J2002" s="2" t="s">
        <v>13</v>
      </c>
      <c r="K2002" s="2" t="s">
        <v>8</v>
      </c>
      <c r="L2002" s="132" t="s">
        <v>8555</v>
      </c>
    </row>
    <row r="2003" spans="1:23" s="87" customFormat="1">
      <c r="A2003" s="1" t="str">
        <f>CONCATENATE(Tableau4[[#This Row],[DPT2]]," - ",Tableau4[[#This Row],[COMMUNE]])</f>
        <v>33 - Dardenac</v>
      </c>
      <c r="B2003" s="5">
        <v>33</v>
      </c>
      <c r="C2003" s="5" t="s">
        <v>2836</v>
      </c>
      <c r="D2003" s="6" t="s">
        <v>2717</v>
      </c>
      <c r="E2003" s="6" t="s">
        <v>2837</v>
      </c>
      <c r="F2003" s="6" t="s">
        <v>8554</v>
      </c>
      <c r="G2003" s="7">
        <v>88</v>
      </c>
      <c r="H2003" s="5" t="s">
        <v>5</v>
      </c>
      <c r="I2003" s="5" t="s">
        <v>12</v>
      </c>
      <c r="J2003" s="2" t="s">
        <v>13</v>
      </c>
      <c r="K2003" s="2" t="s">
        <v>8</v>
      </c>
      <c r="L2003" s="132" t="s">
        <v>8555</v>
      </c>
      <c r="M2003"/>
      <c r="N2003"/>
      <c r="O2003"/>
      <c r="P2003"/>
      <c r="Q2003"/>
      <c r="R2003"/>
      <c r="S2003"/>
      <c r="T2003"/>
      <c r="U2003"/>
      <c r="V2003"/>
      <c r="W2003"/>
    </row>
    <row r="2004" spans="1:23" s="87" customFormat="1">
      <c r="A2004" s="1" t="str">
        <f>CONCATENATE(Tableau4[[#This Row],[DPT2]]," - ",Tableau4[[#This Row],[COMMUNE]])</f>
        <v>33 - Daubèze</v>
      </c>
      <c r="B2004" s="5">
        <v>33</v>
      </c>
      <c r="C2004" s="5" t="s">
        <v>2838</v>
      </c>
      <c r="D2004" s="6" t="s">
        <v>2704</v>
      </c>
      <c r="E2004" s="6" t="s">
        <v>2839</v>
      </c>
      <c r="F2004" s="6" t="s">
        <v>8554</v>
      </c>
      <c r="G2004" s="7">
        <v>154</v>
      </c>
      <c r="H2004" s="5" t="s">
        <v>5</v>
      </c>
      <c r="I2004" s="5" t="s">
        <v>12</v>
      </c>
      <c r="J2004" s="2" t="s">
        <v>13</v>
      </c>
      <c r="K2004" s="2" t="s">
        <v>8</v>
      </c>
      <c r="L2004" s="132" t="s">
        <v>8555</v>
      </c>
    </row>
    <row r="2005" spans="1:23" s="87" customFormat="1">
      <c r="A2005" s="1" t="str">
        <f>CONCATENATE(Tableau4[[#This Row],[DPT2]]," - ",Tableau4[[#This Row],[COMMUNE]])</f>
        <v>33 - Dieulivol</v>
      </c>
      <c r="B2005" s="5">
        <v>33</v>
      </c>
      <c r="C2005" s="5" t="s">
        <v>2840</v>
      </c>
      <c r="D2005" s="6" t="s">
        <v>2704</v>
      </c>
      <c r="E2005" s="6" t="s">
        <v>2841</v>
      </c>
      <c r="F2005" s="6" t="s">
        <v>8554</v>
      </c>
      <c r="G2005" s="7">
        <v>340</v>
      </c>
      <c r="H2005" s="5" t="s">
        <v>5</v>
      </c>
      <c r="I2005" s="5" t="s">
        <v>12</v>
      </c>
      <c r="J2005" s="2" t="s">
        <v>13</v>
      </c>
      <c r="K2005" s="2" t="s">
        <v>8</v>
      </c>
      <c r="L2005" s="132" t="s">
        <v>8555</v>
      </c>
      <c r="M2005"/>
      <c r="N2005"/>
      <c r="O2005"/>
      <c r="P2005"/>
      <c r="Q2005"/>
      <c r="R2005"/>
      <c r="S2005"/>
      <c r="T2005"/>
      <c r="U2005"/>
      <c r="V2005"/>
      <c r="W2005"/>
    </row>
    <row r="2006" spans="1:23" customFormat="1">
      <c r="A2006" s="1" t="str">
        <f>CONCATENATE(Tableau4[[#This Row],[DPT2]]," - ",Tableau4[[#This Row],[COMMUNE]])</f>
        <v>33 - Donnezac</v>
      </c>
      <c r="B2006" s="5">
        <v>33</v>
      </c>
      <c r="C2006" s="5" t="s">
        <v>2842</v>
      </c>
      <c r="D2006" s="6" t="s">
        <v>2805</v>
      </c>
      <c r="E2006" s="6" t="s">
        <v>2843</v>
      </c>
      <c r="F2006" s="6" t="s">
        <v>8554</v>
      </c>
      <c r="G2006" s="7">
        <v>915</v>
      </c>
      <c r="H2006" s="5" t="s">
        <v>5</v>
      </c>
      <c r="I2006" s="5" t="s">
        <v>12</v>
      </c>
      <c r="J2006" s="5" t="s">
        <v>7</v>
      </c>
      <c r="K2006" s="2" t="s">
        <v>8</v>
      </c>
      <c r="L2006" s="132" t="s">
        <v>8555</v>
      </c>
      <c r="M2006" s="87"/>
      <c r="N2006" s="87"/>
      <c r="O2006" s="87"/>
      <c r="P2006" s="87"/>
      <c r="Q2006" s="87"/>
      <c r="R2006" s="87"/>
      <c r="S2006" s="87"/>
      <c r="T2006" s="87"/>
      <c r="U2006" s="87"/>
      <c r="V2006" s="87"/>
      <c r="W2006" s="87"/>
    </row>
    <row r="2007" spans="1:23" customFormat="1">
      <c r="A2007" s="1" t="str">
        <f>CONCATENATE(Tableau4[[#This Row],[DPT2]]," - ",Tableau4[[#This Row],[COMMUNE]])</f>
        <v>33 - Donzac</v>
      </c>
      <c r="B2007" s="5">
        <v>33</v>
      </c>
      <c r="C2007" s="2" t="s">
        <v>2844</v>
      </c>
      <c r="D2007" s="3" t="s">
        <v>2763</v>
      </c>
      <c r="E2007" s="3" t="s">
        <v>2845</v>
      </c>
      <c r="F2007" s="6" t="s">
        <v>8554</v>
      </c>
      <c r="G2007" s="4">
        <v>119</v>
      </c>
      <c r="H2007" s="2" t="s">
        <v>5</v>
      </c>
      <c r="I2007" s="2" t="s">
        <v>25</v>
      </c>
      <c r="J2007" s="2" t="s">
        <v>13</v>
      </c>
      <c r="K2007" s="2" t="s">
        <v>8</v>
      </c>
      <c r="L2007" s="132" t="s">
        <v>8555</v>
      </c>
      <c r="M2007" s="87"/>
      <c r="N2007" s="87"/>
      <c r="O2007" s="87"/>
      <c r="P2007" s="87"/>
      <c r="Q2007" s="87"/>
      <c r="R2007" s="87"/>
      <c r="S2007" s="87"/>
      <c r="T2007" s="87"/>
      <c r="U2007" s="87"/>
      <c r="V2007" s="87"/>
      <c r="W2007" s="87"/>
    </row>
    <row r="2008" spans="1:23" customFormat="1">
      <c r="A2008" s="1" t="str">
        <f>CONCATENATE(Tableau4[[#This Row],[DPT2]]," - ",Tableau4[[#This Row],[COMMUNE]])</f>
        <v>33 - Doulezon</v>
      </c>
      <c r="B2008" s="5">
        <v>33</v>
      </c>
      <c r="C2008" s="2" t="s">
        <v>2846</v>
      </c>
      <c r="D2008" s="3" t="s">
        <v>2538</v>
      </c>
      <c r="E2008" s="3" t="s">
        <v>2847</v>
      </c>
      <c r="F2008" s="6" t="s">
        <v>8554</v>
      </c>
      <c r="G2008" s="4">
        <v>266</v>
      </c>
      <c r="H2008" s="2" t="s">
        <v>5</v>
      </c>
      <c r="I2008" s="2" t="s">
        <v>6</v>
      </c>
      <c r="J2008" s="2" t="s">
        <v>13</v>
      </c>
      <c r="K2008" s="2" t="s">
        <v>8</v>
      </c>
      <c r="L2008" s="132" t="s">
        <v>8555</v>
      </c>
      <c r="M2008" s="87"/>
      <c r="N2008" s="87"/>
      <c r="O2008" s="87"/>
      <c r="P2008" s="87"/>
      <c r="Q2008" s="87"/>
      <c r="R2008" s="87"/>
      <c r="S2008" s="87"/>
      <c r="T2008" s="87"/>
      <c r="U2008" s="87"/>
      <c r="V2008" s="87"/>
      <c r="W2008" s="87"/>
    </row>
    <row r="2009" spans="1:23" customFormat="1">
      <c r="A2009" s="1" t="str">
        <f>CONCATENATE(Tableau4[[#This Row],[DPT2]]," - ",Tableau4[[#This Row],[COMMUNE]])</f>
        <v>33 - Escaudes</v>
      </c>
      <c r="B2009" s="5">
        <v>33</v>
      </c>
      <c r="C2009" s="5" t="s">
        <v>2848</v>
      </c>
      <c r="D2009" s="6" t="s">
        <v>2696</v>
      </c>
      <c r="E2009" s="6" t="s">
        <v>2849</v>
      </c>
      <c r="F2009" s="6" t="s">
        <v>8554</v>
      </c>
      <c r="G2009" s="7">
        <v>158</v>
      </c>
      <c r="H2009" s="5" t="s">
        <v>5</v>
      </c>
      <c r="I2009" s="5" t="s">
        <v>12</v>
      </c>
      <c r="J2009" s="2" t="s">
        <v>13</v>
      </c>
      <c r="K2009" s="2" t="s">
        <v>8</v>
      </c>
      <c r="L2009" s="132" t="s">
        <v>8555</v>
      </c>
      <c r="M2009" s="87"/>
      <c r="N2009" s="87"/>
      <c r="O2009" s="87"/>
      <c r="P2009" s="87"/>
      <c r="Q2009" s="87"/>
      <c r="R2009" s="87"/>
      <c r="S2009" s="87"/>
      <c r="T2009" s="87"/>
      <c r="U2009" s="87"/>
      <c r="V2009" s="87"/>
      <c r="W2009" s="87"/>
    </row>
    <row r="2010" spans="1:23" customFormat="1">
      <c r="A2010" s="1" t="str">
        <f>CONCATENATE(Tableau4[[#This Row],[DPT2]]," - ",Tableau4[[#This Row],[COMMUNE]])</f>
        <v>33 - Escoussans</v>
      </c>
      <c r="B2010" s="5">
        <v>33</v>
      </c>
      <c r="C2010" s="2" t="s">
        <v>2850</v>
      </c>
      <c r="D2010" s="3" t="s">
        <v>2763</v>
      </c>
      <c r="E2010" s="3" t="s">
        <v>2851</v>
      </c>
      <c r="F2010" s="6" t="s">
        <v>8554</v>
      </c>
      <c r="G2010" s="4">
        <v>288</v>
      </c>
      <c r="H2010" s="2" t="s">
        <v>5</v>
      </c>
      <c r="I2010" s="2" t="s">
        <v>25</v>
      </c>
      <c r="J2010" s="2" t="s">
        <v>13</v>
      </c>
      <c r="K2010" s="2" t="s">
        <v>8</v>
      </c>
      <c r="L2010" s="132" t="s">
        <v>8555</v>
      </c>
      <c r="M2010" s="87"/>
      <c r="N2010" s="87"/>
      <c r="O2010" s="87"/>
      <c r="P2010" s="87"/>
      <c r="Q2010" s="87"/>
      <c r="R2010" s="87"/>
      <c r="S2010" s="87"/>
      <c r="T2010" s="87"/>
      <c r="U2010" s="87"/>
      <c r="V2010" s="87"/>
      <c r="W2010" s="87"/>
    </row>
    <row r="2011" spans="1:23" s="87" customFormat="1">
      <c r="A2011" s="1" t="str">
        <f>CONCATENATE(Tableau4[[#This Row],[DPT2]]," - ",Tableau4[[#This Row],[COMMUNE]])</f>
        <v>33 - Espiet</v>
      </c>
      <c r="B2011" s="5">
        <v>33</v>
      </c>
      <c r="C2011" s="5" t="s">
        <v>2852</v>
      </c>
      <c r="D2011" s="6" t="s">
        <v>2717</v>
      </c>
      <c r="E2011" s="6" t="s">
        <v>2853</v>
      </c>
      <c r="F2011" s="6" t="s">
        <v>8554</v>
      </c>
      <c r="G2011" s="7">
        <v>792</v>
      </c>
      <c r="H2011" s="5" t="s">
        <v>5</v>
      </c>
      <c r="I2011" s="5" t="s">
        <v>12</v>
      </c>
      <c r="J2011" s="2" t="s">
        <v>13</v>
      </c>
      <c r="K2011" s="2" t="s">
        <v>8</v>
      </c>
      <c r="L2011" s="132" t="s">
        <v>8555</v>
      </c>
      <c r="M2011"/>
      <c r="N2011"/>
      <c r="O2011"/>
      <c r="P2011"/>
      <c r="Q2011"/>
      <c r="R2011"/>
      <c r="S2011"/>
      <c r="T2011"/>
      <c r="U2011"/>
      <c r="V2011"/>
      <c r="W2011"/>
    </row>
    <row r="2012" spans="1:23" s="87" customFormat="1">
      <c r="A2012" s="1" t="str">
        <f>CONCATENATE(Tableau4[[#This Row],[DPT2]]," - ",Tableau4[[#This Row],[COMMUNE]])</f>
        <v>33 - Étauliers</v>
      </c>
      <c r="B2012" s="5">
        <v>33</v>
      </c>
      <c r="C2012" s="2" t="s">
        <v>6652</v>
      </c>
      <c r="D2012" s="3" t="s">
        <v>2687</v>
      </c>
      <c r="E2012" s="3" t="s">
        <v>6653</v>
      </c>
      <c r="F2012" s="6" t="s">
        <v>8554</v>
      </c>
      <c r="G2012" s="4">
        <v>1481</v>
      </c>
      <c r="H2012" s="2" t="s">
        <v>5</v>
      </c>
      <c r="I2012" s="2" t="s">
        <v>6</v>
      </c>
      <c r="J2012" s="2" t="s">
        <v>7</v>
      </c>
      <c r="K2012" s="2" t="s">
        <v>5671</v>
      </c>
      <c r="L2012" s="132" t="s">
        <v>8555</v>
      </c>
    </row>
    <row r="2013" spans="1:23" customFormat="1">
      <c r="A2013" s="1" t="str">
        <f>CONCATENATE(Tableau4[[#This Row],[DPT2]]," - ",Tableau4[[#This Row],[COMMUNE]])</f>
        <v>33 - Eynesse</v>
      </c>
      <c r="B2013" s="5">
        <v>33</v>
      </c>
      <c r="C2013" s="2" t="s">
        <v>2854</v>
      </c>
      <c r="D2013" s="3" t="s">
        <v>2698</v>
      </c>
      <c r="E2013" s="3" t="s">
        <v>2855</v>
      </c>
      <c r="F2013" s="6" t="s">
        <v>8554</v>
      </c>
      <c r="G2013" s="4">
        <v>587</v>
      </c>
      <c r="H2013" s="2" t="s">
        <v>5</v>
      </c>
      <c r="I2013" s="2" t="s">
        <v>6</v>
      </c>
      <c r="J2013" s="2" t="s">
        <v>13</v>
      </c>
      <c r="K2013" s="2" t="s">
        <v>8</v>
      </c>
      <c r="L2013" s="132" t="s">
        <v>8555</v>
      </c>
      <c r="M2013" s="87"/>
      <c r="N2013" s="87"/>
      <c r="O2013" s="87"/>
      <c r="P2013" s="87"/>
      <c r="Q2013" s="87"/>
      <c r="R2013" s="87"/>
      <c r="S2013" s="87"/>
      <c r="T2013" s="87"/>
      <c r="U2013" s="87"/>
      <c r="V2013" s="87"/>
      <c r="W2013" s="87"/>
    </row>
    <row r="2014" spans="1:23" customFormat="1">
      <c r="A2014" s="1" t="str">
        <f>CONCATENATE(Tableau4[[#This Row],[DPT2]]," - ",Tableau4[[#This Row],[COMMUNE]])</f>
        <v>33 - Eyrans</v>
      </c>
      <c r="B2014" s="5">
        <v>33</v>
      </c>
      <c r="C2014" s="2" t="s">
        <v>6654</v>
      </c>
      <c r="D2014" s="3" t="s">
        <v>2687</v>
      </c>
      <c r="E2014" s="3" t="s">
        <v>6655</v>
      </c>
      <c r="F2014" s="6" t="s">
        <v>8554</v>
      </c>
      <c r="G2014" s="4">
        <v>764</v>
      </c>
      <c r="H2014" s="2" t="s">
        <v>5</v>
      </c>
      <c r="I2014" s="2" t="s">
        <v>6</v>
      </c>
      <c r="J2014" s="2" t="s">
        <v>7</v>
      </c>
      <c r="K2014" s="2" t="s">
        <v>5671</v>
      </c>
      <c r="L2014" s="132" t="s">
        <v>8555</v>
      </c>
      <c r="M2014" s="87"/>
      <c r="N2014" s="87"/>
      <c r="O2014" s="87"/>
      <c r="P2014" s="87"/>
      <c r="Q2014" s="87"/>
      <c r="R2014" s="87"/>
      <c r="S2014" s="87"/>
      <c r="T2014" s="87"/>
      <c r="U2014" s="87"/>
      <c r="V2014" s="87"/>
      <c r="W2014" s="87"/>
    </row>
    <row r="2015" spans="1:23" customFormat="1">
      <c r="A2015" s="1" t="str">
        <f>CONCATENATE(Tableau4[[#This Row],[DPT2]]," - ",Tableau4[[#This Row],[COMMUNE]])</f>
        <v>33 - Eysines</v>
      </c>
      <c r="B2015" s="99">
        <v>33</v>
      </c>
      <c r="C2015" s="11" t="s">
        <v>8396</v>
      </c>
      <c r="D2015" s="95" t="s">
        <v>6582</v>
      </c>
      <c r="E2015" s="118" t="s">
        <v>8520</v>
      </c>
      <c r="F2015" s="96" t="s">
        <v>10842</v>
      </c>
      <c r="G2015" s="97">
        <v>24488</v>
      </c>
      <c r="H2015" s="94" t="s">
        <v>859</v>
      </c>
      <c r="I2015" s="94" t="s">
        <v>25</v>
      </c>
      <c r="J2015" s="94" t="s">
        <v>13</v>
      </c>
      <c r="K2015" s="5" t="s">
        <v>7657</v>
      </c>
      <c r="L2015" s="132" t="s">
        <v>8555</v>
      </c>
      <c r="M2015" s="87"/>
      <c r="N2015" s="87"/>
      <c r="O2015" s="87"/>
      <c r="P2015" s="87"/>
      <c r="Q2015" s="87"/>
      <c r="R2015" s="87"/>
      <c r="S2015" s="87"/>
      <c r="T2015" s="87"/>
      <c r="U2015" s="87"/>
      <c r="V2015" s="87"/>
      <c r="W2015" s="87"/>
    </row>
    <row r="2016" spans="1:23" customFormat="1">
      <c r="A2016" s="1" t="str">
        <f>CONCATENATE(Tableau4[[#This Row],[DPT2]]," - ",Tableau4[[#This Row],[COMMUNE]])</f>
        <v>33 - Faleyras</v>
      </c>
      <c r="B2016" s="5">
        <v>33</v>
      </c>
      <c r="C2016" s="5" t="s">
        <v>2856</v>
      </c>
      <c r="D2016" s="6" t="s">
        <v>2704</v>
      </c>
      <c r="E2016" s="6" t="s">
        <v>2857</v>
      </c>
      <c r="F2016" s="6" t="s">
        <v>8554</v>
      </c>
      <c r="G2016" s="7">
        <v>433</v>
      </c>
      <c r="H2016" s="5" t="s">
        <v>5</v>
      </c>
      <c r="I2016" s="5" t="s">
        <v>12</v>
      </c>
      <c r="J2016" s="2" t="s">
        <v>13</v>
      </c>
      <c r="K2016" s="2" t="s">
        <v>8</v>
      </c>
      <c r="L2016" s="132" t="s">
        <v>8555</v>
      </c>
    </row>
    <row r="2017" spans="1:23" s="87" customFormat="1">
      <c r="A2017" s="1" t="str">
        <f>CONCATENATE(Tableau4[[#This Row],[DPT2]]," - ",Tableau4[[#This Row],[COMMUNE]])</f>
        <v>33 - Fargues</v>
      </c>
      <c r="B2017" s="5">
        <v>33</v>
      </c>
      <c r="C2017" s="5" t="s">
        <v>6656</v>
      </c>
      <c r="D2017" s="6" t="s">
        <v>2707</v>
      </c>
      <c r="E2017" s="6" t="s">
        <v>10822</v>
      </c>
      <c r="F2017" s="6" t="s">
        <v>8554</v>
      </c>
      <c r="G2017" s="7">
        <v>1651</v>
      </c>
      <c r="H2017" s="5" t="s">
        <v>5</v>
      </c>
      <c r="I2017" s="5" t="s">
        <v>12</v>
      </c>
      <c r="J2017" s="2" t="s">
        <v>13</v>
      </c>
      <c r="K2017" s="2" t="s">
        <v>5671</v>
      </c>
      <c r="L2017" s="132" t="s">
        <v>8555</v>
      </c>
    </row>
    <row r="2018" spans="1:23" s="87" customFormat="1">
      <c r="A2018" s="1" t="str">
        <f>CONCATENATE(Tableau4[[#This Row],[DPT2]]," - ",Tableau4[[#This Row],[COMMUNE]])</f>
        <v>33 - Fargues-Saint-Hilaire</v>
      </c>
      <c r="B2018" s="99">
        <v>33</v>
      </c>
      <c r="C2018" s="2" t="s">
        <v>7964</v>
      </c>
      <c r="D2018" s="95" t="s">
        <v>2745</v>
      </c>
      <c r="E2018" s="96" t="s">
        <v>7965</v>
      </c>
      <c r="F2018" s="96" t="s">
        <v>8555</v>
      </c>
      <c r="G2018" s="97">
        <v>3203</v>
      </c>
      <c r="H2018" s="94" t="s">
        <v>859</v>
      </c>
      <c r="I2018" s="94" t="s">
        <v>25</v>
      </c>
      <c r="J2018" s="94" t="s">
        <v>13</v>
      </c>
      <c r="K2018" s="5" t="s">
        <v>5664</v>
      </c>
      <c r="L2018" s="132" t="s">
        <v>8555</v>
      </c>
    </row>
    <row r="2019" spans="1:23" customFormat="1">
      <c r="A2019" s="1" t="str">
        <f>CONCATENATE(Tableau4[[#This Row],[DPT2]]," - ",Tableau4[[#This Row],[COMMUNE]])</f>
        <v>33 - Flaujagues</v>
      </c>
      <c r="B2019" s="5">
        <v>33</v>
      </c>
      <c r="C2019" s="2" t="s">
        <v>2858</v>
      </c>
      <c r="D2019" s="3" t="s">
        <v>2538</v>
      </c>
      <c r="E2019" s="3" t="s">
        <v>2859</v>
      </c>
      <c r="F2019" s="6" t="s">
        <v>8554</v>
      </c>
      <c r="G2019" s="4">
        <v>587</v>
      </c>
      <c r="H2019" s="2" t="s">
        <v>5</v>
      </c>
      <c r="I2019" s="2" t="s">
        <v>6</v>
      </c>
      <c r="J2019" s="2" t="s">
        <v>13</v>
      </c>
      <c r="K2019" s="2" t="s">
        <v>8</v>
      </c>
      <c r="L2019" s="132">
        <v>46077</v>
      </c>
      <c r="M2019" s="87"/>
      <c r="N2019" s="87"/>
      <c r="O2019" s="87"/>
      <c r="P2019" s="87"/>
      <c r="Q2019" s="87"/>
      <c r="R2019" s="87"/>
      <c r="S2019" s="87"/>
      <c r="T2019" s="87"/>
      <c r="U2019" s="87"/>
      <c r="V2019" s="87"/>
      <c r="W2019" s="87"/>
    </row>
    <row r="2020" spans="1:23" customFormat="1">
      <c r="A2020" s="1" t="str">
        <f>CONCATENATE(Tableau4[[#This Row],[DPT2]]," - ",Tableau4[[#This Row],[COMMUNE]])</f>
        <v>33 - Floirac</v>
      </c>
      <c r="B2020" s="99">
        <v>33</v>
      </c>
      <c r="C2020" s="11" t="s">
        <v>7966</v>
      </c>
      <c r="D2020" s="95" t="s">
        <v>6582</v>
      </c>
      <c r="E2020" s="118" t="s">
        <v>10785</v>
      </c>
      <c r="F2020" s="96" t="s">
        <v>10842</v>
      </c>
      <c r="G2020" s="97">
        <v>18181</v>
      </c>
      <c r="H2020" s="94" t="s">
        <v>859</v>
      </c>
      <c r="I2020" s="94" t="s">
        <v>25</v>
      </c>
      <c r="J2020" s="94" t="s">
        <v>13</v>
      </c>
      <c r="K2020" s="5" t="s">
        <v>5664</v>
      </c>
      <c r="L2020" s="132" t="s">
        <v>8555</v>
      </c>
      <c r="M2020" s="87"/>
      <c r="N2020" s="87"/>
      <c r="O2020" s="87"/>
      <c r="P2020" s="87"/>
      <c r="Q2020" s="87"/>
      <c r="R2020" s="87"/>
      <c r="S2020" s="87"/>
      <c r="T2020" s="87"/>
      <c r="U2020" s="87"/>
      <c r="V2020" s="87"/>
      <c r="W2020" s="87"/>
    </row>
    <row r="2021" spans="1:23" customFormat="1">
      <c r="A2021" s="1" t="str">
        <f>CONCATENATE(Tableau4[[#This Row],[DPT2]]," - ",Tableau4[[#This Row],[COMMUNE]])</f>
        <v>33 - Floudès</v>
      </c>
      <c r="B2021" s="5">
        <v>33</v>
      </c>
      <c r="C2021" s="2" t="s">
        <v>2860</v>
      </c>
      <c r="D2021" s="3" t="s">
        <v>2701</v>
      </c>
      <c r="E2021" s="3" t="s">
        <v>2861</v>
      </c>
      <c r="F2021" s="6" t="s">
        <v>8554</v>
      </c>
      <c r="G2021" s="4">
        <v>109</v>
      </c>
      <c r="H2021" s="2" t="s">
        <v>5</v>
      </c>
      <c r="I2021" s="2" t="s">
        <v>6</v>
      </c>
      <c r="J2021" s="2" t="s">
        <v>13</v>
      </c>
      <c r="K2021" s="2" t="s">
        <v>8</v>
      </c>
      <c r="L2021" s="132">
        <v>46077</v>
      </c>
      <c r="M2021" s="87"/>
      <c r="N2021" s="87"/>
      <c r="O2021" s="87"/>
      <c r="P2021" s="87"/>
      <c r="Q2021" s="87"/>
      <c r="R2021" s="87"/>
      <c r="S2021" s="87"/>
      <c r="T2021" s="87"/>
      <c r="U2021" s="87"/>
      <c r="V2021" s="87"/>
      <c r="W2021" s="87"/>
    </row>
    <row r="2022" spans="1:23" customFormat="1">
      <c r="A2022" s="1" t="str">
        <f>CONCATENATE(Tableau4[[#This Row],[DPT2]]," - ",Tableau4[[#This Row],[COMMUNE]])</f>
        <v>33 - Fontet</v>
      </c>
      <c r="B2022" s="5">
        <v>33</v>
      </c>
      <c r="C2022" s="2" t="s">
        <v>2862</v>
      </c>
      <c r="D2022" s="3" t="s">
        <v>2701</v>
      </c>
      <c r="E2022" s="3" t="s">
        <v>2863</v>
      </c>
      <c r="F2022" s="6" t="s">
        <v>8554</v>
      </c>
      <c r="G2022" s="4">
        <v>789</v>
      </c>
      <c r="H2022" s="2" t="s">
        <v>5</v>
      </c>
      <c r="I2022" s="2" t="s">
        <v>6</v>
      </c>
      <c r="J2022" s="2" t="s">
        <v>13</v>
      </c>
      <c r="K2022" s="2" t="s">
        <v>8</v>
      </c>
      <c r="L2022" s="132">
        <v>46077</v>
      </c>
    </row>
    <row r="2023" spans="1:23" s="87" customFormat="1">
      <c r="A2023" s="1" t="str">
        <f>CONCATENATE(Tableau4[[#This Row],[DPT2]]," - ",Tableau4[[#This Row],[COMMUNE]])</f>
        <v>33 - Fossès-et-Baleyssac</v>
      </c>
      <c r="B2023" s="5">
        <v>33</v>
      </c>
      <c r="C2023" s="2" t="s">
        <v>2864</v>
      </c>
      <c r="D2023" s="3" t="s">
        <v>2701</v>
      </c>
      <c r="E2023" s="3" t="s">
        <v>2865</v>
      </c>
      <c r="F2023" s="6" t="s">
        <v>8554</v>
      </c>
      <c r="G2023" s="4">
        <v>231</v>
      </c>
      <c r="H2023" s="2" t="s">
        <v>5</v>
      </c>
      <c r="I2023" s="2" t="s">
        <v>6</v>
      </c>
      <c r="J2023" s="2" t="s">
        <v>13</v>
      </c>
      <c r="K2023" s="2" t="s">
        <v>8</v>
      </c>
      <c r="L2023" s="132" t="s">
        <v>8555</v>
      </c>
    </row>
    <row r="2024" spans="1:23" customFormat="1">
      <c r="A2024" s="1" t="str">
        <f>CONCATENATE(Tableau4[[#This Row],[DPT2]]," - ",Tableau4[[#This Row],[COMMUNE]])</f>
        <v>33 - Fours</v>
      </c>
      <c r="B2024" s="5">
        <v>33</v>
      </c>
      <c r="C2024" s="5" t="s">
        <v>2866</v>
      </c>
      <c r="D2024" s="6" t="s">
        <v>2720</v>
      </c>
      <c r="E2024" s="6" t="s">
        <v>2867</v>
      </c>
      <c r="F2024" s="6" t="s">
        <v>8554</v>
      </c>
      <c r="G2024" s="7">
        <v>287</v>
      </c>
      <c r="H2024" s="5" t="s">
        <v>5</v>
      </c>
      <c r="I2024" s="5" t="s">
        <v>12</v>
      </c>
      <c r="J2024" s="5" t="s">
        <v>7</v>
      </c>
      <c r="K2024" s="2" t="s">
        <v>8</v>
      </c>
      <c r="L2024" s="132" t="s">
        <v>8555</v>
      </c>
    </row>
    <row r="2025" spans="1:23" s="87" customFormat="1">
      <c r="A2025" s="1" t="str">
        <f>CONCATENATE(Tableau4[[#This Row],[DPT2]]," - ",Tableau4[[#This Row],[COMMUNE]])</f>
        <v>33 - Francs</v>
      </c>
      <c r="B2025" s="5">
        <v>33</v>
      </c>
      <c r="C2025" s="2" t="s">
        <v>2868</v>
      </c>
      <c r="D2025" s="3" t="s">
        <v>2727</v>
      </c>
      <c r="E2025" s="3" t="s">
        <v>2869</v>
      </c>
      <c r="F2025" s="6" t="s">
        <v>8554</v>
      </c>
      <c r="G2025" s="4">
        <v>188</v>
      </c>
      <c r="H2025" s="2" t="s">
        <v>5</v>
      </c>
      <c r="I2025" s="2" t="s">
        <v>25</v>
      </c>
      <c r="J2025" s="2" t="s">
        <v>13</v>
      </c>
      <c r="K2025" s="2" t="s">
        <v>8</v>
      </c>
      <c r="L2025" s="132" t="s">
        <v>8555</v>
      </c>
      <c r="M2025"/>
      <c r="N2025"/>
      <c r="O2025"/>
      <c r="P2025"/>
      <c r="Q2025"/>
      <c r="R2025"/>
      <c r="S2025"/>
      <c r="T2025"/>
      <c r="U2025"/>
      <c r="V2025"/>
      <c r="W2025"/>
    </row>
    <row r="2026" spans="1:23" customFormat="1">
      <c r="A2026" s="1" t="str">
        <f>CONCATENATE(Tableau4[[#This Row],[DPT2]]," - ",Tableau4[[#This Row],[COMMUNE]])</f>
        <v>33 - Fronsac</v>
      </c>
      <c r="B2026" s="5">
        <v>33</v>
      </c>
      <c r="C2026" s="2" t="s">
        <v>6657</v>
      </c>
      <c r="D2026" s="3" t="s">
        <v>2693</v>
      </c>
      <c r="E2026" s="3" t="s">
        <v>6658</v>
      </c>
      <c r="F2026" s="6" t="s">
        <v>8554</v>
      </c>
      <c r="G2026" s="4">
        <v>1142</v>
      </c>
      <c r="H2026" s="2" t="s">
        <v>5</v>
      </c>
      <c r="I2026" s="2" t="s">
        <v>25</v>
      </c>
      <c r="J2026" s="2" t="s">
        <v>13</v>
      </c>
      <c r="K2026" s="2" t="s">
        <v>5671</v>
      </c>
      <c r="L2026" s="132">
        <v>46077</v>
      </c>
      <c r="M2026" s="87"/>
      <c r="N2026" s="87"/>
      <c r="O2026" s="87"/>
      <c r="P2026" s="87"/>
      <c r="Q2026" s="87"/>
      <c r="R2026" s="87"/>
      <c r="S2026" s="87"/>
      <c r="T2026" s="87"/>
      <c r="U2026" s="87"/>
      <c r="V2026" s="87"/>
      <c r="W2026" s="87"/>
    </row>
    <row r="2027" spans="1:23" customFormat="1">
      <c r="A2027" s="1" t="str">
        <f>CONCATENATE(Tableau4[[#This Row],[DPT2]]," - ",Tableau4[[#This Row],[COMMUNE]])</f>
        <v>33 - Frontenac</v>
      </c>
      <c r="B2027" s="5">
        <v>33</v>
      </c>
      <c r="C2027" s="5" t="s">
        <v>6659</v>
      </c>
      <c r="D2027" s="6" t="s">
        <v>2704</v>
      </c>
      <c r="E2027" s="6" t="s">
        <v>6660</v>
      </c>
      <c r="F2027" s="6" t="s">
        <v>8554</v>
      </c>
      <c r="G2027" s="7">
        <v>739</v>
      </c>
      <c r="H2027" s="5" t="s">
        <v>5</v>
      </c>
      <c r="I2027" s="5" t="s">
        <v>12</v>
      </c>
      <c r="J2027" s="2" t="s">
        <v>13</v>
      </c>
      <c r="K2027" s="2" t="s">
        <v>5671</v>
      </c>
      <c r="L2027" s="132" t="s">
        <v>8555</v>
      </c>
    </row>
    <row r="2028" spans="1:23" customFormat="1">
      <c r="A2028" s="1" t="str">
        <f>CONCATENATE(Tableau4[[#This Row],[DPT2]]," - ",Tableau4[[#This Row],[COMMUNE]])</f>
        <v>33 - Gabarnac</v>
      </c>
      <c r="B2028" s="5">
        <v>33</v>
      </c>
      <c r="C2028" s="2" t="s">
        <v>2870</v>
      </c>
      <c r="D2028" s="3" t="s">
        <v>2763</v>
      </c>
      <c r="E2028" s="3" t="s">
        <v>2871</v>
      </c>
      <c r="F2028" s="6" t="s">
        <v>8554</v>
      </c>
      <c r="G2028" s="4">
        <v>352</v>
      </c>
      <c r="H2028" s="2" t="s">
        <v>5</v>
      </c>
      <c r="I2028" s="2" t="s">
        <v>25</v>
      </c>
      <c r="J2028" s="2" t="s">
        <v>13</v>
      </c>
      <c r="K2028" s="2" t="s">
        <v>8</v>
      </c>
      <c r="L2028" s="132" t="s">
        <v>8555</v>
      </c>
      <c r="M2028" s="87"/>
      <c r="N2028" s="87"/>
      <c r="O2028" s="87"/>
      <c r="P2028" s="87"/>
      <c r="Q2028" s="87"/>
      <c r="R2028" s="87"/>
      <c r="S2028" s="87"/>
      <c r="T2028" s="87"/>
      <c r="U2028" s="87"/>
      <c r="V2028" s="87"/>
      <c r="W2028" s="87"/>
    </row>
    <row r="2029" spans="1:23" customFormat="1">
      <c r="A2029" s="1" t="str">
        <f>CONCATENATE(Tableau4[[#This Row],[DPT2]]," - ",Tableau4[[#This Row],[COMMUNE]])</f>
        <v>33 - Gaillan-en-Médoc</v>
      </c>
      <c r="B2029" s="5">
        <v>33</v>
      </c>
      <c r="C2029" s="5" t="s">
        <v>6661</v>
      </c>
      <c r="D2029" s="6" t="s">
        <v>2737</v>
      </c>
      <c r="E2029" s="6" t="s">
        <v>6662</v>
      </c>
      <c r="F2029" s="6" t="s">
        <v>8554</v>
      </c>
      <c r="G2029" s="7">
        <v>2344</v>
      </c>
      <c r="H2029" s="5" t="s">
        <v>5</v>
      </c>
      <c r="I2029" s="5" t="s">
        <v>12</v>
      </c>
      <c r="J2029" s="2" t="s">
        <v>13</v>
      </c>
      <c r="K2029" s="2" t="s">
        <v>5671</v>
      </c>
      <c r="L2029" s="132" t="s">
        <v>8555</v>
      </c>
    </row>
    <row r="2030" spans="1:23" s="87" customFormat="1">
      <c r="A2030" s="1" t="str">
        <f>CONCATENATE(Tableau4[[#This Row],[DPT2]]," - ",Tableau4[[#This Row],[COMMUNE]])</f>
        <v>33 - Gajac</v>
      </c>
      <c r="B2030" s="5">
        <v>33</v>
      </c>
      <c r="C2030" s="5" t="s">
        <v>2872</v>
      </c>
      <c r="D2030" s="6" t="s">
        <v>2696</v>
      </c>
      <c r="E2030" s="6" t="s">
        <v>2873</v>
      </c>
      <c r="F2030" s="6" t="s">
        <v>8554</v>
      </c>
      <c r="G2030" s="7">
        <v>373</v>
      </c>
      <c r="H2030" s="5" t="s">
        <v>5</v>
      </c>
      <c r="I2030" s="5" t="s">
        <v>12</v>
      </c>
      <c r="J2030" s="2" t="s">
        <v>13</v>
      </c>
      <c r="K2030" s="2" t="s">
        <v>8</v>
      </c>
      <c r="L2030" s="132" t="s">
        <v>8555</v>
      </c>
      <c r="M2030"/>
      <c r="N2030"/>
      <c r="O2030"/>
      <c r="P2030"/>
      <c r="Q2030"/>
      <c r="R2030"/>
      <c r="S2030"/>
      <c r="T2030"/>
      <c r="U2030"/>
      <c r="V2030"/>
      <c r="W2030"/>
    </row>
    <row r="2031" spans="1:23" customFormat="1">
      <c r="A2031" s="1" t="str">
        <f>CONCATENATE(Tableau4[[#This Row],[DPT2]]," - ",Tableau4[[#This Row],[COMMUNE]])</f>
        <v>33 - Galgon</v>
      </c>
      <c r="B2031" s="5">
        <v>33</v>
      </c>
      <c r="C2031" s="2" t="s">
        <v>6663</v>
      </c>
      <c r="D2031" s="3" t="s">
        <v>2693</v>
      </c>
      <c r="E2031" s="3" t="s">
        <v>6664</v>
      </c>
      <c r="F2031" s="6" t="s">
        <v>8554</v>
      </c>
      <c r="G2031" s="4">
        <v>3022</v>
      </c>
      <c r="H2031" s="2" t="s">
        <v>5</v>
      </c>
      <c r="I2031" s="2" t="s">
        <v>25</v>
      </c>
      <c r="J2031" s="2" t="s">
        <v>13</v>
      </c>
      <c r="K2031" s="2" t="s">
        <v>5671</v>
      </c>
      <c r="L2031" s="132">
        <v>46077</v>
      </c>
      <c r="M2031" s="87"/>
      <c r="N2031" s="87"/>
      <c r="O2031" s="87"/>
      <c r="P2031" s="87"/>
      <c r="Q2031" s="87"/>
      <c r="R2031" s="87"/>
      <c r="S2031" s="87"/>
      <c r="T2031" s="87"/>
      <c r="U2031" s="87"/>
      <c r="V2031" s="87"/>
      <c r="W2031" s="87"/>
    </row>
    <row r="2032" spans="1:23" s="87" customFormat="1">
      <c r="A2032" s="1" t="str">
        <f>CONCATENATE(Tableau4[[#This Row],[DPT2]]," - ",Tableau4[[#This Row],[COMMUNE]])</f>
        <v>33 - Gans</v>
      </c>
      <c r="B2032" s="5">
        <v>33</v>
      </c>
      <c r="C2032" s="5" t="s">
        <v>2874</v>
      </c>
      <c r="D2032" s="6" t="s">
        <v>2696</v>
      </c>
      <c r="E2032" s="6" t="s">
        <v>2875</v>
      </c>
      <c r="F2032" s="6" t="s">
        <v>8554</v>
      </c>
      <c r="G2032" s="7">
        <v>190</v>
      </c>
      <c r="H2032" s="5" t="s">
        <v>5</v>
      </c>
      <c r="I2032" s="5" t="s">
        <v>12</v>
      </c>
      <c r="J2032" s="2" t="s">
        <v>13</v>
      </c>
      <c r="K2032" s="2" t="s">
        <v>8</v>
      </c>
      <c r="L2032" s="132" t="s">
        <v>8555</v>
      </c>
    </row>
    <row r="2033" spans="1:23" customFormat="1">
      <c r="A2033" s="1" t="str">
        <f>CONCATENATE(Tableau4[[#This Row],[DPT2]]," - ",Tableau4[[#This Row],[COMMUNE]])</f>
        <v>33 - Gardegan-et-Tourtirac</v>
      </c>
      <c r="B2033" s="5">
        <v>33</v>
      </c>
      <c r="C2033" s="2" t="s">
        <v>2876</v>
      </c>
      <c r="D2033" s="3" t="s">
        <v>2727</v>
      </c>
      <c r="E2033" s="3" t="s">
        <v>2877</v>
      </c>
      <c r="F2033" s="6" t="s">
        <v>8554</v>
      </c>
      <c r="G2033" s="4">
        <v>280</v>
      </c>
      <c r="H2033" s="2" t="s">
        <v>5</v>
      </c>
      <c r="I2033" s="2" t="s">
        <v>25</v>
      </c>
      <c r="J2033" s="2" t="s">
        <v>13</v>
      </c>
      <c r="K2033" s="2" t="s">
        <v>8</v>
      </c>
      <c r="L2033" s="132" t="s">
        <v>8555</v>
      </c>
      <c r="M2033" s="87"/>
      <c r="N2033" s="87"/>
      <c r="O2033" s="87"/>
      <c r="P2033" s="87"/>
      <c r="Q2033" s="87"/>
      <c r="R2033" s="87"/>
      <c r="S2033" s="87"/>
      <c r="T2033" s="87"/>
      <c r="U2033" s="87"/>
      <c r="V2033" s="87"/>
      <c r="W2033" s="87"/>
    </row>
    <row r="2034" spans="1:23" s="87" customFormat="1">
      <c r="A2034" s="1" t="str">
        <f>CONCATENATE(Tableau4[[#This Row],[DPT2]]," - ",Tableau4[[#This Row],[COMMUNE]])</f>
        <v>33 - Gauriac</v>
      </c>
      <c r="B2034" s="5">
        <v>33</v>
      </c>
      <c r="C2034" s="5" t="s">
        <v>6665</v>
      </c>
      <c r="D2034" s="6" t="s">
        <v>2720</v>
      </c>
      <c r="E2034" s="6" t="s">
        <v>6666</v>
      </c>
      <c r="F2034" s="6" t="s">
        <v>8554</v>
      </c>
      <c r="G2034" s="7">
        <v>730</v>
      </c>
      <c r="H2034" s="5" t="s">
        <v>5</v>
      </c>
      <c r="I2034" s="5" t="s">
        <v>12</v>
      </c>
      <c r="J2034" s="5" t="s">
        <v>7</v>
      </c>
      <c r="K2034" s="2" t="s">
        <v>5671</v>
      </c>
      <c r="L2034" s="132" t="s">
        <v>8555</v>
      </c>
    </row>
    <row r="2035" spans="1:23" customFormat="1">
      <c r="A2035" s="1" t="str">
        <f>CONCATENATE(Tableau4[[#This Row],[DPT2]]," - ",Tableau4[[#This Row],[COMMUNE]])</f>
        <v>33 - Gauriaguet</v>
      </c>
      <c r="B2035" s="5">
        <v>33</v>
      </c>
      <c r="C2035" s="2" t="s">
        <v>6667</v>
      </c>
      <c r="D2035" s="3" t="s">
        <v>2918</v>
      </c>
      <c r="E2035" s="3" t="s">
        <v>6668</v>
      </c>
      <c r="F2035" s="6" t="s">
        <v>8554</v>
      </c>
      <c r="G2035" s="4">
        <v>1382</v>
      </c>
      <c r="H2035" s="2" t="s">
        <v>5</v>
      </c>
      <c r="I2035" s="2" t="s">
        <v>25</v>
      </c>
      <c r="J2035" s="2" t="s">
        <v>7</v>
      </c>
      <c r="K2035" s="2" t="s">
        <v>5671</v>
      </c>
      <c r="L2035" s="132" t="s">
        <v>8555</v>
      </c>
      <c r="M2035" s="87"/>
      <c r="N2035" s="87"/>
      <c r="O2035" s="87"/>
      <c r="P2035" s="87"/>
      <c r="Q2035" s="87"/>
      <c r="R2035" s="87"/>
      <c r="S2035" s="87"/>
      <c r="T2035" s="87"/>
      <c r="U2035" s="87"/>
      <c r="V2035" s="87"/>
      <c r="W2035" s="87"/>
    </row>
    <row r="2036" spans="1:23" customFormat="1">
      <c r="A2036" s="1" t="str">
        <f>CONCATENATE(Tableau4[[#This Row],[DPT2]]," - ",Tableau4[[#This Row],[COMMUNE]])</f>
        <v>33 - Générac</v>
      </c>
      <c r="B2036" s="5">
        <v>33</v>
      </c>
      <c r="C2036" s="5" t="s">
        <v>2878</v>
      </c>
      <c r="D2036" s="6" t="s">
        <v>2720</v>
      </c>
      <c r="E2036" s="6" t="s">
        <v>2879</v>
      </c>
      <c r="F2036" s="6" t="s">
        <v>8554</v>
      </c>
      <c r="G2036" s="7">
        <v>541</v>
      </c>
      <c r="H2036" s="5" t="s">
        <v>5</v>
      </c>
      <c r="I2036" s="5" t="s">
        <v>12</v>
      </c>
      <c r="J2036" s="5" t="s">
        <v>7</v>
      </c>
      <c r="K2036" s="2" t="s">
        <v>8</v>
      </c>
      <c r="L2036" s="132" t="s">
        <v>8555</v>
      </c>
    </row>
    <row r="2037" spans="1:23" customFormat="1">
      <c r="A2037" s="1" t="str">
        <f>CONCATENATE(Tableau4[[#This Row],[DPT2]]," - ",Tableau4[[#This Row],[COMMUNE]])</f>
        <v>33 - Génissac</v>
      </c>
      <c r="B2037" s="5">
        <v>33</v>
      </c>
      <c r="C2037" s="5" t="s">
        <v>6669</v>
      </c>
      <c r="D2037" s="6" t="s">
        <v>2717</v>
      </c>
      <c r="E2037" s="6" t="s">
        <v>6670</v>
      </c>
      <c r="F2037" s="6" t="s">
        <v>8554</v>
      </c>
      <c r="G2037" s="7">
        <v>1987</v>
      </c>
      <c r="H2037" s="5" t="s">
        <v>5</v>
      </c>
      <c r="I2037" s="5" t="s">
        <v>12</v>
      </c>
      <c r="J2037" s="2" t="s">
        <v>13</v>
      </c>
      <c r="K2037" s="2" t="s">
        <v>5671</v>
      </c>
      <c r="L2037" s="132">
        <v>46077</v>
      </c>
    </row>
    <row r="2038" spans="1:23" customFormat="1">
      <c r="A2038" s="1" t="str">
        <f>CONCATENATE(Tableau4[[#This Row],[DPT2]]," - ",Tableau4[[#This Row],[COMMUNE]])</f>
        <v>33 - Gensac</v>
      </c>
      <c r="B2038" s="5">
        <v>33</v>
      </c>
      <c r="C2038" s="2" t="s">
        <v>6671</v>
      </c>
      <c r="D2038" s="3" t="s">
        <v>2538</v>
      </c>
      <c r="E2038" s="3" t="s">
        <v>6672</v>
      </c>
      <c r="F2038" s="6" t="s">
        <v>8554</v>
      </c>
      <c r="G2038" s="4">
        <v>710</v>
      </c>
      <c r="H2038" s="2" t="s">
        <v>5</v>
      </c>
      <c r="I2038" s="2" t="s">
        <v>6</v>
      </c>
      <c r="J2038" s="2" t="s">
        <v>13</v>
      </c>
      <c r="K2038" s="2" t="s">
        <v>5671</v>
      </c>
      <c r="L2038" s="132" t="s">
        <v>8555</v>
      </c>
      <c r="M2038" s="87"/>
      <c r="N2038" s="87"/>
      <c r="O2038" s="87"/>
      <c r="P2038" s="87"/>
      <c r="Q2038" s="87"/>
      <c r="R2038" s="87"/>
      <c r="S2038" s="87"/>
      <c r="T2038" s="87"/>
      <c r="U2038" s="87"/>
      <c r="V2038" s="87"/>
      <c r="W2038" s="87"/>
    </row>
    <row r="2039" spans="1:23" customFormat="1">
      <c r="A2039" s="1" t="str">
        <f>CONCATENATE(Tableau4[[#This Row],[DPT2]]," - ",Tableau4[[#This Row],[COMMUNE]])</f>
        <v>33 - Gironde-sur-Dropt</v>
      </c>
      <c r="B2039" s="5">
        <v>33</v>
      </c>
      <c r="C2039" s="2" t="s">
        <v>6673</v>
      </c>
      <c r="D2039" s="3" t="s">
        <v>2701</v>
      </c>
      <c r="E2039" s="3" t="s">
        <v>6674</v>
      </c>
      <c r="F2039" s="6" t="s">
        <v>8554</v>
      </c>
      <c r="G2039" s="4">
        <v>1316</v>
      </c>
      <c r="H2039" s="2" t="s">
        <v>5</v>
      </c>
      <c r="I2039" s="2" t="s">
        <v>6</v>
      </c>
      <c r="J2039" s="2" t="s">
        <v>13</v>
      </c>
      <c r="K2039" s="2" t="s">
        <v>5671</v>
      </c>
      <c r="L2039" s="132">
        <v>46077</v>
      </c>
    </row>
    <row r="2040" spans="1:23" customFormat="1">
      <c r="A2040" s="1" t="str">
        <f>CONCATENATE(Tableau4[[#This Row],[DPT2]]," - ",Tableau4[[#This Row],[COMMUNE]])</f>
        <v>33 - Giscos</v>
      </c>
      <c r="B2040" s="5">
        <v>33</v>
      </c>
      <c r="C2040" s="5" t="s">
        <v>2880</v>
      </c>
      <c r="D2040" s="6" t="s">
        <v>2696</v>
      </c>
      <c r="E2040" s="6" t="s">
        <v>2881</v>
      </c>
      <c r="F2040" s="6" t="s">
        <v>8554</v>
      </c>
      <c r="G2040" s="7">
        <v>183</v>
      </c>
      <c r="H2040" s="5" t="s">
        <v>5</v>
      </c>
      <c r="I2040" s="5" t="s">
        <v>12</v>
      </c>
      <c r="J2040" s="2" t="s">
        <v>13</v>
      </c>
      <c r="K2040" s="2" t="s">
        <v>8</v>
      </c>
      <c r="L2040" s="132" t="s">
        <v>8555</v>
      </c>
      <c r="M2040" s="87"/>
      <c r="N2040" s="87"/>
      <c r="O2040" s="87"/>
      <c r="P2040" s="87"/>
      <c r="Q2040" s="87"/>
      <c r="R2040" s="87"/>
      <c r="S2040" s="87"/>
      <c r="T2040" s="87"/>
      <c r="U2040" s="87"/>
      <c r="V2040" s="87"/>
      <c r="W2040" s="87"/>
    </row>
    <row r="2041" spans="1:23" s="87" customFormat="1">
      <c r="A2041" s="1" t="str">
        <f>CONCATENATE(Tableau4[[#This Row],[DPT2]]," - ",Tableau4[[#This Row],[COMMUNE]])</f>
        <v>33 - Gornac</v>
      </c>
      <c r="B2041" s="5">
        <v>33</v>
      </c>
      <c r="C2041" s="5" t="s">
        <v>6675</v>
      </c>
      <c r="D2041" s="6" t="s">
        <v>2704</v>
      </c>
      <c r="E2041" s="6" t="s">
        <v>6676</v>
      </c>
      <c r="F2041" s="6" t="s">
        <v>8554</v>
      </c>
      <c r="G2041" s="7">
        <v>430</v>
      </c>
      <c r="H2041" s="5" t="s">
        <v>5</v>
      </c>
      <c r="I2041" s="5" t="s">
        <v>12</v>
      </c>
      <c r="J2041" s="2" t="s">
        <v>13</v>
      </c>
      <c r="K2041" s="2" t="s">
        <v>5671</v>
      </c>
      <c r="L2041" s="132" t="s">
        <v>8555</v>
      </c>
      <c r="M2041"/>
      <c r="N2041"/>
      <c r="O2041"/>
      <c r="P2041"/>
      <c r="Q2041"/>
      <c r="R2041"/>
      <c r="S2041"/>
      <c r="T2041"/>
      <c r="U2041"/>
      <c r="V2041"/>
      <c r="W2041"/>
    </row>
    <row r="2042" spans="1:23" s="87" customFormat="1">
      <c r="A2042" s="1" t="str">
        <f>CONCATENATE(Tableau4[[#This Row],[DPT2]]," - ",Tableau4[[#This Row],[COMMUNE]])</f>
        <v>33 - Goualade</v>
      </c>
      <c r="B2042" s="5">
        <v>33</v>
      </c>
      <c r="C2042" s="5" t="s">
        <v>2882</v>
      </c>
      <c r="D2042" s="6" t="s">
        <v>2696</v>
      </c>
      <c r="E2042" s="6" t="s">
        <v>2883</v>
      </c>
      <c r="F2042" s="6" t="s">
        <v>8554</v>
      </c>
      <c r="G2042" s="7">
        <v>88</v>
      </c>
      <c r="H2042" s="5" t="s">
        <v>5</v>
      </c>
      <c r="I2042" s="5" t="s">
        <v>12</v>
      </c>
      <c r="J2042" s="2" t="s">
        <v>13</v>
      </c>
      <c r="K2042" s="2" t="s">
        <v>8</v>
      </c>
      <c r="L2042" s="132" t="s">
        <v>8555</v>
      </c>
      <c r="M2042"/>
      <c r="N2042"/>
      <c r="O2042"/>
      <c r="P2042"/>
      <c r="Q2042"/>
      <c r="R2042"/>
      <c r="S2042"/>
      <c r="T2042"/>
      <c r="U2042"/>
      <c r="V2042"/>
      <c r="W2042"/>
    </row>
    <row r="2043" spans="1:23" customFormat="1">
      <c r="A2043" s="1" t="str">
        <f>CONCATENATE(Tableau4[[#This Row],[DPT2]]," - ",Tableau4[[#This Row],[COMMUNE]])</f>
        <v>33 - Gours</v>
      </c>
      <c r="B2043" s="5">
        <v>33</v>
      </c>
      <c r="C2043" s="5" t="s">
        <v>2884</v>
      </c>
      <c r="D2043" s="6" t="s">
        <v>2717</v>
      </c>
      <c r="E2043" s="6" t="s">
        <v>2885</v>
      </c>
      <c r="F2043" s="6" t="s">
        <v>8554</v>
      </c>
      <c r="G2043" s="7">
        <v>586</v>
      </c>
      <c r="H2043" s="5" t="s">
        <v>5</v>
      </c>
      <c r="I2043" s="5" t="s">
        <v>12</v>
      </c>
      <c r="J2043" s="2" t="s">
        <v>13</v>
      </c>
      <c r="K2043" s="2" t="s">
        <v>8</v>
      </c>
      <c r="L2043" s="132" t="s">
        <v>8555</v>
      </c>
    </row>
    <row r="2044" spans="1:23" customFormat="1">
      <c r="A2044" s="1" t="str">
        <f>CONCATENATE(Tableau4[[#This Row],[DPT2]]," - ",Tableau4[[#This Row],[COMMUNE]])</f>
        <v>33 - Gradignan</v>
      </c>
      <c r="B2044" s="99">
        <v>33</v>
      </c>
      <c r="C2044" s="11" t="s">
        <v>8397</v>
      </c>
      <c r="D2044" s="95" t="s">
        <v>6582</v>
      </c>
      <c r="E2044" s="118" t="s">
        <v>8521</v>
      </c>
      <c r="F2044" s="96" t="s">
        <v>10842</v>
      </c>
      <c r="G2044" s="97">
        <v>25694</v>
      </c>
      <c r="H2044" s="94" t="s">
        <v>859</v>
      </c>
      <c r="I2044" s="94" t="s">
        <v>25</v>
      </c>
      <c r="J2044" s="94" t="s">
        <v>13</v>
      </c>
      <c r="K2044" s="5" t="s">
        <v>7657</v>
      </c>
      <c r="L2044" s="132" t="s">
        <v>8555</v>
      </c>
    </row>
    <row r="2045" spans="1:23" customFormat="1">
      <c r="A2045" s="1" t="str">
        <f>CONCATENATE(Tableau4[[#This Row],[DPT2]]," - ",Tableau4[[#This Row],[COMMUNE]])</f>
        <v>33 - Grayan-et-l'Hôpital</v>
      </c>
      <c r="B2045" s="5">
        <v>33</v>
      </c>
      <c r="C2045" s="2" t="s">
        <v>6677</v>
      </c>
      <c r="D2045" s="3" t="s">
        <v>3252</v>
      </c>
      <c r="E2045" s="3" t="s">
        <v>6678</v>
      </c>
      <c r="F2045" s="6" t="s">
        <v>8554</v>
      </c>
      <c r="G2045" s="4">
        <v>1486</v>
      </c>
      <c r="H2045" s="2" t="s">
        <v>5</v>
      </c>
      <c r="I2045" s="2" t="s">
        <v>25</v>
      </c>
      <c r="J2045" s="2" t="s">
        <v>13</v>
      </c>
      <c r="K2045" s="2" t="s">
        <v>5671</v>
      </c>
      <c r="L2045" s="132" t="s">
        <v>8555</v>
      </c>
    </row>
    <row r="2046" spans="1:23" customFormat="1">
      <c r="A2046" s="1" t="str">
        <f>CONCATENATE(Tableau4[[#This Row],[DPT2]]," - ",Tableau4[[#This Row],[COMMUNE]])</f>
        <v>33 - Grézillac</v>
      </c>
      <c r="B2046" s="5">
        <v>33</v>
      </c>
      <c r="C2046" s="2" t="s">
        <v>6679</v>
      </c>
      <c r="D2046" s="3" t="s">
        <v>2538</v>
      </c>
      <c r="E2046" s="3" t="s">
        <v>6680</v>
      </c>
      <c r="F2046" s="6" t="s">
        <v>8554</v>
      </c>
      <c r="G2046" s="4">
        <v>698</v>
      </c>
      <c r="H2046" s="2" t="s">
        <v>5</v>
      </c>
      <c r="I2046" s="2" t="s">
        <v>6</v>
      </c>
      <c r="J2046" s="2" t="s">
        <v>13</v>
      </c>
      <c r="K2046" s="2" t="s">
        <v>5671</v>
      </c>
      <c r="L2046" s="132" t="s">
        <v>8555</v>
      </c>
      <c r="M2046" s="87"/>
      <c r="N2046" s="87"/>
      <c r="O2046" s="87"/>
      <c r="P2046" s="87"/>
      <c r="Q2046" s="87"/>
      <c r="R2046" s="87"/>
      <c r="S2046" s="87"/>
      <c r="T2046" s="87"/>
      <c r="U2046" s="87"/>
      <c r="V2046" s="87"/>
      <c r="W2046" s="87"/>
    </row>
    <row r="2047" spans="1:23" customFormat="1">
      <c r="A2047" s="1" t="str">
        <f>CONCATENATE(Tableau4[[#This Row],[DPT2]]," - ",Tableau4[[#This Row],[COMMUNE]])</f>
        <v>33 - Grignols</v>
      </c>
      <c r="B2047" s="5">
        <v>33</v>
      </c>
      <c r="C2047" s="5" t="s">
        <v>6681</v>
      </c>
      <c r="D2047" s="6" t="s">
        <v>2696</v>
      </c>
      <c r="E2047" s="6" t="s">
        <v>10812</v>
      </c>
      <c r="F2047" s="6" t="s">
        <v>8554</v>
      </c>
      <c r="G2047" s="7">
        <v>1197</v>
      </c>
      <c r="H2047" s="5" t="s">
        <v>5</v>
      </c>
      <c r="I2047" s="5" t="s">
        <v>12</v>
      </c>
      <c r="J2047" s="2" t="s">
        <v>13</v>
      </c>
      <c r="K2047" s="2" t="s">
        <v>5671</v>
      </c>
      <c r="L2047" s="132" t="s">
        <v>8555</v>
      </c>
      <c r="M2047" s="87"/>
      <c r="N2047" s="87"/>
      <c r="O2047" s="87"/>
      <c r="P2047" s="87"/>
      <c r="Q2047" s="87"/>
      <c r="R2047" s="87"/>
      <c r="S2047" s="87"/>
      <c r="T2047" s="87"/>
      <c r="U2047" s="87"/>
      <c r="V2047" s="87"/>
      <c r="W2047" s="87"/>
    </row>
    <row r="2048" spans="1:23" customFormat="1">
      <c r="A2048" s="1" t="str">
        <f>CONCATENATE(Tableau4[[#This Row],[DPT2]]," - ",Tableau4[[#This Row],[COMMUNE]])</f>
        <v>33 - Guillac</v>
      </c>
      <c r="B2048" s="5">
        <v>33</v>
      </c>
      <c r="C2048" s="2" t="s">
        <v>2886</v>
      </c>
      <c r="D2048" s="3" t="s">
        <v>2538</v>
      </c>
      <c r="E2048" s="3" t="s">
        <v>2887</v>
      </c>
      <c r="F2048" s="6" t="s">
        <v>8554</v>
      </c>
      <c r="G2048" s="4">
        <v>160</v>
      </c>
      <c r="H2048" s="2" t="s">
        <v>5</v>
      </c>
      <c r="I2048" s="2" t="s">
        <v>6</v>
      </c>
      <c r="J2048" s="2" t="s">
        <v>13</v>
      </c>
      <c r="K2048" s="2" t="s">
        <v>8</v>
      </c>
      <c r="L2048" s="132" t="s">
        <v>8555</v>
      </c>
    </row>
    <row r="2049" spans="1:23" customFormat="1">
      <c r="A2049" s="1" t="str">
        <f>CONCATENATE(Tableau4[[#This Row],[DPT2]]," - ",Tableau4[[#This Row],[COMMUNE]])</f>
        <v>33 - Guillos</v>
      </c>
      <c r="B2049" s="5">
        <v>33</v>
      </c>
      <c r="C2049" s="2" t="s">
        <v>2888</v>
      </c>
      <c r="D2049" s="3" t="s">
        <v>2763</v>
      </c>
      <c r="E2049" s="3" t="s">
        <v>2889</v>
      </c>
      <c r="F2049" s="6" t="s">
        <v>8554</v>
      </c>
      <c r="G2049" s="4">
        <v>451</v>
      </c>
      <c r="H2049" s="2" t="s">
        <v>5</v>
      </c>
      <c r="I2049" s="2" t="s">
        <v>25</v>
      </c>
      <c r="J2049" s="2" t="s">
        <v>13</v>
      </c>
      <c r="K2049" s="2" t="s">
        <v>8</v>
      </c>
      <c r="L2049" s="132" t="s">
        <v>8555</v>
      </c>
    </row>
    <row r="2050" spans="1:23" customFormat="1">
      <c r="A2050" s="1" t="str">
        <f>CONCATENATE(Tableau4[[#This Row],[DPT2]]," - ",Tableau4[[#This Row],[COMMUNE]])</f>
        <v>33 - Guîtres</v>
      </c>
      <c r="B2050" s="5">
        <v>33</v>
      </c>
      <c r="C2050" s="5" t="s">
        <v>6682</v>
      </c>
      <c r="D2050" s="6" t="s">
        <v>2717</v>
      </c>
      <c r="E2050" s="6" t="s">
        <v>6683</v>
      </c>
      <c r="F2050" s="6" t="s">
        <v>8554</v>
      </c>
      <c r="G2050" s="7">
        <v>1591</v>
      </c>
      <c r="H2050" s="5" t="s">
        <v>5</v>
      </c>
      <c r="I2050" s="5" t="s">
        <v>12</v>
      </c>
      <c r="J2050" s="2" t="s">
        <v>13</v>
      </c>
      <c r="K2050" s="2" t="s">
        <v>5671</v>
      </c>
      <c r="L2050" s="132">
        <v>46077</v>
      </c>
    </row>
    <row r="2051" spans="1:23" customFormat="1">
      <c r="A2051" s="1" t="str">
        <f>CONCATENATE(Tableau4[[#This Row],[DPT2]]," - ",Tableau4[[#This Row],[COMMUNE]])</f>
        <v>33 - Gujan-Mestras</v>
      </c>
      <c r="B2051" s="99">
        <v>33</v>
      </c>
      <c r="C2051" s="2" t="s">
        <v>8398</v>
      </c>
      <c r="D2051" s="95" t="s">
        <v>7990</v>
      </c>
      <c r="E2051" s="96" t="s">
        <v>8399</v>
      </c>
      <c r="F2051" s="96" t="s">
        <v>8555</v>
      </c>
      <c r="G2051" s="97">
        <v>21887</v>
      </c>
      <c r="H2051" s="94" t="s">
        <v>859</v>
      </c>
      <c r="I2051" s="94" t="s">
        <v>25</v>
      </c>
      <c r="J2051" s="94" t="s">
        <v>13</v>
      </c>
      <c r="K2051" s="5" t="s">
        <v>7657</v>
      </c>
      <c r="L2051" s="132" t="s">
        <v>8555</v>
      </c>
    </row>
    <row r="2052" spans="1:23" customFormat="1">
      <c r="A2052" s="1" t="str">
        <f>CONCATENATE(Tableau4[[#This Row],[DPT2]]," - ",Tableau4[[#This Row],[COMMUNE]])</f>
        <v>33 - Haux</v>
      </c>
      <c r="B2052" s="5">
        <v>33</v>
      </c>
      <c r="C2052" s="2" t="s">
        <v>2890</v>
      </c>
      <c r="D2052" s="3" t="s">
        <v>2740</v>
      </c>
      <c r="E2052" s="3" t="s">
        <v>10823</v>
      </c>
      <c r="F2052" s="6" t="s">
        <v>8554</v>
      </c>
      <c r="G2052" s="4">
        <v>833</v>
      </c>
      <c r="H2052" s="2" t="s">
        <v>5</v>
      </c>
      <c r="I2052" s="2" t="s">
        <v>25</v>
      </c>
      <c r="J2052" s="2" t="s">
        <v>13</v>
      </c>
      <c r="K2052" s="2" t="s">
        <v>8</v>
      </c>
      <c r="L2052" s="132" t="s">
        <v>8555</v>
      </c>
    </row>
    <row r="2053" spans="1:23" s="87" customFormat="1">
      <c r="A2053" s="1" t="str">
        <f>CONCATENATE(Tableau4[[#This Row],[DPT2]]," - ",Tableau4[[#This Row],[COMMUNE]])</f>
        <v>33 - Hostens</v>
      </c>
      <c r="B2053" s="5">
        <v>33</v>
      </c>
      <c r="C2053" s="5" t="s">
        <v>6684</v>
      </c>
      <c r="D2053" s="6" t="s">
        <v>2707</v>
      </c>
      <c r="E2053" s="6" t="s">
        <v>6685</v>
      </c>
      <c r="F2053" s="6" t="s">
        <v>8554</v>
      </c>
      <c r="G2053" s="7">
        <v>1433</v>
      </c>
      <c r="H2053" s="5" t="s">
        <v>5</v>
      </c>
      <c r="I2053" s="5" t="s">
        <v>12</v>
      </c>
      <c r="J2053" s="2" t="s">
        <v>13</v>
      </c>
      <c r="K2053" s="2" t="s">
        <v>5671</v>
      </c>
      <c r="L2053" s="132" t="s">
        <v>8555</v>
      </c>
      <c r="M2053"/>
      <c r="N2053"/>
      <c r="O2053"/>
      <c r="P2053"/>
      <c r="Q2053"/>
      <c r="R2053"/>
      <c r="S2053"/>
      <c r="T2053"/>
      <c r="U2053"/>
      <c r="V2053"/>
      <c r="W2053"/>
    </row>
    <row r="2054" spans="1:23" s="87" customFormat="1">
      <c r="A2054" s="1" t="str">
        <f>CONCATENATE(Tableau4[[#This Row],[DPT2]]," - ",Tableau4[[#This Row],[COMMUNE]])</f>
        <v>33 - Hourtin</v>
      </c>
      <c r="B2054" s="5">
        <v>33</v>
      </c>
      <c r="C2054" s="2" t="s">
        <v>7967</v>
      </c>
      <c r="D2054" s="3" t="s">
        <v>3252</v>
      </c>
      <c r="E2054" s="3" t="s">
        <v>7968</v>
      </c>
      <c r="F2054" s="6" t="s">
        <v>8554</v>
      </c>
      <c r="G2054" s="4">
        <v>3813</v>
      </c>
      <c r="H2054" s="2" t="s">
        <v>5</v>
      </c>
      <c r="I2054" s="2" t="s">
        <v>25</v>
      </c>
      <c r="J2054" s="2" t="s">
        <v>13</v>
      </c>
      <c r="K2054" s="5" t="s">
        <v>5664</v>
      </c>
      <c r="L2054" s="132" t="s">
        <v>8555</v>
      </c>
      <c r="M2054"/>
      <c r="N2054"/>
      <c r="O2054"/>
      <c r="P2054"/>
      <c r="Q2054"/>
      <c r="R2054"/>
      <c r="S2054"/>
      <c r="T2054"/>
      <c r="U2054"/>
      <c r="V2054"/>
      <c r="W2054"/>
    </row>
    <row r="2055" spans="1:23" s="87" customFormat="1">
      <c r="A2055" s="1" t="str">
        <f>CONCATENATE(Tableau4[[#This Row],[DPT2]]," - ",Tableau4[[#This Row],[COMMUNE]])</f>
        <v>33 - Hure</v>
      </c>
      <c r="B2055" s="5">
        <v>33</v>
      </c>
      <c r="C2055" s="2" t="s">
        <v>2891</v>
      </c>
      <c r="D2055" s="3" t="s">
        <v>2701</v>
      </c>
      <c r="E2055" s="3" t="s">
        <v>2892</v>
      </c>
      <c r="F2055" s="6" t="s">
        <v>8554</v>
      </c>
      <c r="G2055" s="4">
        <v>542</v>
      </c>
      <c r="H2055" s="2" t="s">
        <v>5</v>
      </c>
      <c r="I2055" s="2" t="s">
        <v>6</v>
      </c>
      <c r="J2055" s="2" t="s">
        <v>13</v>
      </c>
      <c r="K2055" s="2" t="s">
        <v>8</v>
      </c>
      <c r="L2055" s="132">
        <v>46077</v>
      </c>
    </row>
    <row r="2056" spans="1:23" customFormat="1">
      <c r="A2056" s="1" t="str">
        <f>CONCATENATE(Tableau4[[#This Row],[DPT2]]," - ",Tableau4[[#This Row],[COMMUNE]])</f>
        <v>33 - Illats</v>
      </c>
      <c r="B2056" s="5">
        <v>33</v>
      </c>
      <c r="C2056" s="2" t="s">
        <v>6686</v>
      </c>
      <c r="D2056" s="3" t="s">
        <v>2763</v>
      </c>
      <c r="E2056" s="3" t="s">
        <v>6687</v>
      </c>
      <c r="F2056" s="6" t="s">
        <v>8554</v>
      </c>
      <c r="G2056" s="4">
        <v>1377</v>
      </c>
      <c r="H2056" s="2" t="s">
        <v>5</v>
      </c>
      <c r="I2056" s="2" t="s">
        <v>25</v>
      </c>
      <c r="J2056" s="2" t="s">
        <v>13</v>
      </c>
      <c r="K2056" s="2" t="s">
        <v>5671</v>
      </c>
      <c r="L2056" s="132" t="s">
        <v>8555</v>
      </c>
    </row>
    <row r="2057" spans="1:23" customFormat="1">
      <c r="A2057" s="1" t="str">
        <f>CONCATENATE(Tableau4[[#This Row],[DPT2]]," - ",Tableau4[[#This Row],[COMMUNE]])</f>
        <v>33 - Isle-Saint-Georges</v>
      </c>
      <c r="B2057" s="99">
        <v>33</v>
      </c>
      <c r="C2057" s="2" t="s">
        <v>2893</v>
      </c>
      <c r="D2057" s="95" t="s">
        <v>2894</v>
      </c>
      <c r="E2057" s="96" t="s">
        <v>2895</v>
      </c>
      <c r="F2057" s="96" t="s">
        <v>8555</v>
      </c>
      <c r="G2057" s="97">
        <v>523</v>
      </c>
      <c r="H2057" s="94" t="s">
        <v>859</v>
      </c>
      <c r="I2057" s="94" t="s">
        <v>25</v>
      </c>
      <c r="J2057" s="94" t="s">
        <v>13</v>
      </c>
      <c r="K2057" s="2" t="s">
        <v>8</v>
      </c>
      <c r="L2057" s="132" t="s">
        <v>8555</v>
      </c>
    </row>
    <row r="2058" spans="1:23" customFormat="1">
      <c r="A2058" s="1" t="str">
        <f>CONCATENATE(Tableau4[[#This Row],[DPT2]]," - ",Tableau4[[#This Row],[COMMUNE]])</f>
        <v>33 - Izon</v>
      </c>
      <c r="B2058" s="99">
        <v>33</v>
      </c>
      <c r="C2058" s="5" t="s">
        <v>6688</v>
      </c>
      <c r="D2058" s="100" t="s">
        <v>2717</v>
      </c>
      <c r="E2058" s="101" t="s">
        <v>6689</v>
      </c>
      <c r="F2058" s="96" t="s">
        <v>8555</v>
      </c>
      <c r="G2058" s="102">
        <v>6167</v>
      </c>
      <c r="H2058" s="99" t="s">
        <v>859</v>
      </c>
      <c r="I2058" s="99" t="s">
        <v>12</v>
      </c>
      <c r="J2058" s="94" t="s">
        <v>13</v>
      </c>
      <c r="K2058" s="2" t="s">
        <v>5671</v>
      </c>
      <c r="L2058" s="132">
        <v>46077</v>
      </c>
      <c r="M2058" s="87"/>
      <c r="N2058" s="87"/>
      <c r="O2058" s="87"/>
      <c r="P2058" s="87"/>
      <c r="Q2058" s="87"/>
      <c r="R2058" s="87"/>
      <c r="S2058" s="87"/>
      <c r="T2058" s="87"/>
      <c r="U2058" s="87"/>
      <c r="V2058" s="87"/>
      <c r="W2058" s="87"/>
    </row>
    <row r="2059" spans="1:23" s="87" customFormat="1">
      <c r="A2059" s="1" t="str">
        <f>CONCATENATE(Tableau4[[#This Row],[DPT2]]," - ",Tableau4[[#This Row],[COMMUNE]])</f>
        <v>33 - Jau-Dignac-et-Loirac</v>
      </c>
      <c r="B2059" s="5">
        <v>33</v>
      </c>
      <c r="C2059" s="2" t="s">
        <v>6690</v>
      </c>
      <c r="D2059" s="3" t="s">
        <v>3252</v>
      </c>
      <c r="E2059" s="3" t="s">
        <v>6691</v>
      </c>
      <c r="F2059" s="6" t="s">
        <v>8554</v>
      </c>
      <c r="G2059" s="4">
        <v>957</v>
      </c>
      <c r="H2059" s="2" t="s">
        <v>5</v>
      </c>
      <c r="I2059" s="2" t="s">
        <v>25</v>
      </c>
      <c r="J2059" s="2" t="s">
        <v>13</v>
      </c>
      <c r="K2059" s="2" t="s">
        <v>5671</v>
      </c>
      <c r="L2059" s="132" t="s">
        <v>8555</v>
      </c>
      <c r="M2059"/>
      <c r="N2059"/>
      <c r="O2059"/>
      <c r="P2059"/>
      <c r="Q2059"/>
      <c r="R2059"/>
      <c r="S2059"/>
      <c r="T2059"/>
      <c r="U2059"/>
      <c r="V2059"/>
      <c r="W2059"/>
    </row>
    <row r="2060" spans="1:23" customFormat="1">
      <c r="A2060" s="1" t="str">
        <f>CONCATENATE(Tableau4[[#This Row],[DPT2]]," - ",Tableau4[[#This Row],[COMMUNE]])</f>
        <v>33 - Jugazan</v>
      </c>
      <c r="B2060" s="5">
        <v>33</v>
      </c>
      <c r="C2060" s="2" t="s">
        <v>2896</v>
      </c>
      <c r="D2060" s="3" t="s">
        <v>2538</v>
      </c>
      <c r="E2060" s="3" t="s">
        <v>2897</v>
      </c>
      <c r="F2060" s="6" t="s">
        <v>8554</v>
      </c>
      <c r="G2060" s="4">
        <v>283</v>
      </c>
      <c r="H2060" s="2" t="s">
        <v>5</v>
      </c>
      <c r="I2060" s="2" t="s">
        <v>6</v>
      </c>
      <c r="J2060" s="2" t="s">
        <v>13</v>
      </c>
      <c r="K2060" s="2" t="s">
        <v>8</v>
      </c>
      <c r="L2060" s="132" t="s">
        <v>8555</v>
      </c>
      <c r="M2060" s="87"/>
      <c r="N2060" s="87"/>
      <c r="O2060" s="87"/>
      <c r="P2060" s="87"/>
      <c r="Q2060" s="87"/>
      <c r="R2060" s="87"/>
      <c r="S2060" s="87"/>
      <c r="T2060" s="87"/>
      <c r="U2060" s="87"/>
      <c r="V2060" s="87"/>
      <c r="W2060" s="87"/>
    </row>
    <row r="2061" spans="1:23" customFormat="1">
      <c r="A2061" s="1" t="str">
        <f>CONCATENATE(Tableau4[[#This Row],[DPT2]]," - ",Tableau4[[#This Row],[COMMUNE]])</f>
        <v>33 - Juillac</v>
      </c>
      <c r="B2061" s="5">
        <v>33</v>
      </c>
      <c r="C2061" s="2" t="s">
        <v>2898</v>
      </c>
      <c r="D2061" s="3" t="s">
        <v>2538</v>
      </c>
      <c r="E2061" s="3" t="s">
        <v>10804</v>
      </c>
      <c r="F2061" s="6" t="s">
        <v>8554</v>
      </c>
      <c r="G2061" s="4">
        <v>229</v>
      </c>
      <c r="H2061" s="2" t="s">
        <v>5</v>
      </c>
      <c r="I2061" s="2" t="s">
        <v>6</v>
      </c>
      <c r="J2061" s="2" t="s">
        <v>13</v>
      </c>
      <c r="K2061" s="2" t="s">
        <v>8</v>
      </c>
      <c r="L2061" s="132" t="s">
        <v>8555</v>
      </c>
      <c r="M2061" s="87"/>
      <c r="N2061" s="87"/>
      <c r="O2061" s="87"/>
      <c r="P2061" s="87"/>
      <c r="Q2061" s="87"/>
      <c r="R2061" s="87"/>
      <c r="S2061" s="87"/>
      <c r="T2061" s="87"/>
      <c r="U2061" s="87"/>
      <c r="V2061" s="87"/>
      <c r="W2061" s="87"/>
    </row>
    <row r="2062" spans="1:23" customFormat="1">
      <c r="A2062" s="1" t="str">
        <f>CONCATENATE(Tableau4[[#This Row],[DPT2]]," - ",Tableau4[[#This Row],[COMMUNE]])</f>
        <v>33 - La Brède</v>
      </c>
      <c r="B2062" s="5">
        <v>33</v>
      </c>
      <c r="C2062" s="2" t="s">
        <v>7969</v>
      </c>
      <c r="D2062" s="3" t="s">
        <v>2894</v>
      </c>
      <c r="E2062" s="3" t="s">
        <v>7970</v>
      </c>
      <c r="F2062" s="6" t="s">
        <v>8554</v>
      </c>
      <c r="G2062" s="4">
        <v>4420</v>
      </c>
      <c r="H2062" s="2" t="s">
        <v>5</v>
      </c>
      <c r="I2062" s="2" t="s">
        <v>25</v>
      </c>
      <c r="J2062" s="2" t="s">
        <v>13</v>
      </c>
      <c r="K2062" s="5" t="s">
        <v>5664</v>
      </c>
      <c r="L2062" s="132" t="s">
        <v>8555</v>
      </c>
    </row>
    <row r="2063" spans="1:23" s="87" customFormat="1">
      <c r="A2063" s="1" t="str">
        <f>CONCATENATE(Tableau4[[#This Row],[DPT2]]," - ",Tableau4[[#This Row],[COMMUNE]])</f>
        <v>33 - La Lande-de-Fronsac</v>
      </c>
      <c r="B2063" s="99">
        <v>33</v>
      </c>
      <c r="C2063" s="2" t="s">
        <v>6692</v>
      </c>
      <c r="D2063" s="95" t="s">
        <v>2693</v>
      </c>
      <c r="E2063" s="96" t="s">
        <v>6693</v>
      </c>
      <c r="F2063" s="96" t="s">
        <v>8555</v>
      </c>
      <c r="G2063" s="97">
        <v>2540</v>
      </c>
      <c r="H2063" s="94" t="s">
        <v>859</v>
      </c>
      <c r="I2063" s="94" t="s">
        <v>25</v>
      </c>
      <c r="J2063" s="94" t="s">
        <v>13</v>
      </c>
      <c r="K2063" s="2" t="s">
        <v>5671</v>
      </c>
      <c r="L2063" s="132" t="s">
        <v>8555</v>
      </c>
    </row>
    <row r="2064" spans="1:23" customFormat="1">
      <c r="A2064" s="1" t="str">
        <f>CONCATENATE(Tableau4[[#This Row],[DPT2]]," - ",Tableau4[[#This Row],[COMMUNE]])</f>
        <v>33 - La Réole</v>
      </c>
      <c r="B2064" s="5">
        <v>33</v>
      </c>
      <c r="C2064" s="2" t="s">
        <v>8400</v>
      </c>
      <c r="D2064" s="3" t="s">
        <v>2701</v>
      </c>
      <c r="E2064" s="3" t="s">
        <v>8401</v>
      </c>
      <c r="F2064" s="6" t="s">
        <v>8554</v>
      </c>
      <c r="G2064" s="4">
        <v>4355</v>
      </c>
      <c r="H2064" s="2" t="s">
        <v>5</v>
      </c>
      <c r="I2064" s="2" t="s">
        <v>6</v>
      </c>
      <c r="J2064" s="2" t="s">
        <v>10732</v>
      </c>
      <c r="K2064" s="5" t="s">
        <v>7657</v>
      </c>
      <c r="L2064" s="132">
        <v>46077</v>
      </c>
    </row>
    <row r="2065" spans="1:23" customFormat="1">
      <c r="A2065" s="1" t="str">
        <f>CONCATENATE(Tableau4[[#This Row],[DPT2]]," - ",Tableau4[[#This Row],[COMMUNE]])</f>
        <v>33 - La Rivière</v>
      </c>
      <c r="B2065" s="5">
        <v>33</v>
      </c>
      <c r="C2065" s="2" t="s">
        <v>2899</v>
      </c>
      <c r="D2065" s="3" t="s">
        <v>2693</v>
      </c>
      <c r="E2065" s="3" t="s">
        <v>2900</v>
      </c>
      <c r="F2065" s="6" t="s">
        <v>8554</v>
      </c>
      <c r="G2065" s="4">
        <v>431</v>
      </c>
      <c r="H2065" s="2" t="s">
        <v>5</v>
      </c>
      <c r="I2065" s="2" t="s">
        <v>25</v>
      </c>
      <c r="J2065" s="2" t="s">
        <v>13</v>
      </c>
      <c r="K2065" s="2" t="s">
        <v>8</v>
      </c>
      <c r="L2065" s="132">
        <v>46077</v>
      </c>
      <c r="M2065" s="87"/>
      <c r="N2065" s="87"/>
      <c r="O2065" s="87"/>
      <c r="P2065" s="87"/>
      <c r="Q2065" s="87"/>
      <c r="R2065" s="87"/>
      <c r="S2065" s="87"/>
      <c r="T2065" s="87"/>
      <c r="U2065" s="87"/>
      <c r="V2065" s="87"/>
      <c r="W2065" s="87"/>
    </row>
    <row r="2066" spans="1:23" customFormat="1">
      <c r="A2066" s="1" t="str">
        <f>CONCATENATE(Tableau4[[#This Row],[DPT2]]," - ",Tableau4[[#This Row],[COMMUNE]])</f>
        <v>33 - La Roquille</v>
      </c>
      <c r="B2066" s="5">
        <v>33</v>
      </c>
      <c r="C2066" s="2" t="s">
        <v>2901</v>
      </c>
      <c r="D2066" s="3" t="s">
        <v>2698</v>
      </c>
      <c r="E2066" s="3" t="s">
        <v>2902</v>
      </c>
      <c r="F2066" s="6" t="s">
        <v>8554</v>
      </c>
      <c r="G2066" s="4">
        <v>308</v>
      </c>
      <c r="H2066" s="2" t="s">
        <v>5</v>
      </c>
      <c r="I2066" s="2" t="s">
        <v>6</v>
      </c>
      <c r="J2066" s="2" t="s">
        <v>13</v>
      </c>
      <c r="K2066" s="2" t="s">
        <v>8</v>
      </c>
      <c r="L2066" s="132" t="s">
        <v>8555</v>
      </c>
    </row>
    <row r="2067" spans="1:23" s="87" customFormat="1">
      <c r="A2067" s="1" t="str">
        <f>CONCATENATE(Tableau4[[#This Row],[DPT2]]," - ",Tableau4[[#This Row],[COMMUNE]])</f>
        <v>33 - La Sauve</v>
      </c>
      <c r="B2067" s="5">
        <v>33</v>
      </c>
      <c r="C2067" s="2" t="s">
        <v>6694</v>
      </c>
      <c r="D2067" s="3" t="s">
        <v>2740</v>
      </c>
      <c r="E2067" s="3" t="s">
        <v>6695</v>
      </c>
      <c r="F2067" s="6" t="s">
        <v>8554</v>
      </c>
      <c r="G2067" s="4">
        <v>1546</v>
      </c>
      <c r="H2067" s="2" t="s">
        <v>5</v>
      </c>
      <c r="I2067" s="2" t="s">
        <v>25</v>
      </c>
      <c r="J2067" s="2" t="s">
        <v>13</v>
      </c>
      <c r="K2067" s="2" t="s">
        <v>5671</v>
      </c>
      <c r="L2067" s="132" t="s">
        <v>8555</v>
      </c>
    </row>
    <row r="2068" spans="1:23" s="87" customFormat="1">
      <c r="A2068" s="1" t="str">
        <f>CONCATENATE(Tableau4[[#This Row],[DPT2]]," - ",Tableau4[[#This Row],[COMMUNE]])</f>
        <v>33 - La Teste-de-Buch</v>
      </c>
      <c r="B2068" s="99">
        <v>33</v>
      </c>
      <c r="C2068" s="2" t="s">
        <v>8402</v>
      </c>
      <c r="D2068" s="95" t="s">
        <v>7990</v>
      </c>
      <c r="E2068" s="96" t="s">
        <v>8403</v>
      </c>
      <c r="F2068" s="96" t="s">
        <v>8555</v>
      </c>
      <c r="G2068" s="97">
        <v>26168</v>
      </c>
      <c r="H2068" s="94" t="s">
        <v>859</v>
      </c>
      <c r="I2068" s="94" t="s">
        <v>25</v>
      </c>
      <c r="J2068" s="94" t="s">
        <v>13</v>
      </c>
      <c r="K2068" s="5" t="s">
        <v>7657</v>
      </c>
      <c r="L2068" s="132" t="s">
        <v>8555</v>
      </c>
    </row>
    <row r="2069" spans="1:23" customFormat="1">
      <c r="A2069" s="1" t="str">
        <f>CONCATENATE(Tableau4[[#This Row],[DPT2]]," - ",Tableau4[[#This Row],[COMMUNE]])</f>
        <v>33 - Labarde</v>
      </c>
      <c r="B2069" s="5">
        <v>33</v>
      </c>
      <c r="C2069" s="2" t="s">
        <v>2903</v>
      </c>
      <c r="D2069" s="3" t="s">
        <v>2690</v>
      </c>
      <c r="E2069" s="3" t="s">
        <v>2904</v>
      </c>
      <c r="F2069" s="6" t="s">
        <v>8554</v>
      </c>
      <c r="G2069" s="4">
        <v>599</v>
      </c>
      <c r="H2069" s="2" t="s">
        <v>5</v>
      </c>
      <c r="I2069" s="2" t="s">
        <v>25</v>
      </c>
      <c r="J2069" s="2" t="s">
        <v>13</v>
      </c>
      <c r="K2069" s="2" t="s">
        <v>8</v>
      </c>
      <c r="L2069" s="132" t="s">
        <v>8555</v>
      </c>
    </row>
    <row r="2070" spans="1:23" s="87" customFormat="1">
      <c r="A2070" s="1" t="str">
        <f>CONCATENATE(Tableau4[[#This Row],[DPT2]]," - ",Tableau4[[#This Row],[COMMUNE]])</f>
        <v>33 - Labescau</v>
      </c>
      <c r="B2070" s="5">
        <v>33</v>
      </c>
      <c r="C2070" s="5" t="s">
        <v>2905</v>
      </c>
      <c r="D2070" s="6" t="s">
        <v>2696</v>
      </c>
      <c r="E2070" s="6" t="s">
        <v>2906</v>
      </c>
      <c r="F2070" s="6" t="s">
        <v>8554</v>
      </c>
      <c r="G2070" s="7">
        <v>124</v>
      </c>
      <c r="H2070" s="5" t="s">
        <v>5</v>
      </c>
      <c r="I2070" s="5" t="s">
        <v>12</v>
      </c>
      <c r="J2070" s="2" t="s">
        <v>13</v>
      </c>
      <c r="K2070" s="2" t="s">
        <v>8</v>
      </c>
      <c r="L2070" s="132" t="s">
        <v>8555</v>
      </c>
      <c r="M2070"/>
      <c r="N2070"/>
      <c r="O2070"/>
      <c r="P2070"/>
      <c r="Q2070"/>
      <c r="R2070"/>
      <c r="S2070"/>
      <c r="T2070"/>
      <c r="U2070"/>
      <c r="V2070"/>
      <c r="W2070"/>
    </row>
    <row r="2071" spans="1:23" customFormat="1">
      <c r="A2071" s="1" t="str">
        <f>CONCATENATE(Tableau4[[#This Row],[DPT2]]," - ",Tableau4[[#This Row],[COMMUNE]])</f>
        <v>33 - Lacanau</v>
      </c>
      <c r="B2071" s="5">
        <v>33</v>
      </c>
      <c r="C2071" s="2" t="s">
        <v>7971</v>
      </c>
      <c r="D2071" s="3" t="s">
        <v>3252</v>
      </c>
      <c r="E2071" s="3" t="s">
        <v>7972</v>
      </c>
      <c r="F2071" s="6" t="s">
        <v>8554</v>
      </c>
      <c r="G2071" s="4">
        <v>5070</v>
      </c>
      <c r="H2071" s="2" t="s">
        <v>5</v>
      </c>
      <c r="I2071" s="2" t="s">
        <v>25</v>
      </c>
      <c r="J2071" s="2" t="s">
        <v>13</v>
      </c>
      <c r="K2071" s="5" t="s">
        <v>5664</v>
      </c>
      <c r="L2071" s="132" t="s">
        <v>8555</v>
      </c>
      <c r="M2071" s="87"/>
      <c r="N2071" s="87"/>
      <c r="O2071" s="87"/>
      <c r="P2071" s="87"/>
      <c r="Q2071" s="87"/>
      <c r="R2071" s="87"/>
      <c r="S2071" s="87"/>
      <c r="T2071" s="87"/>
      <c r="U2071" s="87"/>
      <c r="V2071" s="87"/>
      <c r="W2071" s="87"/>
    </row>
    <row r="2072" spans="1:23" customFormat="1">
      <c r="A2072" s="1" t="str">
        <f>CONCATENATE(Tableau4[[#This Row],[DPT2]]," - ",Tableau4[[#This Row],[COMMUNE]])</f>
        <v>33 - Ladaux</v>
      </c>
      <c r="B2072" s="5">
        <v>33</v>
      </c>
      <c r="C2072" s="5" t="s">
        <v>2907</v>
      </c>
      <c r="D2072" s="6" t="s">
        <v>2704</v>
      </c>
      <c r="E2072" s="6" t="s">
        <v>2908</v>
      </c>
      <c r="F2072" s="6" t="s">
        <v>8554</v>
      </c>
      <c r="G2072" s="7">
        <v>194</v>
      </c>
      <c r="H2072" s="5" t="s">
        <v>5</v>
      </c>
      <c r="I2072" s="5" t="s">
        <v>12</v>
      </c>
      <c r="J2072" s="2" t="s">
        <v>13</v>
      </c>
      <c r="K2072" s="2" t="s">
        <v>8</v>
      </c>
      <c r="L2072" s="132" t="s">
        <v>8555</v>
      </c>
      <c r="M2072" s="87"/>
      <c r="N2072" s="87"/>
      <c r="O2072" s="87"/>
      <c r="P2072" s="87"/>
      <c r="Q2072" s="87"/>
      <c r="R2072" s="87"/>
      <c r="S2072" s="87"/>
      <c r="T2072" s="87"/>
      <c r="U2072" s="87"/>
      <c r="V2072" s="87"/>
      <c r="W2072" s="87"/>
    </row>
    <row r="2073" spans="1:23" customFormat="1">
      <c r="A2073" s="1" t="str">
        <f>CONCATENATE(Tableau4[[#This Row],[DPT2]]," - ",Tableau4[[#This Row],[COMMUNE]])</f>
        <v>33 - Lados</v>
      </c>
      <c r="B2073" s="5">
        <v>33</v>
      </c>
      <c r="C2073" s="5" t="s">
        <v>2909</v>
      </c>
      <c r="D2073" s="6" t="s">
        <v>2696</v>
      </c>
      <c r="E2073" s="6" t="s">
        <v>2910</v>
      </c>
      <c r="F2073" s="6" t="s">
        <v>8554</v>
      </c>
      <c r="G2073" s="7">
        <v>171</v>
      </c>
      <c r="H2073" s="5" t="s">
        <v>5</v>
      </c>
      <c r="I2073" s="5" t="s">
        <v>12</v>
      </c>
      <c r="J2073" s="2" t="s">
        <v>13</v>
      </c>
      <c r="K2073" s="2" t="s">
        <v>8</v>
      </c>
      <c r="L2073" s="132" t="s">
        <v>8555</v>
      </c>
      <c r="M2073" s="87"/>
      <c r="N2073" s="87"/>
      <c r="O2073" s="87"/>
      <c r="P2073" s="87"/>
      <c r="Q2073" s="87"/>
      <c r="R2073" s="87"/>
      <c r="S2073" s="87"/>
      <c r="T2073" s="87"/>
      <c r="U2073" s="87"/>
      <c r="V2073" s="87"/>
      <c r="W2073" s="87"/>
    </row>
    <row r="2074" spans="1:23" s="87" customFormat="1">
      <c r="A2074" s="1" t="str">
        <f>CONCATENATE(Tableau4[[#This Row],[DPT2]]," - ",Tableau4[[#This Row],[COMMUNE]])</f>
        <v>33 - Lagorce</v>
      </c>
      <c r="B2074" s="5">
        <v>33</v>
      </c>
      <c r="C2074" s="5" t="s">
        <v>6696</v>
      </c>
      <c r="D2074" s="6" t="s">
        <v>2717</v>
      </c>
      <c r="E2074" s="6" t="s">
        <v>6697</v>
      </c>
      <c r="F2074" s="6" t="s">
        <v>8554</v>
      </c>
      <c r="G2074" s="7">
        <v>1667</v>
      </c>
      <c r="H2074" s="5" t="s">
        <v>5</v>
      </c>
      <c r="I2074" s="5" t="s">
        <v>12</v>
      </c>
      <c r="J2074" s="2" t="s">
        <v>13</v>
      </c>
      <c r="K2074" s="2" t="s">
        <v>5671</v>
      </c>
      <c r="L2074" s="132" t="s">
        <v>8555</v>
      </c>
    </row>
    <row r="2075" spans="1:23" customFormat="1">
      <c r="A2075" s="1" t="str">
        <f>CONCATENATE(Tableau4[[#This Row],[DPT2]]," - ",Tableau4[[#This Row],[COMMUNE]])</f>
        <v>33 - Lalande-de-Pomerol</v>
      </c>
      <c r="B2075" s="5">
        <v>33</v>
      </c>
      <c r="C2075" s="5" t="s">
        <v>2911</v>
      </c>
      <c r="D2075" s="6" t="s">
        <v>2717</v>
      </c>
      <c r="E2075" s="6" t="s">
        <v>2912</v>
      </c>
      <c r="F2075" s="6" t="s">
        <v>8554</v>
      </c>
      <c r="G2075" s="7">
        <v>659</v>
      </c>
      <c r="H2075" s="5" t="s">
        <v>5</v>
      </c>
      <c r="I2075" s="5" t="s">
        <v>12</v>
      </c>
      <c r="J2075" s="2" t="s">
        <v>13</v>
      </c>
      <c r="K2075" s="2" t="s">
        <v>8</v>
      </c>
      <c r="L2075" s="132" t="s">
        <v>8555</v>
      </c>
    </row>
    <row r="2076" spans="1:23" s="87" customFormat="1">
      <c r="A2076" s="1" t="str">
        <f>CONCATENATE(Tableau4[[#This Row],[DPT2]]," - ",Tableau4[[#This Row],[COMMUNE]])</f>
        <v>33 - Lamarque</v>
      </c>
      <c r="B2076" s="5">
        <v>33</v>
      </c>
      <c r="C2076" s="2" t="s">
        <v>6698</v>
      </c>
      <c r="D2076" s="3" t="s">
        <v>2690</v>
      </c>
      <c r="E2076" s="3" t="s">
        <v>6699</v>
      </c>
      <c r="F2076" s="6" t="s">
        <v>8554</v>
      </c>
      <c r="G2076" s="4">
        <v>1323</v>
      </c>
      <c r="H2076" s="2" t="s">
        <v>5</v>
      </c>
      <c r="I2076" s="2" t="s">
        <v>25</v>
      </c>
      <c r="J2076" s="2" t="s">
        <v>13</v>
      </c>
      <c r="K2076" s="2" t="s">
        <v>5671</v>
      </c>
      <c r="L2076" s="132" t="s">
        <v>8555</v>
      </c>
      <c r="M2076"/>
      <c r="N2076"/>
      <c r="O2076"/>
      <c r="P2076"/>
      <c r="Q2076"/>
      <c r="R2076"/>
      <c r="S2076"/>
      <c r="T2076"/>
      <c r="U2076"/>
      <c r="V2076"/>
      <c r="W2076"/>
    </row>
    <row r="2077" spans="1:23" customFormat="1">
      <c r="A2077" s="1" t="str">
        <f>CONCATENATE(Tableau4[[#This Row],[DPT2]]," - ",Tableau4[[#This Row],[COMMUNE]])</f>
        <v>33 - Lamothe-Landerron</v>
      </c>
      <c r="B2077" s="5">
        <v>33</v>
      </c>
      <c r="C2077" s="2" t="s">
        <v>6700</v>
      </c>
      <c r="D2077" s="3" t="s">
        <v>2701</v>
      </c>
      <c r="E2077" s="3" t="s">
        <v>6701</v>
      </c>
      <c r="F2077" s="6" t="s">
        <v>8554</v>
      </c>
      <c r="G2077" s="4">
        <v>1166</v>
      </c>
      <c r="H2077" s="2" t="s">
        <v>5</v>
      </c>
      <c r="I2077" s="2" t="s">
        <v>6</v>
      </c>
      <c r="J2077" s="2" t="s">
        <v>13</v>
      </c>
      <c r="K2077" s="2" t="s">
        <v>5671</v>
      </c>
      <c r="L2077" s="132">
        <v>46077</v>
      </c>
    </row>
    <row r="2078" spans="1:23" customFormat="1">
      <c r="A2078" s="1" t="str">
        <f>CONCATENATE(Tableau4[[#This Row],[DPT2]]," - ",Tableau4[[#This Row],[COMMUNE]])</f>
        <v>33 - Landerrouat</v>
      </c>
      <c r="B2078" s="5">
        <v>33</v>
      </c>
      <c r="C2078" s="2" t="s">
        <v>2913</v>
      </c>
      <c r="D2078" s="3" t="s">
        <v>2698</v>
      </c>
      <c r="E2078" s="3" t="s">
        <v>2914</v>
      </c>
      <c r="F2078" s="6" t="s">
        <v>8554</v>
      </c>
      <c r="G2078" s="4">
        <v>218</v>
      </c>
      <c r="H2078" s="2" t="s">
        <v>5</v>
      </c>
      <c r="I2078" s="2" t="s">
        <v>6</v>
      </c>
      <c r="J2078" s="2" t="s">
        <v>13</v>
      </c>
      <c r="K2078" s="2" t="s">
        <v>8</v>
      </c>
      <c r="L2078" s="132" t="s">
        <v>8555</v>
      </c>
    </row>
    <row r="2079" spans="1:23" s="87" customFormat="1">
      <c r="A2079" s="1" t="str">
        <f>CONCATENATE(Tableau4[[#This Row],[DPT2]]," - ",Tableau4[[#This Row],[COMMUNE]])</f>
        <v>33 - Landerrouet-sur-Ségur</v>
      </c>
      <c r="B2079" s="5">
        <v>33</v>
      </c>
      <c r="C2079" s="5" t="s">
        <v>2915</v>
      </c>
      <c r="D2079" s="6" t="s">
        <v>2704</v>
      </c>
      <c r="E2079" s="6" t="s">
        <v>2916</v>
      </c>
      <c r="F2079" s="6" t="s">
        <v>8554</v>
      </c>
      <c r="G2079" s="7">
        <v>100</v>
      </c>
      <c r="H2079" s="5" t="s">
        <v>5</v>
      </c>
      <c r="I2079" s="5" t="s">
        <v>12</v>
      </c>
      <c r="J2079" s="2" t="s">
        <v>13</v>
      </c>
      <c r="K2079" s="2" t="s">
        <v>8</v>
      </c>
      <c r="L2079" s="132" t="s">
        <v>8555</v>
      </c>
    </row>
    <row r="2080" spans="1:23" customFormat="1">
      <c r="A2080" s="1" t="str">
        <f>CONCATENATE(Tableau4[[#This Row],[DPT2]]," - ",Tableau4[[#This Row],[COMMUNE]])</f>
        <v>33 - Landiras</v>
      </c>
      <c r="B2080" s="5">
        <v>33</v>
      </c>
      <c r="C2080" s="2" t="s">
        <v>6702</v>
      </c>
      <c r="D2080" s="3" t="s">
        <v>2763</v>
      </c>
      <c r="E2080" s="3" t="s">
        <v>6703</v>
      </c>
      <c r="F2080" s="6" t="s">
        <v>8554</v>
      </c>
      <c r="G2080" s="4">
        <v>2195</v>
      </c>
      <c r="H2080" s="2" t="s">
        <v>5</v>
      </c>
      <c r="I2080" s="2" t="s">
        <v>25</v>
      </c>
      <c r="J2080" s="2" t="s">
        <v>13</v>
      </c>
      <c r="K2080" s="2" t="s">
        <v>5671</v>
      </c>
      <c r="L2080" s="132" t="s">
        <v>8555</v>
      </c>
    </row>
    <row r="2081" spans="1:23" s="87" customFormat="1">
      <c r="A2081" s="1" t="str">
        <f>CONCATENATE(Tableau4[[#This Row],[DPT2]]," - ",Tableau4[[#This Row],[COMMUNE]])</f>
        <v>33 - Langoiran</v>
      </c>
      <c r="B2081" s="5">
        <v>33</v>
      </c>
      <c r="C2081" s="2" t="s">
        <v>7973</v>
      </c>
      <c r="D2081" s="3" t="s">
        <v>2714</v>
      </c>
      <c r="E2081" s="3" t="s">
        <v>7974</v>
      </c>
      <c r="F2081" s="6" t="s">
        <v>8554</v>
      </c>
      <c r="G2081" s="4">
        <v>2154</v>
      </c>
      <c r="H2081" s="2" t="s">
        <v>5</v>
      </c>
      <c r="I2081" s="2" t="s">
        <v>25</v>
      </c>
      <c r="J2081" s="2" t="s">
        <v>13</v>
      </c>
      <c r="K2081" s="5" t="s">
        <v>5664</v>
      </c>
      <c r="L2081" s="132">
        <v>46077</v>
      </c>
      <c r="M2081"/>
      <c r="N2081"/>
      <c r="O2081"/>
      <c r="P2081"/>
      <c r="Q2081"/>
      <c r="R2081"/>
      <c r="S2081"/>
      <c r="T2081"/>
      <c r="U2081"/>
      <c r="V2081"/>
      <c r="W2081"/>
    </row>
    <row r="2082" spans="1:23" customFormat="1">
      <c r="A2082" s="1" t="str">
        <f>CONCATENATE(Tableau4[[#This Row],[DPT2]]," - ",Tableau4[[#This Row],[COMMUNE]])</f>
        <v>33 - Langon</v>
      </c>
      <c r="B2082" s="5">
        <v>33</v>
      </c>
      <c r="C2082" s="5" t="s">
        <v>8404</v>
      </c>
      <c r="D2082" s="6" t="s">
        <v>2707</v>
      </c>
      <c r="E2082" s="6" t="s">
        <v>8405</v>
      </c>
      <c r="F2082" s="6" t="s">
        <v>8554</v>
      </c>
      <c r="G2082" s="7">
        <v>7357</v>
      </c>
      <c r="H2082" s="5" t="s">
        <v>859</v>
      </c>
      <c r="I2082" s="5" t="s">
        <v>12</v>
      </c>
      <c r="J2082" s="2" t="s">
        <v>10732</v>
      </c>
      <c r="K2082" s="5" t="s">
        <v>7657</v>
      </c>
      <c r="L2082" s="132">
        <v>46077</v>
      </c>
      <c r="M2082" s="87"/>
      <c r="N2082" s="87"/>
      <c r="O2082" s="87"/>
      <c r="P2082" s="87"/>
      <c r="Q2082" s="87"/>
      <c r="R2082" s="87"/>
      <c r="S2082" s="87"/>
      <c r="T2082" s="87"/>
      <c r="U2082" s="87"/>
      <c r="V2082" s="87"/>
      <c r="W2082" s="87"/>
    </row>
    <row r="2083" spans="1:23" s="87" customFormat="1">
      <c r="A2083" s="1" t="str">
        <f>CONCATENATE(Tableau4[[#This Row],[DPT2]]," - ",Tableau4[[#This Row],[COMMUNE]])</f>
        <v>33 - Lansac</v>
      </c>
      <c r="B2083" s="5">
        <v>33</v>
      </c>
      <c r="C2083" s="2" t="s">
        <v>2917</v>
      </c>
      <c r="D2083" s="3" t="s">
        <v>2918</v>
      </c>
      <c r="E2083" s="3" t="s">
        <v>2919</v>
      </c>
      <c r="F2083" s="6" t="s">
        <v>8554</v>
      </c>
      <c r="G2083" s="4">
        <v>701</v>
      </c>
      <c r="H2083" s="2" t="s">
        <v>5</v>
      </c>
      <c r="I2083" s="2" t="s">
        <v>25</v>
      </c>
      <c r="J2083" s="2" t="s">
        <v>7</v>
      </c>
      <c r="K2083" s="2" t="s">
        <v>8</v>
      </c>
      <c r="L2083" s="132" t="s">
        <v>8555</v>
      </c>
      <c r="M2083"/>
      <c r="N2083"/>
      <c r="O2083"/>
      <c r="P2083"/>
      <c r="Q2083"/>
      <c r="R2083"/>
      <c r="S2083"/>
      <c r="T2083"/>
      <c r="U2083"/>
      <c r="V2083"/>
      <c r="W2083"/>
    </row>
    <row r="2084" spans="1:23" s="87" customFormat="1">
      <c r="A2084" s="1" t="str">
        <f>CONCATENATE(Tableau4[[#This Row],[DPT2]]," - ",Tableau4[[#This Row],[COMMUNE]])</f>
        <v>33 - Lanton</v>
      </c>
      <c r="B2084" s="99">
        <v>33</v>
      </c>
      <c r="C2084" s="2" t="s">
        <v>7975</v>
      </c>
      <c r="D2084" s="95" t="s">
        <v>7931</v>
      </c>
      <c r="E2084" s="96" t="s">
        <v>7976</v>
      </c>
      <c r="F2084" s="96" t="s">
        <v>8555</v>
      </c>
      <c r="G2084" s="97">
        <v>7285</v>
      </c>
      <c r="H2084" s="94" t="s">
        <v>859</v>
      </c>
      <c r="I2084" s="94" t="s">
        <v>25</v>
      </c>
      <c r="J2084" s="94" t="s">
        <v>13</v>
      </c>
      <c r="K2084" s="5" t="s">
        <v>5664</v>
      </c>
      <c r="L2084" s="132" t="s">
        <v>8555</v>
      </c>
      <c r="M2084"/>
      <c r="N2084"/>
      <c r="O2084"/>
      <c r="P2084"/>
      <c r="Q2084"/>
      <c r="R2084"/>
      <c r="S2084"/>
      <c r="T2084"/>
      <c r="U2084"/>
      <c r="V2084"/>
      <c r="W2084"/>
    </row>
    <row r="2085" spans="1:23" customFormat="1">
      <c r="A2085" s="1" t="str">
        <f>CONCATENATE(Tableau4[[#This Row],[DPT2]]," - ",Tableau4[[#This Row],[COMMUNE]])</f>
        <v>33 - Lapouyade</v>
      </c>
      <c r="B2085" s="5">
        <v>33</v>
      </c>
      <c r="C2085" s="5" t="s">
        <v>2920</v>
      </c>
      <c r="D2085" s="6" t="s">
        <v>2717</v>
      </c>
      <c r="E2085" s="6" t="s">
        <v>2921</v>
      </c>
      <c r="F2085" s="6" t="s">
        <v>8554</v>
      </c>
      <c r="G2085" s="7">
        <v>507</v>
      </c>
      <c r="H2085" s="5" t="s">
        <v>5</v>
      </c>
      <c r="I2085" s="5" t="s">
        <v>12</v>
      </c>
      <c r="J2085" s="2" t="s">
        <v>13</v>
      </c>
      <c r="K2085" s="2" t="s">
        <v>8</v>
      </c>
      <c r="L2085" s="132" t="s">
        <v>8555</v>
      </c>
      <c r="M2085" s="87"/>
      <c r="N2085" s="87"/>
      <c r="O2085" s="87"/>
      <c r="P2085" s="87"/>
      <c r="Q2085" s="87"/>
      <c r="R2085" s="87"/>
      <c r="S2085" s="87"/>
      <c r="T2085" s="87"/>
      <c r="U2085" s="87"/>
      <c r="V2085" s="87"/>
      <c r="W2085" s="87"/>
    </row>
    <row r="2086" spans="1:23" customFormat="1">
      <c r="A2086" s="1" t="str">
        <f>CONCATENATE(Tableau4[[#This Row],[DPT2]]," - ",Tableau4[[#This Row],[COMMUNE]])</f>
        <v>33 - Laroque</v>
      </c>
      <c r="B2086" s="5">
        <v>33</v>
      </c>
      <c r="C2086" s="2" t="s">
        <v>2922</v>
      </c>
      <c r="D2086" s="3" t="s">
        <v>2763</v>
      </c>
      <c r="E2086" s="3" t="s">
        <v>2923</v>
      </c>
      <c r="F2086" s="6" t="s">
        <v>8554</v>
      </c>
      <c r="G2086" s="4">
        <v>287</v>
      </c>
      <c r="H2086" s="2" t="s">
        <v>5</v>
      </c>
      <c r="I2086" s="2" t="s">
        <v>25</v>
      </c>
      <c r="J2086" s="2" t="s">
        <v>13</v>
      </c>
      <c r="K2086" s="2" t="s">
        <v>8</v>
      </c>
      <c r="L2086" s="132" t="s">
        <v>8555</v>
      </c>
    </row>
    <row r="2087" spans="1:23" customFormat="1">
      <c r="A2087" s="1" t="str">
        <f>CONCATENATE(Tableau4[[#This Row],[DPT2]]," - ",Tableau4[[#This Row],[COMMUNE]])</f>
        <v>33 - Lartigue</v>
      </c>
      <c r="B2087" s="5">
        <v>33</v>
      </c>
      <c r="C2087" s="5" t="s">
        <v>2924</v>
      </c>
      <c r="D2087" s="6" t="s">
        <v>2696</v>
      </c>
      <c r="E2087" s="6" t="s">
        <v>2925</v>
      </c>
      <c r="F2087" s="6" t="s">
        <v>8554</v>
      </c>
      <c r="G2087" s="7">
        <v>39</v>
      </c>
      <c r="H2087" s="5" t="s">
        <v>5</v>
      </c>
      <c r="I2087" s="5" t="s">
        <v>12</v>
      </c>
      <c r="J2087" s="2" t="s">
        <v>13</v>
      </c>
      <c r="K2087" s="2" t="s">
        <v>8</v>
      </c>
      <c r="L2087" s="132" t="s">
        <v>8555</v>
      </c>
    </row>
    <row r="2088" spans="1:23" customFormat="1">
      <c r="A2088" s="1" t="str">
        <f>CONCATENATE(Tableau4[[#This Row],[DPT2]]," - ",Tableau4[[#This Row],[COMMUNE]])</f>
        <v>33 - Laruscade</v>
      </c>
      <c r="B2088" s="5">
        <v>33</v>
      </c>
      <c r="C2088" s="5" t="s">
        <v>6704</v>
      </c>
      <c r="D2088" s="6" t="s">
        <v>2805</v>
      </c>
      <c r="E2088" s="6" t="s">
        <v>6705</v>
      </c>
      <c r="F2088" s="6" t="s">
        <v>8554</v>
      </c>
      <c r="G2088" s="7">
        <v>2844</v>
      </c>
      <c r="H2088" s="5" t="s">
        <v>5</v>
      </c>
      <c r="I2088" s="5" t="s">
        <v>12</v>
      </c>
      <c r="J2088" s="5" t="s">
        <v>7</v>
      </c>
      <c r="K2088" s="2" t="s">
        <v>5671</v>
      </c>
      <c r="L2088" s="132" t="s">
        <v>8555</v>
      </c>
    </row>
    <row r="2089" spans="1:23" s="87" customFormat="1">
      <c r="A2089" s="1" t="str">
        <f>CONCATENATE(Tableau4[[#This Row],[DPT2]]," - ",Tableau4[[#This Row],[COMMUNE]])</f>
        <v>33 - Latresne</v>
      </c>
      <c r="B2089" s="99">
        <v>33</v>
      </c>
      <c r="C2089" s="2" t="s">
        <v>7977</v>
      </c>
      <c r="D2089" s="95" t="s">
        <v>2714</v>
      </c>
      <c r="E2089" s="96" t="s">
        <v>7978</v>
      </c>
      <c r="F2089" s="96" t="s">
        <v>8555</v>
      </c>
      <c r="G2089" s="97">
        <v>3523</v>
      </c>
      <c r="H2089" s="94" t="s">
        <v>859</v>
      </c>
      <c r="I2089" s="94" t="s">
        <v>25</v>
      </c>
      <c r="J2089" s="94" t="s">
        <v>13</v>
      </c>
      <c r="K2089" s="5" t="s">
        <v>5664</v>
      </c>
      <c r="L2089" s="132" t="s">
        <v>8555</v>
      </c>
      <c r="M2089"/>
      <c r="N2089"/>
      <c r="O2089"/>
      <c r="P2089"/>
      <c r="Q2089"/>
      <c r="R2089"/>
      <c r="S2089"/>
      <c r="T2089"/>
      <c r="U2089"/>
      <c r="V2089"/>
      <c r="W2089"/>
    </row>
    <row r="2090" spans="1:23" customFormat="1">
      <c r="A2090" s="1" t="str">
        <f>CONCATENATE(Tableau4[[#This Row],[DPT2]]," - ",Tableau4[[#This Row],[COMMUNE]])</f>
        <v>33 - Lavazan</v>
      </c>
      <c r="B2090" s="5">
        <v>33</v>
      </c>
      <c r="C2090" s="5" t="s">
        <v>2926</v>
      </c>
      <c r="D2090" s="6" t="s">
        <v>2696</v>
      </c>
      <c r="E2090" s="6" t="s">
        <v>2927</v>
      </c>
      <c r="F2090" s="6" t="s">
        <v>8554</v>
      </c>
      <c r="G2090" s="7">
        <v>230</v>
      </c>
      <c r="H2090" s="5" t="s">
        <v>5</v>
      </c>
      <c r="I2090" s="5" t="s">
        <v>12</v>
      </c>
      <c r="J2090" s="2" t="s">
        <v>13</v>
      </c>
      <c r="K2090" s="2" t="s">
        <v>8</v>
      </c>
      <c r="L2090" s="132" t="s">
        <v>8555</v>
      </c>
      <c r="M2090" s="87"/>
      <c r="N2090" s="87"/>
      <c r="O2090" s="87"/>
      <c r="P2090" s="87"/>
      <c r="Q2090" s="87"/>
      <c r="R2090" s="87"/>
      <c r="S2090" s="87"/>
      <c r="T2090" s="87"/>
      <c r="U2090" s="87"/>
      <c r="V2090" s="87"/>
      <c r="W2090" s="87"/>
    </row>
    <row r="2091" spans="1:23" customFormat="1">
      <c r="A2091" s="1" t="str">
        <f>CONCATENATE(Tableau4[[#This Row],[DPT2]]," - ",Tableau4[[#This Row],[COMMUNE]])</f>
        <v>33 - Le Barp</v>
      </c>
      <c r="B2091" s="5">
        <v>33</v>
      </c>
      <c r="C2091" s="2" t="s">
        <v>7979</v>
      </c>
      <c r="D2091" s="3" t="s">
        <v>6725</v>
      </c>
      <c r="E2091" s="3" t="s">
        <v>7980</v>
      </c>
      <c r="F2091" s="6" t="s">
        <v>8554</v>
      </c>
      <c r="G2091" s="4">
        <v>5605</v>
      </c>
      <c r="H2091" s="2" t="s">
        <v>5</v>
      </c>
      <c r="I2091" s="2" t="s">
        <v>25</v>
      </c>
      <c r="J2091" s="2" t="s">
        <v>13</v>
      </c>
      <c r="K2091" s="5" t="s">
        <v>5664</v>
      </c>
      <c r="L2091" s="132" t="s">
        <v>8555</v>
      </c>
    </row>
    <row r="2092" spans="1:23" customFormat="1">
      <c r="A2092" s="1" t="str">
        <f>CONCATENATE(Tableau4[[#This Row],[DPT2]]," - ",Tableau4[[#This Row],[COMMUNE]])</f>
        <v>33 - Le Bouscat</v>
      </c>
      <c r="B2092" s="99">
        <v>33</v>
      </c>
      <c r="C2092" s="11" t="s">
        <v>8406</v>
      </c>
      <c r="D2092" s="95" t="s">
        <v>6582</v>
      </c>
      <c r="E2092" s="118" t="s">
        <v>8525</v>
      </c>
      <c r="F2092" s="96" t="s">
        <v>10842</v>
      </c>
      <c r="G2092" s="97">
        <v>23890</v>
      </c>
      <c r="H2092" s="94" t="s">
        <v>859</v>
      </c>
      <c r="I2092" s="94" t="s">
        <v>25</v>
      </c>
      <c r="J2092" s="94" t="s">
        <v>13</v>
      </c>
      <c r="K2092" s="5" t="s">
        <v>7657</v>
      </c>
      <c r="L2092" s="132" t="s">
        <v>8555</v>
      </c>
    </row>
    <row r="2093" spans="1:23" customFormat="1">
      <c r="A2093" s="1" t="str">
        <f>CONCATENATE(Tableau4[[#This Row],[DPT2]]," - ",Tableau4[[#This Row],[COMMUNE]])</f>
        <v>33 - Le Fieu</v>
      </c>
      <c r="B2093" s="5">
        <v>33</v>
      </c>
      <c r="C2093" s="5" t="s">
        <v>2928</v>
      </c>
      <c r="D2093" s="6" t="s">
        <v>2717</v>
      </c>
      <c r="E2093" s="6" t="s">
        <v>2929</v>
      </c>
      <c r="F2093" s="6" t="s">
        <v>8554</v>
      </c>
      <c r="G2093" s="7">
        <v>510</v>
      </c>
      <c r="H2093" s="5" t="s">
        <v>5</v>
      </c>
      <c r="I2093" s="5" t="s">
        <v>12</v>
      </c>
      <c r="J2093" s="2" t="s">
        <v>13</v>
      </c>
      <c r="K2093" s="2" t="s">
        <v>8</v>
      </c>
      <c r="L2093" s="132" t="s">
        <v>8555</v>
      </c>
    </row>
    <row r="2094" spans="1:23" customFormat="1">
      <c r="A2094" s="1" t="str">
        <f>CONCATENATE(Tableau4[[#This Row],[DPT2]]," - ",Tableau4[[#This Row],[COMMUNE]])</f>
        <v>33 - Le Haillan</v>
      </c>
      <c r="B2094" s="99">
        <v>33</v>
      </c>
      <c r="C2094" s="2" t="s">
        <v>7981</v>
      </c>
      <c r="D2094" s="95" t="s">
        <v>6582</v>
      </c>
      <c r="E2094" s="96" t="s">
        <v>7982</v>
      </c>
      <c r="F2094" s="96" t="s">
        <v>8555</v>
      </c>
      <c r="G2094" s="97">
        <v>11539</v>
      </c>
      <c r="H2094" s="94" t="s">
        <v>859</v>
      </c>
      <c r="I2094" s="94" t="s">
        <v>25</v>
      </c>
      <c r="J2094" s="94" t="s">
        <v>13</v>
      </c>
      <c r="K2094" s="5" t="s">
        <v>5664</v>
      </c>
      <c r="L2094" s="132" t="s">
        <v>8555</v>
      </c>
    </row>
    <row r="2095" spans="1:23" customFormat="1">
      <c r="A2095" s="1" t="str">
        <f>CONCATENATE(Tableau4[[#This Row],[DPT2]]," - ",Tableau4[[#This Row],[COMMUNE]])</f>
        <v>33 - Le Nizan</v>
      </c>
      <c r="B2095" s="5">
        <v>33</v>
      </c>
      <c r="C2095" s="5" t="s">
        <v>2930</v>
      </c>
      <c r="D2095" s="6" t="s">
        <v>2696</v>
      </c>
      <c r="E2095" s="6" t="s">
        <v>2931</v>
      </c>
      <c r="F2095" s="6" t="s">
        <v>8554</v>
      </c>
      <c r="G2095" s="7">
        <v>509</v>
      </c>
      <c r="H2095" s="5" t="s">
        <v>5</v>
      </c>
      <c r="I2095" s="5" t="s">
        <v>12</v>
      </c>
      <c r="J2095" s="2" t="s">
        <v>13</v>
      </c>
      <c r="K2095" s="2" t="s">
        <v>8</v>
      </c>
      <c r="L2095" s="132" t="s">
        <v>8555</v>
      </c>
    </row>
    <row r="2096" spans="1:23" customFormat="1">
      <c r="A2096" s="1" t="str">
        <f>CONCATENATE(Tableau4[[#This Row],[DPT2]]," - ",Tableau4[[#This Row],[COMMUNE]])</f>
        <v>33 - Le Pian-Médoc</v>
      </c>
      <c r="B2096" s="99">
        <v>33</v>
      </c>
      <c r="C2096" s="2" t="s">
        <v>7983</v>
      </c>
      <c r="D2096" s="95" t="s">
        <v>2690</v>
      </c>
      <c r="E2096" s="96" t="s">
        <v>7984</v>
      </c>
      <c r="F2096" s="96" t="s">
        <v>8555</v>
      </c>
      <c r="G2096" s="97">
        <v>6890</v>
      </c>
      <c r="H2096" s="94" t="s">
        <v>859</v>
      </c>
      <c r="I2096" s="94" t="s">
        <v>25</v>
      </c>
      <c r="J2096" s="94" t="s">
        <v>13</v>
      </c>
      <c r="K2096" s="5" t="s">
        <v>5664</v>
      </c>
      <c r="L2096" s="132" t="s">
        <v>8555</v>
      </c>
    </row>
    <row r="2097" spans="1:23" customFormat="1">
      <c r="A2097" s="1" t="str">
        <f>CONCATENATE(Tableau4[[#This Row],[DPT2]]," - ",Tableau4[[#This Row],[COMMUNE]])</f>
        <v>33 - Le Pian-sur-Garonne</v>
      </c>
      <c r="B2097" s="5">
        <v>33</v>
      </c>
      <c r="C2097" s="5" t="s">
        <v>2932</v>
      </c>
      <c r="D2097" s="6" t="s">
        <v>2707</v>
      </c>
      <c r="E2097" s="6" t="s">
        <v>2933</v>
      </c>
      <c r="F2097" s="6" t="s">
        <v>8554</v>
      </c>
      <c r="G2097" s="7">
        <v>910</v>
      </c>
      <c r="H2097" s="5" t="s">
        <v>5</v>
      </c>
      <c r="I2097" s="5" t="s">
        <v>12</v>
      </c>
      <c r="J2097" s="2" t="s">
        <v>13</v>
      </c>
      <c r="K2097" s="2" t="s">
        <v>8</v>
      </c>
      <c r="L2097" s="132" t="s">
        <v>8555</v>
      </c>
    </row>
    <row r="2098" spans="1:23" customFormat="1">
      <c r="A2098" s="1" t="str">
        <f>CONCATENATE(Tableau4[[#This Row],[DPT2]]," - ",Tableau4[[#This Row],[COMMUNE]])</f>
        <v>33 - Le Porge</v>
      </c>
      <c r="B2098" s="5">
        <v>33</v>
      </c>
      <c r="C2098" s="2" t="s">
        <v>7985</v>
      </c>
      <c r="D2098" s="3" t="s">
        <v>2756</v>
      </c>
      <c r="E2098" s="3" t="s">
        <v>7986</v>
      </c>
      <c r="F2098" s="6" t="s">
        <v>8554</v>
      </c>
      <c r="G2098" s="4">
        <v>3294</v>
      </c>
      <c r="H2098" s="2" t="s">
        <v>5</v>
      </c>
      <c r="I2098" s="2" t="s">
        <v>25</v>
      </c>
      <c r="J2098" s="2" t="s">
        <v>13</v>
      </c>
      <c r="K2098" s="5" t="s">
        <v>5664</v>
      </c>
      <c r="L2098" s="132" t="s">
        <v>8555</v>
      </c>
    </row>
    <row r="2099" spans="1:23" customFormat="1">
      <c r="A2099" s="1" t="str">
        <f>CONCATENATE(Tableau4[[#This Row],[DPT2]]," - ",Tableau4[[#This Row],[COMMUNE]])</f>
        <v>33 - Le Pout</v>
      </c>
      <c r="B2099" s="5">
        <v>33</v>
      </c>
      <c r="C2099" s="2" t="s">
        <v>2934</v>
      </c>
      <c r="D2099" s="3" t="s">
        <v>2740</v>
      </c>
      <c r="E2099" s="3" t="s">
        <v>2935</v>
      </c>
      <c r="F2099" s="6" t="s">
        <v>8554</v>
      </c>
      <c r="G2099" s="4">
        <v>622</v>
      </c>
      <c r="H2099" s="2" t="s">
        <v>5</v>
      </c>
      <c r="I2099" s="2" t="s">
        <v>25</v>
      </c>
      <c r="J2099" s="2" t="s">
        <v>13</v>
      </c>
      <c r="K2099" s="2" t="s">
        <v>8</v>
      </c>
      <c r="L2099" s="132" t="s">
        <v>8555</v>
      </c>
    </row>
    <row r="2100" spans="1:23" customFormat="1">
      <c r="A2100" s="1" t="str">
        <f>CONCATENATE(Tableau4[[#This Row],[DPT2]]," - ",Tableau4[[#This Row],[COMMUNE]])</f>
        <v>33 - Le Puy</v>
      </c>
      <c r="B2100" s="5">
        <v>33</v>
      </c>
      <c r="C2100" s="5" t="s">
        <v>2936</v>
      </c>
      <c r="D2100" s="6" t="s">
        <v>2704</v>
      </c>
      <c r="E2100" s="6" t="s">
        <v>2937</v>
      </c>
      <c r="F2100" s="6" t="s">
        <v>8554</v>
      </c>
      <c r="G2100" s="7">
        <v>407</v>
      </c>
      <c r="H2100" s="5" t="s">
        <v>5</v>
      </c>
      <c r="I2100" s="5" t="s">
        <v>12</v>
      </c>
      <c r="J2100" s="2" t="s">
        <v>13</v>
      </c>
      <c r="K2100" s="2" t="s">
        <v>8</v>
      </c>
      <c r="L2100" s="132" t="s">
        <v>8555</v>
      </c>
    </row>
    <row r="2101" spans="1:23" customFormat="1">
      <c r="A2101" s="1" t="str">
        <f>CONCATENATE(Tableau4[[#This Row],[DPT2]]," - ",Tableau4[[#This Row],[COMMUNE]])</f>
        <v>33 - Le Taillan-Médoc</v>
      </c>
      <c r="B2101" s="99">
        <v>33</v>
      </c>
      <c r="C2101" s="2" t="s">
        <v>7987</v>
      </c>
      <c r="D2101" s="95" t="s">
        <v>6582</v>
      </c>
      <c r="E2101" s="96" t="s">
        <v>7988</v>
      </c>
      <c r="F2101" s="96" t="s">
        <v>8555</v>
      </c>
      <c r="G2101" s="97">
        <v>10141</v>
      </c>
      <c r="H2101" s="94" t="s">
        <v>859</v>
      </c>
      <c r="I2101" s="94" t="s">
        <v>25</v>
      </c>
      <c r="J2101" s="94" t="s">
        <v>13</v>
      </c>
      <c r="K2101" s="5" t="s">
        <v>5664</v>
      </c>
      <c r="L2101" s="132" t="s">
        <v>8555</v>
      </c>
    </row>
    <row r="2102" spans="1:23" customFormat="1">
      <c r="A2102" s="1" t="str">
        <f>CONCATENATE(Tableau4[[#This Row],[DPT2]]," - ",Tableau4[[#This Row],[COMMUNE]])</f>
        <v>33 - Le Teich</v>
      </c>
      <c r="B2102" s="99">
        <v>33</v>
      </c>
      <c r="C2102" s="2" t="s">
        <v>7989</v>
      </c>
      <c r="D2102" s="95" t="s">
        <v>7990</v>
      </c>
      <c r="E2102" s="96" t="s">
        <v>7991</v>
      </c>
      <c r="F2102" s="96" t="s">
        <v>8555</v>
      </c>
      <c r="G2102" s="97">
        <v>8500</v>
      </c>
      <c r="H2102" s="94" t="s">
        <v>859</v>
      </c>
      <c r="I2102" s="94" t="s">
        <v>25</v>
      </c>
      <c r="J2102" s="94" t="s">
        <v>13</v>
      </c>
      <c r="K2102" s="5" t="s">
        <v>5664</v>
      </c>
      <c r="L2102" s="132" t="s">
        <v>8555</v>
      </c>
      <c r="M2102" s="87"/>
      <c r="N2102" s="87"/>
      <c r="O2102" s="87"/>
      <c r="P2102" s="87"/>
      <c r="Q2102" s="87"/>
      <c r="R2102" s="87"/>
      <c r="S2102" s="87"/>
      <c r="T2102" s="87"/>
      <c r="U2102" s="87"/>
      <c r="V2102" s="87"/>
      <c r="W2102" s="87"/>
    </row>
    <row r="2103" spans="1:23" customFormat="1">
      <c r="A2103" s="1" t="str">
        <f>CONCATENATE(Tableau4[[#This Row],[DPT2]]," - ",Tableau4[[#This Row],[COMMUNE]])</f>
        <v>33 - Le Temple</v>
      </c>
      <c r="B2103" s="5">
        <v>33</v>
      </c>
      <c r="C2103" s="2" t="s">
        <v>2938</v>
      </c>
      <c r="D2103" s="3" t="s">
        <v>2756</v>
      </c>
      <c r="E2103" s="3" t="s">
        <v>2939</v>
      </c>
      <c r="F2103" s="6" t="s">
        <v>8554</v>
      </c>
      <c r="G2103" s="4">
        <v>633</v>
      </c>
      <c r="H2103" s="2" t="s">
        <v>5</v>
      </c>
      <c r="I2103" s="2" t="s">
        <v>25</v>
      </c>
      <c r="J2103" s="2" t="s">
        <v>13</v>
      </c>
      <c r="K2103" s="2" t="s">
        <v>8</v>
      </c>
      <c r="L2103" s="132" t="s">
        <v>8555</v>
      </c>
    </row>
    <row r="2104" spans="1:23" customFormat="1">
      <c r="A2104" s="1" t="str">
        <f>CONCATENATE(Tableau4[[#This Row],[DPT2]]," - ",Tableau4[[#This Row],[COMMUNE]])</f>
        <v>33 - Le Tourne</v>
      </c>
      <c r="B2104" s="5">
        <v>33</v>
      </c>
      <c r="C2104" s="2" t="s">
        <v>6706</v>
      </c>
      <c r="D2104" s="3" t="s">
        <v>2714</v>
      </c>
      <c r="E2104" s="3" t="s">
        <v>6707</v>
      </c>
      <c r="F2104" s="6" t="s">
        <v>8554</v>
      </c>
      <c r="G2104" s="4">
        <v>802</v>
      </c>
      <c r="H2104" s="2" t="s">
        <v>5</v>
      </c>
      <c r="I2104" s="2" t="s">
        <v>25</v>
      </c>
      <c r="J2104" s="2" t="s">
        <v>13</v>
      </c>
      <c r="K2104" s="2" t="s">
        <v>5671</v>
      </c>
      <c r="L2104" s="132" t="s">
        <v>8555</v>
      </c>
      <c r="M2104" s="87"/>
      <c r="N2104" s="87"/>
      <c r="O2104" s="87"/>
      <c r="P2104" s="87"/>
      <c r="Q2104" s="87"/>
      <c r="R2104" s="87"/>
      <c r="S2104" s="87"/>
      <c r="T2104" s="87"/>
      <c r="U2104" s="87"/>
      <c r="V2104" s="87"/>
      <c r="W2104" s="87"/>
    </row>
    <row r="2105" spans="1:23" customFormat="1">
      <c r="A2105" s="1" t="str">
        <f>CONCATENATE(Tableau4[[#This Row],[DPT2]]," - ",Tableau4[[#This Row],[COMMUNE]])</f>
        <v>33 - Le Tuzan</v>
      </c>
      <c r="B2105" s="5">
        <v>33</v>
      </c>
      <c r="C2105" s="5" t="s">
        <v>2940</v>
      </c>
      <c r="D2105" s="6" t="s">
        <v>2707</v>
      </c>
      <c r="E2105" s="6" t="s">
        <v>2941</v>
      </c>
      <c r="F2105" s="6" t="s">
        <v>8554</v>
      </c>
      <c r="G2105" s="7">
        <v>257</v>
      </c>
      <c r="H2105" s="5" t="s">
        <v>5</v>
      </c>
      <c r="I2105" s="5" t="s">
        <v>12</v>
      </c>
      <c r="J2105" s="2" t="s">
        <v>13</v>
      </c>
      <c r="K2105" s="2" t="s">
        <v>8</v>
      </c>
      <c r="L2105" s="132" t="s">
        <v>8555</v>
      </c>
      <c r="M2105" s="87"/>
      <c r="N2105" s="87"/>
      <c r="O2105" s="87"/>
      <c r="P2105" s="87"/>
      <c r="Q2105" s="87"/>
      <c r="R2105" s="87"/>
      <c r="S2105" s="87"/>
      <c r="T2105" s="87"/>
      <c r="U2105" s="87"/>
      <c r="V2105" s="87"/>
      <c r="W2105" s="87"/>
    </row>
    <row r="2106" spans="1:23" customFormat="1">
      <c r="A2106" s="1" t="str">
        <f>CONCATENATE(Tableau4[[#This Row],[DPT2]]," - ",Tableau4[[#This Row],[COMMUNE]])</f>
        <v>33 - Le Verdon-sur-Mer</v>
      </c>
      <c r="B2106" s="5">
        <v>33</v>
      </c>
      <c r="C2106" s="2" t="s">
        <v>6708</v>
      </c>
      <c r="D2106" s="3" t="s">
        <v>3252</v>
      </c>
      <c r="E2106" s="3" t="s">
        <v>6709</v>
      </c>
      <c r="F2106" s="6" t="s">
        <v>8554</v>
      </c>
      <c r="G2106" s="4">
        <v>1326</v>
      </c>
      <c r="H2106" s="2" t="s">
        <v>5</v>
      </c>
      <c r="I2106" s="2" t="s">
        <v>25</v>
      </c>
      <c r="J2106" s="2" t="s">
        <v>13</v>
      </c>
      <c r="K2106" s="2" t="s">
        <v>5671</v>
      </c>
      <c r="L2106" s="132" t="s">
        <v>8555</v>
      </c>
      <c r="M2106" s="87"/>
      <c r="N2106" s="87"/>
      <c r="O2106" s="87"/>
      <c r="P2106" s="87"/>
      <c r="Q2106" s="87"/>
      <c r="R2106" s="87"/>
      <c r="S2106" s="87"/>
      <c r="T2106" s="87"/>
      <c r="U2106" s="87"/>
      <c r="V2106" s="87"/>
      <c r="W2106" s="87"/>
    </row>
    <row r="2107" spans="1:23" customFormat="1">
      <c r="A2107" s="1" t="str">
        <f>CONCATENATE(Tableau4[[#This Row],[DPT2]]," - ",Tableau4[[#This Row],[COMMUNE]])</f>
        <v>33 - Lège-Cap-Ferret</v>
      </c>
      <c r="B2107" s="5">
        <v>33</v>
      </c>
      <c r="C2107" s="2" t="s">
        <v>7992</v>
      </c>
      <c r="D2107" s="3" t="s">
        <v>7931</v>
      </c>
      <c r="E2107" s="3" t="s">
        <v>7993</v>
      </c>
      <c r="F2107" s="6" t="s">
        <v>8554</v>
      </c>
      <c r="G2107" s="4">
        <v>8352</v>
      </c>
      <c r="H2107" s="2" t="s">
        <v>5</v>
      </c>
      <c r="I2107" s="2" t="s">
        <v>25</v>
      </c>
      <c r="J2107" s="2" t="s">
        <v>13</v>
      </c>
      <c r="K2107" s="5" t="s">
        <v>5664</v>
      </c>
      <c r="L2107" s="132" t="s">
        <v>8555</v>
      </c>
      <c r="M2107" s="87"/>
      <c r="N2107" s="87"/>
      <c r="O2107" s="87"/>
      <c r="P2107" s="87"/>
      <c r="Q2107" s="87"/>
      <c r="R2107" s="87"/>
      <c r="S2107" s="87"/>
      <c r="T2107" s="87"/>
      <c r="U2107" s="87"/>
      <c r="V2107" s="87"/>
      <c r="W2107" s="87"/>
    </row>
    <row r="2108" spans="1:23" customFormat="1">
      <c r="A2108" s="1" t="str">
        <f>CONCATENATE(Tableau4[[#This Row],[DPT2]]," - ",Tableau4[[#This Row],[COMMUNE]])</f>
        <v>33 - Léogeats</v>
      </c>
      <c r="B2108" s="5">
        <v>33</v>
      </c>
      <c r="C2108" s="5" t="s">
        <v>2942</v>
      </c>
      <c r="D2108" s="6" t="s">
        <v>2707</v>
      </c>
      <c r="E2108" s="6" t="s">
        <v>2943</v>
      </c>
      <c r="F2108" s="6" t="s">
        <v>8554</v>
      </c>
      <c r="G2108" s="7">
        <v>820</v>
      </c>
      <c r="H2108" s="5" t="s">
        <v>5</v>
      </c>
      <c r="I2108" s="5" t="s">
        <v>12</v>
      </c>
      <c r="J2108" s="2" t="s">
        <v>13</v>
      </c>
      <c r="K2108" s="2" t="s">
        <v>8</v>
      </c>
      <c r="L2108" s="132" t="s">
        <v>8555</v>
      </c>
    </row>
    <row r="2109" spans="1:23" s="87" customFormat="1">
      <c r="A2109" s="1" t="str">
        <f>CONCATENATE(Tableau4[[#This Row],[DPT2]]," - ",Tableau4[[#This Row],[COMMUNE]])</f>
        <v>33 - Léognan</v>
      </c>
      <c r="B2109" s="99">
        <v>33</v>
      </c>
      <c r="C2109" s="2" t="s">
        <v>7994</v>
      </c>
      <c r="D2109" s="95" t="s">
        <v>2894</v>
      </c>
      <c r="E2109" s="96" t="s">
        <v>7995</v>
      </c>
      <c r="F2109" s="96" t="s">
        <v>8555</v>
      </c>
      <c r="G2109" s="97">
        <v>10571</v>
      </c>
      <c r="H2109" s="94" t="s">
        <v>859</v>
      </c>
      <c r="I2109" s="94" t="s">
        <v>25</v>
      </c>
      <c r="J2109" s="94" t="s">
        <v>13</v>
      </c>
      <c r="K2109" s="5" t="s">
        <v>5664</v>
      </c>
      <c r="L2109" s="132" t="s">
        <v>8555</v>
      </c>
      <c r="M2109"/>
      <c r="N2109"/>
      <c r="O2109"/>
      <c r="P2109"/>
      <c r="Q2109"/>
      <c r="R2109"/>
      <c r="S2109"/>
      <c r="T2109"/>
      <c r="U2109"/>
      <c r="V2109"/>
      <c r="W2109"/>
    </row>
    <row r="2110" spans="1:23" customFormat="1">
      <c r="A2110" s="1" t="str">
        <f>CONCATENATE(Tableau4[[#This Row],[DPT2]]," - ",Tableau4[[#This Row],[COMMUNE]])</f>
        <v>33 - Lerm-et-Musset</v>
      </c>
      <c r="B2110" s="5">
        <v>33</v>
      </c>
      <c r="C2110" s="5" t="s">
        <v>2944</v>
      </c>
      <c r="D2110" s="6" t="s">
        <v>2696</v>
      </c>
      <c r="E2110" s="6" t="s">
        <v>2945</v>
      </c>
      <c r="F2110" s="6" t="s">
        <v>8554</v>
      </c>
      <c r="G2110" s="7">
        <v>478</v>
      </c>
      <c r="H2110" s="5" t="s">
        <v>5</v>
      </c>
      <c r="I2110" s="5" t="s">
        <v>12</v>
      </c>
      <c r="J2110" s="2" t="s">
        <v>13</v>
      </c>
      <c r="K2110" s="2" t="s">
        <v>8</v>
      </c>
      <c r="L2110" s="132" t="s">
        <v>8555</v>
      </c>
    </row>
    <row r="2111" spans="1:23" customFormat="1">
      <c r="A2111" s="1" t="str">
        <f>CONCATENATE(Tableau4[[#This Row],[DPT2]]," - ",Tableau4[[#This Row],[COMMUNE]])</f>
        <v>33 - Les Artigues-de-Lussac</v>
      </c>
      <c r="B2111" s="5">
        <v>33</v>
      </c>
      <c r="C2111" s="2" t="s">
        <v>6710</v>
      </c>
      <c r="D2111" s="3" t="s">
        <v>2727</v>
      </c>
      <c r="E2111" s="3" t="s">
        <v>6711</v>
      </c>
      <c r="F2111" s="6" t="s">
        <v>8554</v>
      </c>
      <c r="G2111" s="4">
        <v>1110</v>
      </c>
      <c r="H2111" s="2" t="s">
        <v>5</v>
      </c>
      <c r="I2111" s="2" t="s">
        <v>25</v>
      </c>
      <c r="J2111" s="2" t="s">
        <v>13</v>
      </c>
      <c r="K2111" s="2" t="s">
        <v>5671</v>
      </c>
      <c r="L2111" s="132" t="s">
        <v>8555</v>
      </c>
      <c r="M2111" s="87"/>
      <c r="N2111" s="87"/>
      <c r="O2111" s="87"/>
      <c r="P2111" s="87"/>
      <c r="Q2111" s="87"/>
      <c r="R2111" s="87"/>
      <c r="S2111" s="87"/>
      <c r="T2111" s="87"/>
      <c r="U2111" s="87"/>
      <c r="V2111" s="87"/>
      <c r="W2111" s="87"/>
    </row>
    <row r="2112" spans="1:23" s="87" customFormat="1">
      <c r="A2112" s="1" t="str">
        <f>CONCATENATE(Tableau4[[#This Row],[DPT2]]," - ",Tableau4[[#This Row],[COMMUNE]])</f>
        <v>33 - Les Billaux</v>
      </c>
      <c r="B2112" s="99">
        <v>33</v>
      </c>
      <c r="C2112" s="5" t="s">
        <v>6712</v>
      </c>
      <c r="D2112" s="100" t="s">
        <v>2717</v>
      </c>
      <c r="E2112" s="101" t="s">
        <v>6713</v>
      </c>
      <c r="F2112" s="96" t="s">
        <v>8555</v>
      </c>
      <c r="G2112" s="102">
        <v>1148</v>
      </c>
      <c r="H2112" s="99" t="s">
        <v>859</v>
      </c>
      <c r="I2112" s="99" t="s">
        <v>12</v>
      </c>
      <c r="J2112" s="94" t="s">
        <v>13</v>
      </c>
      <c r="K2112" s="2" t="s">
        <v>5671</v>
      </c>
      <c r="L2112" s="132">
        <v>46077</v>
      </c>
      <c r="M2112"/>
      <c r="N2112"/>
      <c r="O2112"/>
      <c r="P2112"/>
      <c r="Q2112"/>
      <c r="R2112"/>
      <c r="S2112"/>
      <c r="T2112"/>
      <c r="U2112"/>
      <c r="V2112"/>
      <c r="W2112"/>
    </row>
    <row r="2113" spans="1:23" customFormat="1">
      <c r="A2113" s="1" t="str">
        <f>CONCATENATE(Tableau4[[#This Row],[DPT2]]," - ",Tableau4[[#This Row],[COMMUNE]])</f>
        <v>33 - Les Églisottes-et-Chalaures</v>
      </c>
      <c r="B2113" s="5">
        <v>33</v>
      </c>
      <c r="C2113" s="5" t="s">
        <v>6714</v>
      </c>
      <c r="D2113" s="6" t="s">
        <v>2717</v>
      </c>
      <c r="E2113" s="6" t="s">
        <v>6715</v>
      </c>
      <c r="F2113" s="6" t="s">
        <v>8554</v>
      </c>
      <c r="G2113" s="7">
        <v>2142</v>
      </c>
      <c r="H2113" s="5" t="s">
        <v>5</v>
      </c>
      <c r="I2113" s="5" t="s">
        <v>12</v>
      </c>
      <c r="J2113" s="2" t="s">
        <v>13</v>
      </c>
      <c r="K2113" s="2" t="s">
        <v>5671</v>
      </c>
      <c r="L2113" s="132" t="s">
        <v>8555</v>
      </c>
    </row>
    <row r="2114" spans="1:23" customFormat="1">
      <c r="A2114" s="1" t="str">
        <f>CONCATENATE(Tableau4[[#This Row],[DPT2]]," - ",Tableau4[[#This Row],[COMMUNE]])</f>
        <v>33 - Les Esseintes</v>
      </c>
      <c r="B2114" s="5">
        <v>33</v>
      </c>
      <c r="C2114" s="2" t="s">
        <v>2946</v>
      </c>
      <c r="D2114" s="3" t="s">
        <v>2701</v>
      </c>
      <c r="E2114" s="3" t="s">
        <v>2947</v>
      </c>
      <c r="F2114" s="6" t="s">
        <v>8554</v>
      </c>
      <c r="G2114" s="4">
        <v>240</v>
      </c>
      <c r="H2114" s="2" t="s">
        <v>5</v>
      </c>
      <c r="I2114" s="2" t="s">
        <v>6</v>
      </c>
      <c r="J2114" s="2" t="s">
        <v>13</v>
      </c>
      <c r="K2114" s="2" t="s">
        <v>8</v>
      </c>
      <c r="L2114" s="132">
        <v>46077</v>
      </c>
      <c r="M2114" s="87"/>
      <c r="N2114" s="87"/>
      <c r="O2114" s="87"/>
      <c r="P2114" s="87"/>
      <c r="Q2114" s="87"/>
      <c r="R2114" s="87"/>
      <c r="S2114" s="87"/>
      <c r="T2114" s="87"/>
      <c r="U2114" s="87"/>
      <c r="V2114" s="87"/>
      <c r="W2114" s="87"/>
    </row>
    <row r="2115" spans="1:23" customFormat="1">
      <c r="A2115" s="1" t="str">
        <f>CONCATENATE(Tableau4[[#This Row],[DPT2]]," - ",Tableau4[[#This Row],[COMMUNE]])</f>
        <v>33 - Les Lèves-et-Thoumeyragues</v>
      </c>
      <c r="B2115" s="5">
        <v>33</v>
      </c>
      <c r="C2115" s="2" t="s">
        <v>2948</v>
      </c>
      <c r="D2115" s="3" t="s">
        <v>2698</v>
      </c>
      <c r="E2115" s="3" t="s">
        <v>2949</v>
      </c>
      <c r="F2115" s="6" t="s">
        <v>8554</v>
      </c>
      <c r="G2115" s="4">
        <v>555</v>
      </c>
      <c r="H2115" s="2" t="s">
        <v>5</v>
      </c>
      <c r="I2115" s="2" t="s">
        <v>6</v>
      </c>
      <c r="J2115" s="2" t="s">
        <v>13</v>
      </c>
      <c r="K2115" s="2" t="s">
        <v>8</v>
      </c>
      <c r="L2115" s="132" t="s">
        <v>8555</v>
      </c>
    </row>
    <row r="2116" spans="1:23" customFormat="1">
      <c r="A2116" s="1" t="str">
        <f>CONCATENATE(Tableau4[[#This Row],[DPT2]]," - ",Tableau4[[#This Row],[COMMUNE]])</f>
        <v>33 - Les Peintures</v>
      </c>
      <c r="B2116" s="5">
        <v>33</v>
      </c>
      <c r="C2116" s="5" t="s">
        <v>6716</v>
      </c>
      <c r="D2116" s="6" t="s">
        <v>2717</v>
      </c>
      <c r="E2116" s="6" t="s">
        <v>6717</v>
      </c>
      <c r="F2116" s="6" t="s">
        <v>8554</v>
      </c>
      <c r="G2116" s="7">
        <v>1622</v>
      </c>
      <c r="H2116" s="5" t="s">
        <v>5</v>
      </c>
      <c r="I2116" s="5" t="s">
        <v>12</v>
      </c>
      <c r="J2116" s="2" t="s">
        <v>13</v>
      </c>
      <c r="K2116" s="2" t="s">
        <v>5671</v>
      </c>
      <c r="L2116" s="132">
        <v>46077</v>
      </c>
    </row>
    <row r="2117" spans="1:23" customFormat="1">
      <c r="A2117" s="1" t="str">
        <f>CONCATENATE(Tableau4[[#This Row],[DPT2]]," - ",Tableau4[[#This Row],[COMMUNE]])</f>
        <v>33 - Les Salles-de-Castillon</v>
      </c>
      <c r="B2117" s="5">
        <v>33</v>
      </c>
      <c r="C2117" s="2" t="s">
        <v>2950</v>
      </c>
      <c r="D2117" s="3" t="s">
        <v>2538</v>
      </c>
      <c r="E2117" s="3" t="s">
        <v>2951</v>
      </c>
      <c r="F2117" s="6" t="s">
        <v>8554</v>
      </c>
      <c r="G2117" s="4">
        <v>333</v>
      </c>
      <c r="H2117" s="2" t="s">
        <v>5</v>
      </c>
      <c r="I2117" s="2" t="s">
        <v>6</v>
      </c>
      <c r="J2117" s="2" t="s">
        <v>13</v>
      </c>
      <c r="K2117" s="2" t="s">
        <v>8</v>
      </c>
      <c r="L2117" s="132" t="s">
        <v>8555</v>
      </c>
      <c r="M2117" s="87"/>
      <c r="N2117" s="87"/>
      <c r="O2117" s="87"/>
      <c r="P2117" s="87"/>
      <c r="Q2117" s="87"/>
      <c r="R2117" s="87"/>
      <c r="S2117" s="87"/>
      <c r="T2117" s="87"/>
      <c r="U2117" s="87"/>
      <c r="V2117" s="87"/>
      <c r="W2117" s="87"/>
    </row>
    <row r="2118" spans="1:23" customFormat="1">
      <c r="A2118" s="1" t="str">
        <f>CONCATENATE(Tableau4[[#This Row],[DPT2]]," - ",Tableau4[[#This Row],[COMMUNE]])</f>
        <v>33 - Lesparre-Médoc</v>
      </c>
      <c r="B2118" s="5">
        <v>33</v>
      </c>
      <c r="C2118" s="5" t="s">
        <v>8407</v>
      </c>
      <c r="D2118" s="6" t="s">
        <v>2737</v>
      </c>
      <c r="E2118" s="6" t="s">
        <v>8408</v>
      </c>
      <c r="F2118" s="6" t="s">
        <v>8554</v>
      </c>
      <c r="G2118" s="7">
        <v>5808</v>
      </c>
      <c r="H2118" s="5" t="s">
        <v>5</v>
      </c>
      <c r="I2118" s="5" t="s">
        <v>12</v>
      </c>
      <c r="J2118" s="2" t="s">
        <v>13</v>
      </c>
      <c r="K2118" s="5" t="s">
        <v>7657</v>
      </c>
      <c r="L2118" s="132" t="s">
        <v>8555</v>
      </c>
    </row>
    <row r="2119" spans="1:23" customFormat="1">
      <c r="A2119" s="1" t="str">
        <f>CONCATENATE(Tableau4[[#This Row],[DPT2]]," - ",Tableau4[[#This Row],[COMMUNE]])</f>
        <v>33 - Lestiac-sur-Garonne</v>
      </c>
      <c r="B2119" s="5">
        <v>33</v>
      </c>
      <c r="C2119" s="2" t="s">
        <v>2952</v>
      </c>
      <c r="D2119" s="3" t="s">
        <v>2763</v>
      </c>
      <c r="E2119" s="3" t="s">
        <v>2953</v>
      </c>
      <c r="F2119" s="6" t="s">
        <v>8554</v>
      </c>
      <c r="G2119" s="4">
        <v>571</v>
      </c>
      <c r="H2119" s="2" t="s">
        <v>5</v>
      </c>
      <c r="I2119" s="2" t="s">
        <v>25</v>
      </c>
      <c r="J2119" s="2" t="s">
        <v>13</v>
      </c>
      <c r="K2119" s="2" t="s">
        <v>8</v>
      </c>
      <c r="L2119" s="132">
        <v>46077</v>
      </c>
      <c r="M2119" s="87"/>
      <c r="N2119" s="87"/>
      <c r="O2119" s="87"/>
      <c r="P2119" s="87"/>
      <c r="Q2119" s="87"/>
      <c r="R2119" s="87"/>
      <c r="S2119" s="87"/>
      <c r="T2119" s="87"/>
      <c r="U2119" s="87"/>
      <c r="V2119" s="87"/>
      <c r="W2119" s="87"/>
    </row>
    <row r="2120" spans="1:23" customFormat="1">
      <c r="A2120" s="1" t="str">
        <f>CONCATENATE(Tableau4[[#This Row],[DPT2]]," - ",Tableau4[[#This Row],[COMMUNE]])</f>
        <v>33 - Libourne</v>
      </c>
      <c r="B2120" s="99">
        <v>33</v>
      </c>
      <c r="C2120" s="5" t="s">
        <v>8409</v>
      </c>
      <c r="D2120" s="100" t="s">
        <v>2717</v>
      </c>
      <c r="E2120" s="101" t="s">
        <v>8410</v>
      </c>
      <c r="F2120" s="96" t="s">
        <v>8555</v>
      </c>
      <c r="G2120" s="102">
        <v>24257</v>
      </c>
      <c r="H2120" s="99" t="s">
        <v>859</v>
      </c>
      <c r="I2120" s="99" t="s">
        <v>12</v>
      </c>
      <c r="J2120" s="94" t="s">
        <v>13</v>
      </c>
      <c r="K2120" s="5" t="s">
        <v>7657</v>
      </c>
      <c r="L2120" s="132">
        <v>46077</v>
      </c>
      <c r="M2120" s="87"/>
      <c r="N2120" s="87"/>
      <c r="O2120" s="87"/>
      <c r="P2120" s="87"/>
      <c r="Q2120" s="87"/>
      <c r="R2120" s="87"/>
      <c r="S2120" s="87"/>
      <c r="T2120" s="87"/>
      <c r="U2120" s="87"/>
      <c r="V2120" s="87"/>
      <c r="W2120" s="87"/>
    </row>
    <row r="2121" spans="1:23" customFormat="1">
      <c r="A2121" s="1" t="str">
        <f>CONCATENATE(Tableau4[[#This Row],[DPT2]]," - ",Tableau4[[#This Row],[COMMUNE]])</f>
        <v>33 - Lignan-de-Bazas</v>
      </c>
      <c r="B2121" s="5">
        <v>33</v>
      </c>
      <c r="C2121" s="5" t="s">
        <v>2954</v>
      </c>
      <c r="D2121" s="6" t="s">
        <v>2696</v>
      </c>
      <c r="E2121" s="6" t="s">
        <v>2955</v>
      </c>
      <c r="F2121" s="6" t="s">
        <v>8554</v>
      </c>
      <c r="G2121" s="7">
        <v>439</v>
      </c>
      <c r="H2121" s="5" t="s">
        <v>5</v>
      </c>
      <c r="I2121" s="5" t="s">
        <v>12</v>
      </c>
      <c r="J2121" s="2" t="s">
        <v>13</v>
      </c>
      <c r="K2121" s="2" t="s">
        <v>8</v>
      </c>
      <c r="L2121" s="132" t="s">
        <v>8555</v>
      </c>
    </row>
    <row r="2122" spans="1:23" customFormat="1">
      <c r="A2122" s="1" t="str">
        <f>CONCATENATE(Tableau4[[#This Row],[DPT2]]," - ",Tableau4[[#This Row],[COMMUNE]])</f>
        <v>33 - Lignan-de-Bordeaux</v>
      </c>
      <c r="B2122" s="5">
        <v>33</v>
      </c>
      <c r="C2122" s="2" t="s">
        <v>2956</v>
      </c>
      <c r="D2122" s="3" t="s">
        <v>2714</v>
      </c>
      <c r="E2122" s="3" t="s">
        <v>2957</v>
      </c>
      <c r="F2122" s="6" t="s">
        <v>8554</v>
      </c>
      <c r="G2122" s="4">
        <v>811</v>
      </c>
      <c r="H2122" s="2" t="s">
        <v>5</v>
      </c>
      <c r="I2122" s="2" t="s">
        <v>25</v>
      </c>
      <c r="J2122" s="2" t="s">
        <v>13</v>
      </c>
      <c r="K2122" s="2" t="s">
        <v>8</v>
      </c>
      <c r="L2122" s="132" t="s">
        <v>8555</v>
      </c>
      <c r="M2122" s="87"/>
      <c r="N2122" s="87"/>
      <c r="O2122" s="87"/>
      <c r="P2122" s="87"/>
      <c r="Q2122" s="87"/>
      <c r="R2122" s="87"/>
      <c r="S2122" s="87"/>
      <c r="T2122" s="87"/>
      <c r="U2122" s="87"/>
      <c r="V2122" s="87"/>
      <c r="W2122" s="87"/>
    </row>
    <row r="2123" spans="1:23" customFormat="1">
      <c r="A2123" s="1" t="str">
        <f>CONCATENATE(Tableau4[[#This Row],[DPT2]]," - ",Tableau4[[#This Row],[COMMUNE]])</f>
        <v>33 - Ligueux</v>
      </c>
      <c r="B2123" s="5">
        <v>33</v>
      </c>
      <c r="C2123" s="2" t="s">
        <v>2958</v>
      </c>
      <c r="D2123" s="3" t="s">
        <v>2698</v>
      </c>
      <c r="E2123" s="3" t="s">
        <v>2959</v>
      </c>
      <c r="F2123" s="6" t="s">
        <v>8554</v>
      </c>
      <c r="G2123" s="4">
        <v>150</v>
      </c>
      <c r="H2123" s="2" t="s">
        <v>5</v>
      </c>
      <c r="I2123" s="2" t="s">
        <v>6</v>
      </c>
      <c r="J2123" s="2" t="s">
        <v>13</v>
      </c>
      <c r="K2123" s="2" t="s">
        <v>8</v>
      </c>
      <c r="L2123" s="132" t="s">
        <v>8555</v>
      </c>
    </row>
    <row r="2124" spans="1:23" s="87" customFormat="1">
      <c r="A2124" s="1" t="str">
        <f>CONCATENATE(Tableau4[[#This Row],[DPT2]]," - ",Tableau4[[#This Row],[COMMUNE]])</f>
        <v>33 - Listrac-de-Durèze</v>
      </c>
      <c r="B2124" s="5">
        <v>33</v>
      </c>
      <c r="C2124" s="2" t="s">
        <v>2960</v>
      </c>
      <c r="D2124" s="3" t="s">
        <v>2698</v>
      </c>
      <c r="E2124" s="3" t="s">
        <v>2961</v>
      </c>
      <c r="F2124" s="6" t="s">
        <v>8554</v>
      </c>
      <c r="G2124" s="4">
        <v>176</v>
      </c>
      <c r="H2124" s="2" t="s">
        <v>5</v>
      </c>
      <c r="I2124" s="2" t="s">
        <v>6</v>
      </c>
      <c r="J2124" s="2" t="s">
        <v>13</v>
      </c>
      <c r="K2124" s="2" t="s">
        <v>8</v>
      </c>
      <c r="L2124" s="132" t="s">
        <v>8555</v>
      </c>
      <c r="M2124"/>
      <c r="N2124"/>
      <c r="O2124"/>
      <c r="P2124"/>
      <c r="Q2124"/>
      <c r="R2124"/>
      <c r="S2124"/>
      <c r="T2124"/>
      <c r="U2124"/>
      <c r="V2124"/>
      <c r="W2124"/>
    </row>
    <row r="2125" spans="1:23" customFormat="1">
      <c r="A2125" s="1" t="str">
        <f>CONCATENATE(Tableau4[[#This Row],[DPT2]]," - ",Tableau4[[#This Row],[COMMUNE]])</f>
        <v>33 - Listrac-Médoc</v>
      </c>
      <c r="B2125" s="5">
        <v>33</v>
      </c>
      <c r="C2125" s="2" t="s">
        <v>6718</v>
      </c>
      <c r="D2125" s="3" t="s">
        <v>2756</v>
      </c>
      <c r="E2125" s="3" t="s">
        <v>6719</v>
      </c>
      <c r="F2125" s="6" t="s">
        <v>8554</v>
      </c>
      <c r="G2125" s="4">
        <v>2788</v>
      </c>
      <c r="H2125" s="2" t="s">
        <v>5</v>
      </c>
      <c r="I2125" s="2" t="s">
        <v>25</v>
      </c>
      <c r="J2125" s="2" t="s">
        <v>13</v>
      </c>
      <c r="K2125" s="2" t="s">
        <v>5671</v>
      </c>
      <c r="L2125" s="132" t="s">
        <v>8555</v>
      </c>
    </row>
    <row r="2126" spans="1:23" customFormat="1">
      <c r="A2126" s="1" t="str">
        <f>CONCATENATE(Tableau4[[#This Row],[DPT2]]," - ",Tableau4[[#This Row],[COMMUNE]])</f>
        <v>33 - Lormont</v>
      </c>
      <c r="B2126" s="99">
        <v>33</v>
      </c>
      <c r="C2126" s="11" t="s">
        <v>8411</v>
      </c>
      <c r="D2126" s="95" t="s">
        <v>6582</v>
      </c>
      <c r="E2126" s="118" t="s">
        <v>8527</v>
      </c>
      <c r="F2126" s="96" t="s">
        <v>10842</v>
      </c>
      <c r="G2126" s="97">
        <v>23181</v>
      </c>
      <c r="H2126" s="94" t="s">
        <v>859</v>
      </c>
      <c r="I2126" s="94" t="s">
        <v>25</v>
      </c>
      <c r="J2126" s="94" t="s">
        <v>13</v>
      </c>
      <c r="K2126" s="5" t="s">
        <v>7657</v>
      </c>
      <c r="L2126" s="132" t="s">
        <v>8555</v>
      </c>
      <c r="M2126" s="87"/>
      <c r="N2126" s="87"/>
      <c r="O2126" s="87"/>
      <c r="P2126" s="87"/>
      <c r="Q2126" s="87"/>
      <c r="R2126" s="87"/>
      <c r="S2126" s="87"/>
      <c r="T2126" s="87"/>
      <c r="U2126" s="87"/>
      <c r="V2126" s="87"/>
      <c r="W2126" s="87"/>
    </row>
    <row r="2127" spans="1:23" s="87" customFormat="1">
      <c r="A2127" s="1" t="str">
        <f>CONCATENATE(Tableau4[[#This Row],[DPT2]]," - ",Tableau4[[#This Row],[COMMUNE]])</f>
        <v>33 - Loubens</v>
      </c>
      <c r="B2127" s="5">
        <v>33</v>
      </c>
      <c r="C2127" s="2" t="s">
        <v>2962</v>
      </c>
      <c r="D2127" s="3" t="s">
        <v>2701</v>
      </c>
      <c r="E2127" s="3" t="s">
        <v>2963</v>
      </c>
      <c r="F2127" s="6" t="s">
        <v>8554</v>
      </c>
      <c r="G2127" s="4">
        <v>313</v>
      </c>
      <c r="H2127" s="2" t="s">
        <v>5</v>
      </c>
      <c r="I2127" s="2" t="s">
        <v>6</v>
      </c>
      <c r="J2127" s="2" t="s">
        <v>13</v>
      </c>
      <c r="K2127" s="2" t="s">
        <v>8</v>
      </c>
      <c r="L2127" s="132">
        <v>46077</v>
      </c>
      <c r="M2127"/>
      <c r="N2127"/>
      <c r="O2127"/>
      <c r="P2127"/>
      <c r="Q2127"/>
      <c r="R2127"/>
      <c r="S2127"/>
      <c r="T2127"/>
      <c r="U2127"/>
      <c r="V2127"/>
      <c r="W2127"/>
    </row>
    <row r="2128" spans="1:23" customFormat="1">
      <c r="A2128" s="1" t="str">
        <f>CONCATENATE(Tableau4[[#This Row],[DPT2]]," - ",Tableau4[[#This Row],[COMMUNE]])</f>
        <v>33 - Louchats</v>
      </c>
      <c r="B2128" s="5">
        <v>33</v>
      </c>
      <c r="C2128" s="5" t="s">
        <v>2964</v>
      </c>
      <c r="D2128" s="6" t="s">
        <v>2707</v>
      </c>
      <c r="E2128" s="6" t="s">
        <v>2965</v>
      </c>
      <c r="F2128" s="6" t="s">
        <v>8554</v>
      </c>
      <c r="G2128" s="7">
        <v>730</v>
      </c>
      <c r="H2128" s="5" t="s">
        <v>5</v>
      </c>
      <c r="I2128" s="5" t="s">
        <v>12</v>
      </c>
      <c r="J2128" s="2" t="s">
        <v>13</v>
      </c>
      <c r="K2128" s="2" t="s">
        <v>8</v>
      </c>
      <c r="L2128" s="132" t="s">
        <v>8555</v>
      </c>
      <c r="M2128" s="87"/>
      <c r="N2128" s="87"/>
      <c r="O2128" s="87"/>
      <c r="P2128" s="87"/>
      <c r="Q2128" s="87"/>
      <c r="R2128" s="87"/>
      <c r="S2128" s="87"/>
      <c r="T2128" s="87"/>
      <c r="U2128" s="87"/>
      <c r="V2128" s="87"/>
      <c r="W2128" s="87"/>
    </row>
    <row r="2129" spans="1:23" customFormat="1">
      <c r="A2129" s="1" t="str">
        <f>CONCATENATE(Tableau4[[#This Row],[DPT2]]," - ",Tableau4[[#This Row],[COMMUNE]])</f>
        <v>33 - Loupes</v>
      </c>
      <c r="B2129" s="5">
        <v>33</v>
      </c>
      <c r="C2129" s="2" t="s">
        <v>2966</v>
      </c>
      <c r="D2129" s="3" t="s">
        <v>2740</v>
      </c>
      <c r="E2129" s="3" t="s">
        <v>2967</v>
      </c>
      <c r="F2129" s="6" t="s">
        <v>8554</v>
      </c>
      <c r="G2129" s="4">
        <v>834</v>
      </c>
      <c r="H2129" s="2" t="s">
        <v>5</v>
      </c>
      <c r="I2129" s="2" t="s">
        <v>25</v>
      </c>
      <c r="J2129" s="2" t="s">
        <v>13</v>
      </c>
      <c r="K2129" s="2" t="s">
        <v>8</v>
      </c>
      <c r="L2129" s="132" t="s">
        <v>8555</v>
      </c>
    </row>
    <row r="2130" spans="1:23" customFormat="1">
      <c r="A2130" s="1" t="str">
        <f>CONCATENATE(Tableau4[[#This Row],[DPT2]]," - ",Tableau4[[#This Row],[COMMUNE]])</f>
        <v>33 - Loupiac</v>
      </c>
      <c r="B2130" s="5">
        <v>33</v>
      </c>
      <c r="C2130" s="2" t="s">
        <v>2968</v>
      </c>
      <c r="D2130" s="3" t="s">
        <v>2763</v>
      </c>
      <c r="E2130" s="3" t="s">
        <v>2969</v>
      </c>
      <c r="F2130" s="6" t="s">
        <v>8554</v>
      </c>
      <c r="G2130" s="4">
        <v>1118</v>
      </c>
      <c r="H2130" s="2" t="s">
        <v>5</v>
      </c>
      <c r="I2130" s="2" t="s">
        <v>25</v>
      </c>
      <c r="J2130" s="2" t="s">
        <v>13</v>
      </c>
      <c r="K2130" s="2" t="s">
        <v>8</v>
      </c>
      <c r="L2130" s="132">
        <v>46077</v>
      </c>
      <c r="M2130" s="87"/>
      <c r="N2130" s="87"/>
      <c r="O2130" s="87"/>
      <c r="P2130" s="87"/>
      <c r="Q2130" s="87"/>
      <c r="R2130" s="87"/>
      <c r="S2130" s="87"/>
      <c r="T2130" s="87"/>
      <c r="U2130" s="87"/>
      <c r="V2130" s="87"/>
      <c r="W2130" s="87"/>
    </row>
    <row r="2131" spans="1:23" customFormat="1">
      <c r="A2131" s="1" t="str">
        <f>CONCATENATE(Tableau4[[#This Row],[DPT2]]," - ",Tableau4[[#This Row],[COMMUNE]])</f>
        <v>33 - Loupiac-de-la-Réole</v>
      </c>
      <c r="B2131" s="5">
        <v>33</v>
      </c>
      <c r="C2131" s="2" t="s">
        <v>2970</v>
      </c>
      <c r="D2131" s="3" t="s">
        <v>2701</v>
      </c>
      <c r="E2131" s="3" t="s">
        <v>2971</v>
      </c>
      <c r="F2131" s="6" t="s">
        <v>8554</v>
      </c>
      <c r="G2131" s="4">
        <v>510</v>
      </c>
      <c r="H2131" s="2" t="s">
        <v>5</v>
      </c>
      <c r="I2131" s="2" t="s">
        <v>6</v>
      </c>
      <c r="J2131" s="2" t="s">
        <v>13</v>
      </c>
      <c r="K2131" s="2" t="s">
        <v>8</v>
      </c>
      <c r="L2131" s="132">
        <v>46077</v>
      </c>
    </row>
    <row r="2132" spans="1:23" customFormat="1">
      <c r="A2132" s="1" t="str">
        <f>CONCATENATE(Tableau4[[#This Row],[DPT2]]," - ",Tableau4[[#This Row],[COMMUNE]])</f>
        <v>33 - Lucmau</v>
      </c>
      <c r="B2132" s="5">
        <v>33</v>
      </c>
      <c r="C2132" s="5" t="s">
        <v>2972</v>
      </c>
      <c r="D2132" s="6" t="s">
        <v>2707</v>
      </c>
      <c r="E2132" s="6" t="s">
        <v>2973</v>
      </c>
      <c r="F2132" s="6" t="s">
        <v>8554</v>
      </c>
      <c r="G2132" s="7">
        <v>244</v>
      </c>
      <c r="H2132" s="5" t="s">
        <v>5</v>
      </c>
      <c r="I2132" s="5" t="s">
        <v>12</v>
      </c>
      <c r="J2132" s="2" t="s">
        <v>13</v>
      </c>
      <c r="K2132" s="2" t="s">
        <v>8</v>
      </c>
      <c r="L2132" s="132" t="s">
        <v>8555</v>
      </c>
    </row>
    <row r="2133" spans="1:23" customFormat="1">
      <c r="A2133" s="1" t="str">
        <f>CONCATENATE(Tableau4[[#This Row],[DPT2]]," - ",Tableau4[[#This Row],[COMMUNE]])</f>
        <v>33 - Ludon-Médoc</v>
      </c>
      <c r="B2133" s="99">
        <v>33</v>
      </c>
      <c r="C2133" s="2" t="s">
        <v>6720</v>
      </c>
      <c r="D2133" s="95" t="s">
        <v>2690</v>
      </c>
      <c r="E2133" s="96" t="s">
        <v>6721</v>
      </c>
      <c r="F2133" s="96" t="s">
        <v>8555</v>
      </c>
      <c r="G2133" s="97">
        <v>5131</v>
      </c>
      <c r="H2133" s="94" t="s">
        <v>859</v>
      </c>
      <c r="I2133" s="94" t="s">
        <v>25</v>
      </c>
      <c r="J2133" s="94" t="s">
        <v>13</v>
      </c>
      <c r="K2133" s="2" t="s">
        <v>5671</v>
      </c>
      <c r="L2133" s="132" t="s">
        <v>8555</v>
      </c>
      <c r="M2133" s="87"/>
      <c r="N2133" s="87"/>
      <c r="O2133" s="87"/>
      <c r="P2133" s="87"/>
      <c r="Q2133" s="87"/>
      <c r="R2133" s="87"/>
      <c r="S2133" s="87"/>
      <c r="T2133" s="87"/>
      <c r="U2133" s="87"/>
      <c r="V2133" s="87"/>
      <c r="W2133" s="87"/>
    </row>
    <row r="2134" spans="1:23" s="87" customFormat="1">
      <c r="A2134" s="1" t="str">
        <f>CONCATENATE(Tableau4[[#This Row],[DPT2]]," - ",Tableau4[[#This Row],[COMMUNE]])</f>
        <v>33 - Lugaignac</v>
      </c>
      <c r="B2134" s="5">
        <v>33</v>
      </c>
      <c r="C2134" s="2" t="s">
        <v>2974</v>
      </c>
      <c r="D2134" s="3" t="s">
        <v>2538</v>
      </c>
      <c r="E2134" s="3" t="s">
        <v>2975</v>
      </c>
      <c r="F2134" s="6" t="s">
        <v>8554</v>
      </c>
      <c r="G2134" s="4">
        <v>496</v>
      </c>
      <c r="H2134" s="2" t="s">
        <v>5</v>
      </c>
      <c r="I2134" s="2" t="s">
        <v>6</v>
      </c>
      <c r="J2134" s="2" t="s">
        <v>13</v>
      </c>
      <c r="K2134" s="2" t="s">
        <v>8</v>
      </c>
      <c r="L2134" s="132" t="s">
        <v>8555</v>
      </c>
      <c r="M2134"/>
      <c r="N2134"/>
      <c r="O2134"/>
      <c r="P2134"/>
      <c r="Q2134"/>
      <c r="R2134"/>
      <c r="S2134"/>
      <c r="T2134"/>
      <c r="U2134"/>
      <c r="V2134"/>
      <c r="W2134"/>
    </row>
    <row r="2135" spans="1:23" customFormat="1">
      <c r="A2135" s="1" t="str">
        <f>CONCATENATE(Tableau4[[#This Row],[DPT2]]," - ",Tableau4[[#This Row],[COMMUNE]])</f>
        <v>33 - Lugasson</v>
      </c>
      <c r="B2135" s="5">
        <v>33</v>
      </c>
      <c r="C2135" s="5" t="s">
        <v>2976</v>
      </c>
      <c r="D2135" s="6" t="s">
        <v>2704</v>
      </c>
      <c r="E2135" s="6" t="s">
        <v>2977</v>
      </c>
      <c r="F2135" s="6" t="s">
        <v>8554</v>
      </c>
      <c r="G2135" s="7">
        <v>304</v>
      </c>
      <c r="H2135" s="5" t="s">
        <v>5</v>
      </c>
      <c r="I2135" s="5" t="s">
        <v>12</v>
      </c>
      <c r="J2135" s="2" t="s">
        <v>13</v>
      </c>
      <c r="K2135" s="2" t="s">
        <v>8</v>
      </c>
      <c r="L2135" s="132" t="s">
        <v>8555</v>
      </c>
    </row>
    <row r="2136" spans="1:23" customFormat="1">
      <c r="A2136" s="1" t="str">
        <f>CONCATENATE(Tableau4[[#This Row],[DPT2]]," - ",Tableau4[[#This Row],[COMMUNE]])</f>
        <v>33 - Lugon-et-l'Île-du-Carnay</v>
      </c>
      <c r="B2136" s="5">
        <v>33</v>
      </c>
      <c r="C2136" s="2" t="s">
        <v>6722</v>
      </c>
      <c r="D2136" s="3" t="s">
        <v>2693</v>
      </c>
      <c r="E2136" s="3" t="s">
        <v>6723</v>
      </c>
      <c r="F2136" s="6" t="s">
        <v>8554</v>
      </c>
      <c r="G2136" s="4">
        <v>1346</v>
      </c>
      <c r="H2136" s="2" t="s">
        <v>5</v>
      </c>
      <c r="I2136" s="2" t="s">
        <v>25</v>
      </c>
      <c r="J2136" s="2" t="s">
        <v>13</v>
      </c>
      <c r="K2136" s="2" t="s">
        <v>5671</v>
      </c>
      <c r="L2136" s="132">
        <v>46077</v>
      </c>
    </row>
    <row r="2137" spans="1:23" s="87" customFormat="1">
      <c r="A2137" s="1" t="str">
        <f>CONCATENATE(Tableau4[[#This Row],[DPT2]]," - ",Tableau4[[#This Row],[COMMUNE]])</f>
        <v>33 - Lugos</v>
      </c>
      <c r="B2137" s="5">
        <v>33</v>
      </c>
      <c r="C2137" s="2" t="s">
        <v>6724</v>
      </c>
      <c r="D2137" s="3" t="s">
        <v>6725</v>
      </c>
      <c r="E2137" s="3" t="s">
        <v>6726</v>
      </c>
      <c r="F2137" s="6" t="s">
        <v>8554</v>
      </c>
      <c r="G2137" s="4">
        <v>974</v>
      </c>
      <c r="H2137" s="2" t="s">
        <v>5</v>
      </c>
      <c r="I2137" s="2" t="s">
        <v>25</v>
      </c>
      <c r="J2137" s="2" t="s">
        <v>13</v>
      </c>
      <c r="K2137" s="2" t="s">
        <v>5671</v>
      </c>
      <c r="L2137" s="132" t="s">
        <v>8555</v>
      </c>
      <c r="M2137"/>
      <c r="N2137"/>
      <c r="O2137"/>
      <c r="P2137"/>
      <c r="Q2137"/>
      <c r="R2137"/>
      <c r="S2137"/>
      <c r="T2137"/>
      <c r="U2137"/>
      <c r="V2137"/>
      <c r="W2137"/>
    </row>
    <row r="2138" spans="1:23" customFormat="1">
      <c r="A2138" s="1" t="str">
        <f>CONCATENATE(Tableau4[[#This Row],[DPT2]]," - ",Tableau4[[#This Row],[COMMUNE]])</f>
        <v>33 - Lussac</v>
      </c>
      <c r="B2138" s="5">
        <v>33</v>
      </c>
      <c r="C2138" s="2" t="s">
        <v>6727</v>
      </c>
      <c r="D2138" s="3" t="s">
        <v>2727</v>
      </c>
      <c r="E2138" s="3" t="s">
        <v>10758</v>
      </c>
      <c r="F2138" s="6" t="s">
        <v>8554</v>
      </c>
      <c r="G2138" s="4">
        <v>1240</v>
      </c>
      <c r="H2138" s="2" t="s">
        <v>5</v>
      </c>
      <c r="I2138" s="2" t="s">
        <v>25</v>
      </c>
      <c r="J2138" s="2" t="s">
        <v>13</v>
      </c>
      <c r="K2138" s="2" t="s">
        <v>5671</v>
      </c>
      <c r="L2138" s="132" t="s">
        <v>8555</v>
      </c>
      <c r="M2138" s="87"/>
      <c r="N2138" s="87"/>
      <c r="O2138" s="87"/>
      <c r="P2138" s="87"/>
      <c r="Q2138" s="87"/>
      <c r="R2138" s="87"/>
      <c r="S2138" s="87"/>
      <c r="T2138" s="87"/>
      <c r="U2138" s="87"/>
      <c r="V2138" s="87"/>
      <c r="W2138" s="87"/>
    </row>
    <row r="2139" spans="1:23" s="87" customFormat="1">
      <c r="A2139" s="1" t="str">
        <f>CONCATENATE(Tableau4[[#This Row],[DPT2]]," - ",Tableau4[[#This Row],[COMMUNE]])</f>
        <v>33 - Macau</v>
      </c>
      <c r="B2139" s="99">
        <v>33</v>
      </c>
      <c r="C2139" s="2" t="s">
        <v>6728</v>
      </c>
      <c r="D2139" s="95" t="s">
        <v>2690</v>
      </c>
      <c r="E2139" s="96" t="s">
        <v>6729</v>
      </c>
      <c r="F2139" s="96" t="s">
        <v>8555</v>
      </c>
      <c r="G2139" s="97">
        <v>4410</v>
      </c>
      <c r="H2139" s="94" t="s">
        <v>859</v>
      </c>
      <c r="I2139" s="94" t="s">
        <v>25</v>
      </c>
      <c r="J2139" s="94" t="s">
        <v>13</v>
      </c>
      <c r="K2139" s="2" t="s">
        <v>5671</v>
      </c>
      <c r="L2139" s="132" t="s">
        <v>8555</v>
      </c>
      <c r="M2139"/>
      <c r="N2139"/>
      <c r="O2139"/>
      <c r="P2139"/>
      <c r="Q2139"/>
      <c r="R2139"/>
      <c r="S2139"/>
      <c r="T2139"/>
      <c r="U2139"/>
      <c r="V2139"/>
      <c r="W2139"/>
    </row>
    <row r="2140" spans="1:23" customFormat="1">
      <c r="A2140" s="1" t="str">
        <f>CONCATENATE(Tableau4[[#This Row],[DPT2]]," - ",Tableau4[[#This Row],[COMMUNE]])</f>
        <v>33 - Madirac</v>
      </c>
      <c r="B2140" s="5">
        <v>33</v>
      </c>
      <c r="C2140" s="2" t="s">
        <v>2978</v>
      </c>
      <c r="D2140" s="3" t="s">
        <v>2740</v>
      </c>
      <c r="E2140" s="3" t="s">
        <v>2979</v>
      </c>
      <c r="F2140" s="6" t="s">
        <v>8554</v>
      </c>
      <c r="G2140" s="4">
        <v>277</v>
      </c>
      <c r="H2140" s="2" t="s">
        <v>5</v>
      </c>
      <c r="I2140" s="2" t="s">
        <v>25</v>
      </c>
      <c r="J2140" s="2" t="s">
        <v>13</v>
      </c>
      <c r="K2140" s="2" t="s">
        <v>8</v>
      </c>
      <c r="L2140" s="132" t="s">
        <v>8555</v>
      </c>
    </row>
    <row r="2141" spans="1:23" customFormat="1">
      <c r="A2141" s="1" t="str">
        <f>CONCATENATE(Tableau4[[#This Row],[DPT2]]," - ",Tableau4[[#This Row],[COMMUNE]])</f>
        <v>33 - Maransin</v>
      </c>
      <c r="B2141" s="5">
        <v>33</v>
      </c>
      <c r="C2141" s="5" t="s">
        <v>6730</v>
      </c>
      <c r="D2141" s="6" t="s">
        <v>2717</v>
      </c>
      <c r="E2141" s="6" t="s">
        <v>6731</v>
      </c>
      <c r="F2141" s="6" t="s">
        <v>8554</v>
      </c>
      <c r="G2141" s="7">
        <v>1001</v>
      </c>
      <c r="H2141" s="5" t="s">
        <v>5</v>
      </c>
      <c r="I2141" s="5" t="s">
        <v>12</v>
      </c>
      <c r="J2141" s="2" t="s">
        <v>13</v>
      </c>
      <c r="K2141" s="2" t="s">
        <v>5671</v>
      </c>
      <c r="L2141" s="132" t="s">
        <v>8555</v>
      </c>
      <c r="M2141" s="87"/>
      <c r="N2141" s="87"/>
      <c r="O2141" s="87"/>
      <c r="P2141" s="87"/>
      <c r="Q2141" s="87"/>
      <c r="R2141" s="87"/>
      <c r="S2141" s="87"/>
      <c r="T2141" s="87"/>
      <c r="U2141" s="87"/>
      <c r="V2141" s="87"/>
      <c r="W2141" s="87"/>
    </row>
    <row r="2142" spans="1:23" customFormat="1">
      <c r="A2142" s="1" t="str">
        <f>CONCATENATE(Tableau4[[#This Row],[DPT2]]," - ",Tableau4[[#This Row],[COMMUNE]])</f>
        <v>33 - Marcenais</v>
      </c>
      <c r="B2142" s="5">
        <v>33</v>
      </c>
      <c r="C2142" s="5" t="s">
        <v>2980</v>
      </c>
      <c r="D2142" s="6" t="s">
        <v>2805</v>
      </c>
      <c r="E2142" s="6" t="s">
        <v>2981</v>
      </c>
      <c r="F2142" s="6" t="s">
        <v>8554</v>
      </c>
      <c r="G2142" s="7">
        <v>813</v>
      </c>
      <c r="H2142" s="5" t="s">
        <v>5</v>
      </c>
      <c r="I2142" s="5" t="s">
        <v>12</v>
      </c>
      <c r="J2142" s="5" t="s">
        <v>7</v>
      </c>
      <c r="K2142" s="2" t="s">
        <v>8</v>
      </c>
      <c r="L2142" s="132" t="s">
        <v>8555</v>
      </c>
    </row>
    <row r="2143" spans="1:23" customFormat="1">
      <c r="A2143" s="1" t="str">
        <f>CONCATENATE(Tableau4[[#This Row],[DPT2]]," - ",Tableau4[[#This Row],[COMMUNE]])</f>
        <v>33 - Marcheprime</v>
      </c>
      <c r="B2143" s="5">
        <v>33</v>
      </c>
      <c r="C2143" s="2" t="s">
        <v>7996</v>
      </c>
      <c r="D2143" s="3" t="s">
        <v>7931</v>
      </c>
      <c r="E2143" s="3" t="s">
        <v>7997</v>
      </c>
      <c r="F2143" s="6" t="s">
        <v>8554</v>
      </c>
      <c r="G2143" s="4">
        <v>4992</v>
      </c>
      <c r="H2143" s="2" t="s">
        <v>5</v>
      </c>
      <c r="I2143" s="2" t="s">
        <v>25</v>
      </c>
      <c r="J2143" s="2" t="s">
        <v>13</v>
      </c>
      <c r="K2143" s="5" t="s">
        <v>5664</v>
      </c>
      <c r="L2143" s="132" t="s">
        <v>8555</v>
      </c>
      <c r="M2143" s="87"/>
      <c r="N2143" s="87"/>
      <c r="O2143" s="87"/>
      <c r="P2143" s="87"/>
      <c r="Q2143" s="87"/>
      <c r="R2143" s="87"/>
      <c r="S2143" s="87"/>
      <c r="T2143" s="87"/>
      <c r="U2143" s="87"/>
      <c r="V2143" s="87"/>
      <c r="W2143" s="87"/>
    </row>
    <row r="2144" spans="1:23" s="87" customFormat="1">
      <c r="A2144" s="1" t="str">
        <f>CONCATENATE(Tableau4[[#This Row],[DPT2]]," - ",Tableau4[[#This Row],[COMMUNE]])</f>
        <v>33 - Margaux-Cantenac</v>
      </c>
      <c r="B2144" s="5">
        <v>33</v>
      </c>
      <c r="C2144" s="2" t="s">
        <v>6732</v>
      </c>
      <c r="D2144" s="3" t="s">
        <v>2690</v>
      </c>
      <c r="E2144" s="3" t="s">
        <v>6733</v>
      </c>
      <c r="F2144" s="6" t="s">
        <v>8554</v>
      </c>
      <c r="G2144" s="4">
        <v>2876</v>
      </c>
      <c r="H2144" s="2" t="s">
        <v>5</v>
      </c>
      <c r="I2144" s="2" t="s">
        <v>25</v>
      </c>
      <c r="J2144" s="2" t="s">
        <v>13</v>
      </c>
      <c r="K2144" s="2" t="s">
        <v>5671</v>
      </c>
      <c r="L2144" s="132">
        <v>46077</v>
      </c>
      <c r="M2144"/>
      <c r="N2144"/>
      <c r="O2144"/>
      <c r="P2144"/>
      <c r="Q2144"/>
      <c r="R2144"/>
      <c r="S2144"/>
      <c r="T2144"/>
      <c r="U2144"/>
      <c r="V2144"/>
      <c r="W2144"/>
    </row>
    <row r="2145" spans="1:23" customFormat="1">
      <c r="A2145" s="1" t="str">
        <f>CONCATENATE(Tableau4[[#This Row],[DPT2]]," - ",Tableau4[[#This Row],[COMMUNE]])</f>
        <v>33 - Margueron</v>
      </c>
      <c r="B2145" s="5">
        <v>33</v>
      </c>
      <c r="C2145" s="2" t="s">
        <v>2982</v>
      </c>
      <c r="D2145" s="3" t="s">
        <v>2698</v>
      </c>
      <c r="E2145" s="3" t="s">
        <v>2983</v>
      </c>
      <c r="F2145" s="6" t="s">
        <v>8554</v>
      </c>
      <c r="G2145" s="4">
        <v>393</v>
      </c>
      <c r="H2145" s="2" t="s">
        <v>5</v>
      </c>
      <c r="I2145" s="2" t="s">
        <v>6</v>
      </c>
      <c r="J2145" s="2" t="s">
        <v>13</v>
      </c>
      <c r="K2145" s="2" t="s">
        <v>8</v>
      </c>
      <c r="L2145" s="132" t="s">
        <v>8555</v>
      </c>
      <c r="M2145" s="87"/>
      <c r="N2145" s="87"/>
      <c r="O2145" s="87"/>
      <c r="P2145" s="87"/>
      <c r="Q2145" s="87"/>
      <c r="R2145" s="87"/>
      <c r="S2145" s="87"/>
      <c r="T2145" s="87"/>
      <c r="U2145" s="87"/>
      <c r="V2145" s="87"/>
      <c r="W2145" s="87"/>
    </row>
    <row r="2146" spans="1:23" customFormat="1">
      <c r="A2146" s="1" t="str">
        <f>CONCATENATE(Tableau4[[#This Row],[DPT2]]," - ",Tableau4[[#This Row],[COMMUNE]])</f>
        <v>33 - Marimbault</v>
      </c>
      <c r="B2146" s="5">
        <v>33</v>
      </c>
      <c r="C2146" s="5" t="s">
        <v>2984</v>
      </c>
      <c r="D2146" s="6" t="s">
        <v>2696</v>
      </c>
      <c r="E2146" s="6" t="s">
        <v>2985</v>
      </c>
      <c r="F2146" s="6" t="s">
        <v>8554</v>
      </c>
      <c r="G2146" s="7">
        <v>183</v>
      </c>
      <c r="H2146" s="5" t="s">
        <v>5</v>
      </c>
      <c r="I2146" s="5" t="s">
        <v>12</v>
      </c>
      <c r="J2146" s="2" t="s">
        <v>13</v>
      </c>
      <c r="K2146" s="2" t="s">
        <v>8</v>
      </c>
      <c r="L2146" s="132" t="s">
        <v>8555</v>
      </c>
      <c r="M2146" s="87"/>
      <c r="N2146" s="87"/>
      <c r="O2146" s="87"/>
      <c r="P2146" s="87"/>
      <c r="Q2146" s="87"/>
      <c r="R2146" s="87"/>
      <c r="S2146" s="87"/>
      <c r="T2146" s="87"/>
      <c r="U2146" s="87"/>
      <c r="V2146" s="87"/>
      <c r="W2146" s="87"/>
    </row>
    <row r="2147" spans="1:23" customFormat="1">
      <c r="A2147" s="1" t="str">
        <f>CONCATENATE(Tableau4[[#This Row],[DPT2]]," - ",Tableau4[[#This Row],[COMMUNE]])</f>
        <v>33 - Marions</v>
      </c>
      <c r="B2147" s="5">
        <v>33</v>
      </c>
      <c r="C2147" s="5" t="s">
        <v>2986</v>
      </c>
      <c r="D2147" s="6" t="s">
        <v>2696</v>
      </c>
      <c r="E2147" s="6" t="s">
        <v>2987</v>
      </c>
      <c r="F2147" s="6" t="s">
        <v>8554</v>
      </c>
      <c r="G2147" s="7">
        <v>218</v>
      </c>
      <c r="H2147" s="5" t="s">
        <v>5</v>
      </c>
      <c r="I2147" s="5" t="s">
        <v>12</v>
      </c>
      <c r="J2147" s="2" t="s">
        <v>13</v>
      </c>
      <c r="K2147" s="2" t="s">
        <v>8</v>
      </c>
      <c r="L2147" s="132" t="s">
        <v>8555</v>
      </c>
    </row>
    <row r="2148" spans="1:23" customFormat="1">
      <c r="A2148" s="1" t="str">
        <f>CONCATENATE(Tableau4[[#This Row],[DPT2]]," - ",Tableau4[[#This Row],[COMMUNE]])</f>
        <v>33 - Marsas</v>
      </c>
      <c r="B2148" s="5">
        <v>33</v>
      </c>
      <c r="C2148" s="5" t="s">
        <v>6734</v>
      </c>
      <c r="D2148" s="6" t="s">
        <v>2805</v>
      </c>
      <c r="E2148" s="6" t="s">
        <v>6735</v>
      </c>
      <c r="F2148" s="6" t="s">
        <v>8554</v>
      </c>
      <c r="G2148" s="7">
        <v>1213</v>
      </c>
      <c r="H2148" s="5" t="s">
        <v>5</v>
      </c>
      <c r="I2148" s="5" t="s">
        <v>12</v>
      </c>
      <c r="J2148" s="5" t="s">
        <v>7</v>
      </c>
      <c r="K2148" s="2" t="s">
        <v>5671</v>
      </c>
      <c r="L2148" s="132" t="s">
        <v>8555</v>
      </c>
    </row>
    <row r="2149" spans="1:23" customFormat="1">
      <c r="A2149" s="1" t="str">
        <f>CONCATENATE(Tableau4[[#This Row],[DPT2]]," - ",Tableau4[[#This Row],[COMMUNE]])</f>
        <v>33 - Martignas-sur-Jalle</v>
      </c>
      <c r="B2149" s="99">
        <v>33</v>
      </c>
      <c r="C2149" s="2" t="s">
        <v>7998</v>
      </c>
      <c r="D2149" s="95" t="s">
        <v>6582</v>
      </c>
      <c r="E2149" s="96" t="s">
        <v>7999</v>
      </c>
      <c r="F2149" s="96" t="s">
        <v>8555</v>
      </c>
      <c r="G2149" s="97">
        <v>7624</v>
      </c>
      <c r="H2149" s="94" t="s">
        <v>859</v>
      </c>
      <c r="I2149" s="94" t="s">
        <v>25</v>
      </c>
      <c r="J2149" s="94" t="s">
        <v>13</v>
      </c>
      <c r="K2149" s="5" t="s">
        <v>5664</v>
      </c>
      <c r="L2149" s="132" t="s">
        <v>8555</v>
      </c>
      <c r="M2149" s="87"/>
      <c r="N2149" s="87"/>
      <c r="O2149" s="87"/>
      <c r="P2149" s="87"/>
      <c r="Q2149" s="87"/>
      <c r="R2149" s="87"/>
      <c r="S2149" s="87"/>
      <c r="T2149" s="87"/>
      <c r="U2149" s="87"/>
      <c r="V2149" s="87"/>
      <c r="W2149" s="87"/>
    </row>
    <row r="2150" spans="1:23" s="87" customFormat="1">
      <c r="A2150" s="1" t="str">
        <f>CONCATENATE(Tableau4[[#This Row],[DPT2]]," - ",Tableau4[[#This Row],[COMMUNE]])</f>
        <v>33 - Martillac</v>
      </c>
      <c r="B2150" s="5">
        <v>33</v>
      </c>
      <c r="C2150" s="2" t="s">
        <v>6736</v>
      </c>
      <c r="D2150" s="3" t="s">
        <v>2894</v>
      </c>
      <c r="E2150" s="3" t="s">
        <v>6737</v>
      </c>
      <c r="F2150" s="6" t="s">
        <v>8554</v>
      </c>
      <c r="G2150" s="4">
        <v>3279</v>
      </c>
      <c r="H2150" s="2" t="s">
        <v>5</v>
      </c>
      <c r="I2150" s="2" t="s">
        <v>25</v>
      </c>
      <c r="J2150" s="2" t="s">
        <v>13</v>
      </c>
      <c r="K2150" s="2" t="s">
        <v>5671</v>
      </c>
      <c r="L2150" s="132" t="s">
        <v>8555</v>
      </c>
      <c r="M2150"/>
      <c r="N2150"/>
      <c r="O2150"/>
      <c r="P2150"/>
      <c r="Q2150"/>
      <c r="R2150"/>
      <c r="S2150"/>
      <c r="T2150"/>
      <c r="U2150"/>
      <c r="V2150"/>
      <c r="W2150"/>
    </row>
    <row r="2151" spans="1:23" s="87" customFormat="1">
      <c r="A2151" s="1" t="str">
        <f>CONCATENATE(Tableau4[[#This Row],[DPT2]]," - ",Tableau4[[#This Row],[COMMUNE]])</f>
        <v>33 - Martres</v>
      </c>
      <c r="B2151" s="5">
        <v>33</v>
      </c>
      <c r="C2151" s="5" t="s">
        <v>2988</v>
      </c>
      <c r="D2151" s="6" t="s">
        <v>2704</v>
      </c>
      <c r="E2151" s="6" t="s">
        <v>2989</v>
      </c>
      <c r="F2151" s="6" t="s">
        <v>8554</v>
      </c>
      <c r="G2151" s="7">
        <v>106</v>
      </c>
      <c r="H2151" s="5" t="s">
        <v>5</v>
      </c>
      <c r="I2151" s="5" t="s">
        <v>12</v>
      </c>
      <c r="J2151" s="2" t="s">
        <v>13</v>
      </c>
      <c r="K2151" s="2" t="s">
        <v>8</v>
      </c>
      <c r="L2151" s="132" t="s">
        <v>8555</v>
      </c>
    </row>
    <row r="2152" spans="1:23" s="87" customFormat="1">
      <c r="A2152" s="1" t="str">
        <f>CONCATENATE(Tableau4[[#This Row],[DPT2]]," - ",Tableau4[[#This Row],[COMMUNE]])</f>
        <v>33 - Masseilles</v>
      </c>
      <c r="B2152" s="5">
        <v>33</v>
      </c>
      <c r="C2152" s="5" t="s">
        <v>2990</v>
      </c>
      <c r="D2152" s="6" t="s">
        <v>2696</v>
      </c>
      <c r="E2152" s="6" t="s">
        <v>2991</v>
      </c>
      <c r="F2152" s="6" t="s">
        <v>8554</v>
      </c>
      <c r="G2152" s="7">
        <v>142</v>
      </c>
      <c r="H2152" s="5" t="s">
        <v>5</v>
      </c>
      <c r="I2152" s="5" t="s">
        <v>12</v>
      </c>
      <c r="J2152" s="2" t="s">
        <v>13</v>
      </c>
      <c r="K2152" s="2" t="s">
        <v>8</v>
      </c>
      <c r="L2152" s="132" t="s">
        <v>8555</v>
      </c>
      <c r="M2152"/>
      <c r="N2152"/>
      <c r="O2152"/>
      <c r="P2152"/>
      <c r="Q2152"/>
      <c r="R2152"/>
      <c r="S2152"/>
      <c r="T2152"/>
      <c r="U2152"/>
      <c r="V2152"/>
      <c r="W2152"/>
    </row>
    <row r="2153" spans="1:23" customFormat="1">
      <c r="A2153" s="1" t="str">
        <f>CONCATENATE(Tableau4[[#This Row],[DPT2]]," - ",Tableau4[[#This Row],[COMMUNE]])</f>
        <v>33 - Massugas</v>
      </c>
      <c r="B2153" s="5">
        <v>33</v>
      </c>
      <c r="C2153" s="2" t="s">
        <v>2992</v>
      </c>
      <c r="D2153" s="3" t="s">
        <v>2698</v>
      </c>
      <c r="E2153" s="3" t="s">
        <v>2993</v>
      </c>
      <c r="F2153" s="6" t="s">
        <v>8554</v>
      </c>
      <c r="G2153" s="4">
        <v>225</v>
      </c>
      <c r="H2153" s="2" t="s">
        <v>5</v>
      </c>
      <c r="I2153" s="2" t="s">
        <v>6</v>
      </c>
      <c r="J2153" s="2" t="s">
        <v>13</v>
      </c>
      <c r="K2153" s="2" t="s">
        <v>8</v>
      </c>
      <c r="L2153" s="132" t="s">
        <v>8555</v>
      </c>
      <c r="M2153" s="87"/>
      <c r="N2153" s="87"/>
      <c r="O2153" s="87"/>
      <c r="P2153" s="87"/>
      <c r="Q2153" s="87"/>
      <c r="R2153" s="87"/>
      <c r="S2153" s="87"/>
      <c r="T2153" s="87"/>
      <c r="U2153" s="87"/>
      <c r="V2153" s="87"/>
      <c r="W2153" s="87"/>
    </row>
    <row r="2154" spans="1:23" customFormat="1">
      <c r="A2154" s="1" t="str">
        <f>CONCATENATE(Tableau4[[#This Row],[DPT2]]," - ",Tableau4[[#This Row],[COMMUNE]])</f>
        <v>33 - Mauriac</v>
      </c>
      <c r="B2154" s="5">
        <v>33</v>
      </c>
      <c r="C2154" s="5" t="s">
        <v>2994</v>
      </c>
      <c r="D2154" s="6" t="s">
        <v>2704</v>
      </c>
      <c r="E2154" s="6" t="s">
        <v>2995</v>
      </c>
      <c r="F2154" s="6" t="s">
        <v>8554</v>
      </c>
      <c r="G2154" s="7">
        <v>236</v>
      </c>
      <c r="H2154" s="5" t="s">
        <v>5</v>
      </c>
      <c r="I2154" s="5" t="s">
        <v>12</v>
      </c>
      <c r="J2154" s="2" t="s">
        <v>13</v>
      </c>
      <c r="K2154" s="2" t="s">
        <v>8</v>
      </c>
      <c r="L2154" s="132" t="s">
        <v>8555</v>
      </c>
      <c r="M2154" s="87"/>
      <c r="N2154" s="87"/>
      <c r="O2154" s="87"/>
      <c r="P2154" s="87"/>
      <c r="Q2154" s="87"/>
      <c r="R2154" s="87"/>
      <c r="S2154" s="87"/>
      <c r="T2154" s="87"/>
      <c r="U2154" s="87"/>
      <c r="V2154" s="87"/>
      <c r="W2154" s="87"/>
    </row>
    <row r="2155" spans="1:23" customFormat="1">
      <c r="A2155" s="1" t="str">
        <f>CONCATENATE(Tableau4[[#This Row],[DPT2]]," - ",Tableau4[[#This Row],[COMMUNE]])</f>
        <v>33 - Mazères</v>
      </c>
      <c r="B2155" s="5">
        <v>33</v>
      </c>
      <c r="C2155" s="5" t="s">
        <v>2996</v>
      </c>
      <c r="D2155" s="6" t="s">
        <v>2707</v>
      </c>
      <c r="E2155" s="6" t="s">
        <v>2997</v>
      </c>
      <c r="F2155" s="6" t="s">
        <v>8554</v>
      </c>
      <c r="G2155" s="7">
        <v>775</v>
      </c>
      <c r="H2155" s="5" t="s">
        <v>5</v>
      </c>
      <c r="I2155" s="5" t="s">
        <v>12</v>
      </c>
      <c r="J2155" s="2" t="s">
        <v>13</v>
      </c>
      <c r="K2155" s="2" t="s">
        <v>8</v>
      </c>
      <c r="L2155" s="132" t="s">
        <v>8555</v>
      </c>
    </row>
    <row r="2156" spans="1:23" customFormat="1">
      <c r="A2156" s="1" t="str">
        <f>CONCATENATE(Tableau4[[#This Row],[DPT2]]," - ",Tableau4[[#This Row],[COMMUNE]])</f>
        <v>33 - Mazion</v>
      </c>
      <c r="B2156" s="5">
        <v>33</v>
      </c>
      <c r="C2156" s="2" t="s">
        <v>2998</v>
      </c>
      <c r="D2156" s="3" t="s">
        <v>2687</v>
      </c>
      <c r="E2156" s="3" t="s">
        <v>2999</v>
      </c>
      <c r="F2156" s="6" t="s">
        <v>8554</v>
      </c>
      <c r="G2156" s="4">
        <v>542</v>
      </c>
      <c r="H2156" s="2" t="s">
        <v>5</v>
      </c>
      <c r="I2156" s="2" t="s">
        <v>6</v>
      </c>
      <c r="J2156" s="2" t="s">
        <v>7</v>
      </c>
      <c r="K2156" s="2" t="s">
        <v>8</v>
      </c>
      <c r="L2156" s="132" t="s">
        <v>8555</v>
      </c>
    </row>
    <row r="2157" spans="1:23" customFormat="1">
      <c r="A2157" s="1" t="str">
        <f>CONCATENATE(Tableau4[[#This Row],[DPT2]]," - ",Tableau4[[#This Row],[COMMUNE]])</f>
        <v>33 - Mérignac</v>
      </c>
      <c r="B2157" s="99">
        <v>33</v>
      </c>
      <c r="C2157" s="11" t="s">
        <v>8412</v>
      </c>
      <c r="D2157" s="95" t="s">
        <v>6582</v>
      </c>
      <c r="E2157" s="118" t="s">
        <v>10760</v>
      </c>
      <c r="F2157" s="96" t="s">
        <v>10842</v>
      </c>
      <c r="G2157" s="97">
        <v>72197</v>
      </c>
      <c r="H2157" s="94" t="s">
        <v>859</v>
      </c>
      <c r="I2157" s="94" t="s">
        <v>25</v>
      </c>
      <c r="J2157" s="94" t="s">
        <v>13</v>
      </c>
      <c r="K2157" s="5" t="s">
        <v>7657</v>
      </c>
      <c r="L2157" s="132" t="s">
        <v>8555</v>
      </c>
    </row>
    <row r="2158" spans="1:23" s="87" customFormat="1">
      <c r="A2158" s="1" t="str">
        <f>CONCATENATE(Tableau4[[#This Row],[DPT2]]," - ",Tableau4[[#This Row],[COMMUNE]])</f>
        <v>33 - Mérignas</v>
      </c>
      <c r="B2158" s="5">
        <v>33</v>
      </c>
      <c r="C2158" s="2" t="s">
        <v>3000</v>
      </c>
      <c r="D2158" s="3" t="s">
        <v>2538</v>
      </c>
      <c r="E2158" s="3" t="s">
        <v>3001</v>
      </c>
      <c r="F2158" s="6" t="s">
        <v>8554</v>
      </c>
      <c r="G2158" s="4">
        <v>350</v>
      </c>
      <c r="H2158" s="2" t="s">
        <v>5</v>
      </c>
      <c r="I2158" s="2" t="s">
        <v>6</v>
      </c>
      <c r="J2158" s="2" t="s">
        <v>13</v>
      </c>
      <c r="K2158" s="2" t="s">
        <v>8</v>
      </c>
      <c r="L2158" s="132" t="s">
        <v>8555</v>
      </c>
      <c r="M2158"/>
      <c r="N2158"/>
      <c r="O2158"/>
      <c r="P2158"/>
      <c r="Q2158"/>
      <c r="R2158"/>
      <c r="S2158"/>
      <c r="T2158"/>
      <c r="U2158"/>
      <c r="V2158"/>
      <c r="W2158"/>
    </row>
    <row r="2159" spans="1:23" customFormat="1">
      <c r="A2159" s="1" t="str">
        <f>CONCATENATE(Tableau4[[#This Row],[DPT2]]," - ",Tableau4[[#This Row],[COMMUNE]])</f>
        <v>33 - Mesterrieux</v>
      </c>
      <c r="B2159" s="5">
        <v>33</v>
      </c>
      <c r="C2159" s="5" t="s">
        <v>3002</v>
      </c>
      <c r="D2159" s="6" t="s">
        <v>2704</v>
      </c>
      <c r="E2159" s="6" t="s">
        <v>3003</v>
      </c>
      <c r="F2159" s="6" t="s">
        <v>8554</v>
      </c>
      <c r="G2159" s="7">
        <v>230</v>
      </c>
      <c r="H2159" s="5" t="s">
        <v>5</v>
      </c>
      <c r="I2159" s="5" t="s">
        <v>12</v>
      </c>
      <c r="J2159" s="2" t="s">
        <v>13</v>
      </c>
      <c r="K2159" s="2" t="s">
        <v>8</v>
      </c>
      <c r="L2159" s="132" t="s">
        <v>8555</v>
      </c>
    </row>
    <row r="2160" spans="1:23" customFormat="1">
      <c r="A2160" s="1" t="str">
        <f>CONCATENATE(Tableau4[[#This Row],[DPT2]]," - ",Tableau4[[#This Row],[COMMUNE]])</f>
        <v>33 - Mios</v>
      </c>
      <c r="B2160" s="5">
        <v>33</v>
      </c>
      <c r="C2160" s="2" t="s">
        <v>8000</v>
      </c>
      <c r="D2160" s="3" t="s">
        <v>7931</v>
      </c>
      <c r="E2160" s="3" t="s">
        <v>8001</v>
      </c>
      <c r="F2160" s="6" t="s">
        <v>8554</v>
      </c>
      <c r="G2160" s="4">
        <v>10781</v>
      </c>
      <c r="H2160" s="2" t="s">
        <v>5</v>
      </c>
      <c r="I2160" s="2" t="s">
        <v>25</v>
      </c>
      <c r="J2160" s="2" t="s">
        <v>13</v>
      </c>
      <c r="K2160" s="5" t="s">
        <v>5664</v>
      </c>
      <c r="L2160" s="132" t="s">
        <v>8555</v>
      </c>
    </row>
    <row r="2161" spans="1:23" customFormat="1">
      <c r="A2161" s="1" t="str">
        <f>CONCATENATE(Tableau4[[#This Row],[DPT2]]," - ",Tableau4[[#This Row],[COMMUNE]])</f>
        <v>33 - Mombrier</v>
      </c>
      <c r="B2161" s="5">
        <v>33</v>
      </c>
      <c r="C2161" s="2" t="s">
        <v>3004</v>
      </c>
      <c r="D2161" s="3" t="s">
        <v>2918</v>
      </c>
      <c r="E2161" s="3" t="s">
        <v>3005</v>
      </c>
      <c r="F2161" s="6" t="s">
        <v>8554</v>
      </c>
      <c r="G2161" s="4">
        <v>429</v>
      </c>
      <c r="H2161" s="2" t="s">
        <v>5</v>
      </c>
      <c r="I2161" s="2" t="s">
        <v>25</v>
      </c>
      <c r="J2161" s="2" t="s">
        <v>7</v>
      </c>
      <c r="K2161" s="2" t="s">
        <v>8</v>
      </c>
      <c r="L2161" s="132" t="s">
        <v>8555</v>
      </c>
    </row>
    <row r="2162" spans="1:23" customFormat="1">
      <c r="A2162" s="1" t="str">
        <f>CONCATENATE(Tableau4[[#This Row],[DPT2]]," - ",Tableau4[[#This Row],[COMMUNE]])</f>
        <v>33 - Mongauzy</v>
      </c>
      <c r="B2162" s="5">
        <v>33</v>
      </c>
      <c r="C2162" s="2" t="s">
        <v>3006</v>
      </c>
      <c r="D2162" s="3" t="s">
        <v>2701</v>
      </c>
      <c r="E2162" s="3" t="s">
        <v>3007</v>
      </c>
      <c r="F2162" s="6" t="s">
        <v>8554</v>
      </c>
      <c r="G2162" s="4">
        <v>601</v>
      </c>
      <c r="H2162" s="2" t="s">
        <v>5</v>
      </c>
      <c r="I2162" s="2" t="s">
        <v>6</v>
      </c>
      <c r="J2162" s="2" t="s">
        <v>13</v>
      </c>
      <c r="K2162" s="2" t="s">
        <v>8</v>
      </c>
      <c r="L2162" s="132">
        <v>46077</v>
      </c>
    </row>
    <row r="2163" spans="1:23" customFormat="1">
      <c r="A2163" s="1" t="str">
        <f>CONCATENATE(Tableau4[[#This Row],[DPT2]]," - ",Tableau4[[#This Row],[COMMUNE]])</f>
        <v>33 - Monprimblanc</v>
      </c>
      <c r="B2163" s="5">
        <v>33</v>
      </c>
      <c r="C2163" s="2" t="s">
        <v>3008</v>
      </c>
      <c r="D2163" s="3" t="s">
        <v>2763</v>
      </c>
      <c r="E2163" s="3" t="s">
        <v>3009</v>
      </c>
      <c r="F2163" s="6" t="s">
        <v>8554</v>
      </c>
      <c r="G2163" s="4">
        <v>287</v>
      </c>
      <c r="H2163" s="2" t="s">
        <v>5</v>
      </c>
      <c r="I2163" s="2" t="s">
        <v>25</v>
      </c>
      <c r="J2163" s="2" t="s">
        <v>13</v>
      </c>
      <c r="K2163" s="2" t="s">
        <v>8</v>
      </c>
      <c r="L2163" s="132" t="s">
        <v>8555</v>
      </c>
    </row>
    <row r="2164" spans="1:23" customFormat="1">
      <c r="A2164" s="1" t="str">
        <f>CONCATENATE(Tableau4[[#This Row],[DPT2]]," - ",Tableau4[[#This Row],[COMMUNE]])</f>
        <v>33 - Monségur</v>
      </c>
      <c r="B2164" s="5">
        <v>33</v>
      </c>
      <c r="C2164" s="2" t="s">
        <v>8002</v>
      </c>
      <c r="D2164" s="3" t="s">
        <v>2701</v>
      </c>
      <c r="E2164" s="3" t="s">
        <v>10824</v>
      </c>
      <c r="F2164" s="6" t="s">
        <v>8554</v>
      </c>
      <c r="G2164" s="4">
        <v>1604</v>
      </c>
      <c r="H2164" s="2" t="s">
        <v>5</v>
      </c>
      <c r="I2164" s="2" t="s">
        <v>6</v>
      </c>
      <c r="J2164" s="2" t="s">
        <v>13</v>
      </c>
      <c r="K2164" s="5" t="s">
        <v>5664</v>
      </c>
      <c r="L2164" s="132" t="s">
        <v>8555</v>
      </c>
      <c r="M2164" s="87"/>
      <c r="N2164" s="87"/>
      <c r="O2164" s="87"/>
      <c r="P2164" s="87"/>
      <c r="Q2164" s="87"/>
      <c r="R2164" s="87"/>
      <c r="S2164" s="87"/>
      <c r="T2164" s="87"/>
      <c r="U2164" s="87"/>
      <c r="V2164" s="87"/>
      <c r="W2164" s="87"/>
    </row>
    <row r="2165" spans="1:23" customFormat="1">
      <c r="A2165" s="1" t="str">
        <f>CONCATENATE(Tableau4[[#This Row],[DPT2]]," - ",Tableau4[[#This Row],[COMMUNE]])</f>
        <v>33 - Montagne</v>
      </c>
      <c r="B2165" s="5">
        <v>33</v>
      </c>
      <c r="C2165" s="2" t="s">
        <v>6738</v>
      </c>
      <c r="D2165" s="3" t="s">
        <v>2727</v>
      </c>
      <c r="E2165" s="3" t="s">
        <v>6739</v>
      </c>
      <c r="F2165" s="6" t="s">
        <v>8554</v>
      </c>
      <c r="G2165" s="4">
        <v>1521</v>
      </c>
      <c r="H2165" s="2" t="s">
        <v>5</v>
      </c>
      <c r="I2165" s="2" t="s">
        <v>25</v>
      </c>
      <c r="J2165" s="2" t="s">
        <v>13</v>
      </c>
      <c r="K2165" s="2" t="s">
        <v>5671</v>
      </c>
      <c r="L2165" s="132" t="s">
        <v>8555</v>
      </c>
    </row>
    <row r="2166" spans="1:23" customFormat="1">
      <c r="A2166" s="1" t="str">
        <f>CONCATENATE(Tableau4[[#This Row],[DPT2]]," - ",Tableau4[[#This Row],[COMMUNE]])</f>
        <v>33 - Montagoudin</v>
      </c>
      <c r="B2166" s="5">
        <v>33</v>
      </c>
      <c r="C2166" s="2" t="s">
        <v>3010</v>
      </c>
      <c r="D2166" s="3" t="s">
        <v>2701</v>
      </c>
      <c r="E2166" s="3" t="s">
        <v>3011</v>
      </c>
      <c r="F2166" s="6" t="s">
        <v>8554</v>
      </c>
      <c r="G2166" s="4">
        <v>178</v>
      </c>
      <c r="H2166" s="2" t="s">
        <v>5</v>
      </c>
      <c r="I2166" s="2" t="s">
        <v>6</v>
      </c>
      <c r="J2166" s="2" t="s">
        <v>13</v>
      </c>
      <c r="K2166" s="2" t="s">
        <v>8</v>
      </c>
      <c r="L2166" s="132">
        <v>46077</v>
      </c>
    </row>
    <row r="2167" spans="1:23" s="87" customFormat="1">
      <c r="A2167" s="1" t="str">
        <f>CONCATENATE(Tableau4[[#This Row],[DPT2]]," - ",Tableau4[[#This Row],[COMMUNE]])</f>
        <v>33 - Montignac</v>
      </c>
      <c r="B2167" s="5">
        <v>33</v>
      </c>
      <c r="C2167" s="5" t="s">
        <v>3012</v>
      </c>
      <c r="D2167" s="6" t="s">
        <v>2704</v>
      </c>
      <c r="E2167" s="6" t="s">
        <v>3013</v>
      </c>
      <c r="F2167" s="6" t="s">
        <v>8554</v>
      </c>
      <c r="G2167" s="7">
        <v>137</v>
      </c>
      <c r="H2167" s="5" t="s">
        <v>5</v>
      </c>
      <c r="I2167" s="5" t="s">
        <v>12</v>
      </c>
      <c r="J2167" s="2" t="s">
        <v>13</v>
      </c>
      <c r="K2167" s="2" t="s">
        <v>8</v>
      </c>
      <c r="L2167" s="132" t="s">
        <v>8555</v>
      </c>
      <c r="M2167"/>
      <c r="N2167"/>
      <c r="O2167"/>
      <c r="P2167"/>
      <c r="Q2167"/>
      <c r="R2167"/>
      <c r="S2167"/>
      <c r="T2167"/>
      <c r="U2167"/>
      <c r="V2167"/>
      <c r="W2167"/>
    </row>
    <row r="2168" spans="1:23" s="87" customFormat="1">
      <c r="A2168" s="1" t="str">
        <f>CONCATENATE(Tableau4[[#This Row],[DPT2]]," - ",Tableau4[[#This Row],[COMMUNE]])</f>
        <v>33 - Montussan</v>
      </c>
      <c r="B2168" s="5">
        <v>33</v>
      </c>
      <c r="C2168" s="2" t="s">
        <v>6740</v>
      </c>
      <c r="D2168" s="3" t="s">
        <v>6609</v>
      </c>
      <c r="E2168" s="3" t="s">
        <v>6741</v>
      </c>
      <c r="F2168" s="6" t="s">
        <v>8554</v>
      </c>
      <c r="G2168" s="4">
        <v>3364</v>
      </c>
      <c r="H2168" s="2" t="s">
        <v>5</v>
      </c>
      <c r="I2168" s="2" t="s">
        <v>25</v>
      </c>
      <c r="J2168" s="2" t="s">
        <v>13</v>
      </c>
      <c r="K2168" s="2" t="s">
        <v>5671</v>
      </c>
      <c r="L2168" s="132" t="s">
        <v>8555</v>
      </c>
    </row>
    <row r="2169" spans="1:23" customFormat="1">
      <c r="A2169" s="1" t="str">
        <f>CONCATENATE(Tableau4[[#This Row],[DPT2]]," - ",Tableau4[[#This Row],[COMMUNE]])</f>
        <v>33 - Morizès</v>
      </c>
      <c r="B2169" s="5">
        <v>33</v>
      </c>
      <c r="C2169" s="2" t="s">
        <v>3014</v>
      </c>
      <c r="D2169" s="3" t="s">
        <v>2701</v>
      </c>
      <c r="E2169" s="3" t="s">
        <v>3015</v>
      </c>
      <c r="F2169" s="6" t="s">
        <v>8554</v>
      </c>
      <c r="G2169" s="4">
        <v>549</v>
      </c>
      <c r="H2169" s="2" t="s">
        <v>5</v>
      </c>
      <c r="I2169" s="2" t="s">
        <v>6</v>
      </c>
      <c r="J2169" s="2" t="s">
        <v>13</v>
      </c>
      <c r="K2169" s="2" t="s">
        <v>8</v>
      </c>
      <c r="L2169" s="132" t="s">
        <v>8555</v>
      </c>
    </row>
    <row r="2170" spans="1:23" customFormat="1">
      <c r="A2170" s="1" t="str">
        <f>CONCATENATE(Tableau4[[#This Row],[DPT2]]," - ",Tableau4[[#This Row],[COMMUNE]])</f>
        <v>33 - Mouillac</v>
      </c>
      <c r="B2170" s="5">
        <v>33</v>
      </c>
      <c r="C2170" s="2" t="s">
        <v>3016</v>
      </c>
      <c r="D2170" s="3" t="s">
        <v>2693</v>
      </c>
      <c r="E2170" s="3" t="s">
        <v>3017</v>
      </c>
      <c r="F2170" s="6" t="s">
        <v>8554</v>
      </c>
      <c r="G2170" s="4">
        <v>86</v>
      </c>
      <c r="H2170" s="2" t="s">
        <v>5</v>
      </c>
      <c r="I2170" s="2" t="s">
        <v>25</v>
      </c>
      <c r="J2170" s="2" t="s">
        <v>13</v>
      </c>
      <c r="K2170" s="2" t="s">
        <v>8</v>
      </c>
      <c r="L2170" s="132" t="s">
        <v>8555</v>
      </c>
    </row>
    <row r="2171" spans="1:23" customFormat="1">
      <c r="A2171" s="1" t="str">
        <f>CONCATENATE(Tableau4[[#This Row],[DPT2]]," - ",Tableau4[[#This Row],[COMMUNE]])</f>
        <v>33 - Mouliets-et-Villemartin</v>
      </c>
      <c r="B2171" s="5">
        <v>33</v>
      </c>
      <c r="C2171" s="2" t="s">
        <v>3018</v>
      </c>
      <c r="D2171" s="3" t="s">
        <v>2538</v>
      </c>
      <c r="E2171" s="3" t="s">
        <v>3019</v>
      </c>
      <c r="F2171" s="6" t="s">
        <v>8554</v>
      </c>
      <c r="G2171" s="4">
        <v>1032</v>
      </c>
      <c r="H2171" s="2" t="s">
        <v>5</v>
      </c>
      <c r="I2171" s="2" t="s">
        <v>6</v>
      </c>
      <c r="J2171" s="2" t="s">
        <v>13</v>
      </c>
      <c r="K2171" s="2" t="s">
        <v>8</v>
      </c>
      <c r="L2171" s="132">
        <v>46077</v>
      </c>
      <c r="M2171" s="87"/>
      <c r="N2171" s="87"/>
      <c r="O2171" s="87"/>
      <c r="P2171" s="87"/>
      <c r="Q2171" s="87"/>
      <c r="R2171" s="87"/>
      <c r="S2171" s="87"/>
      <c r="T2171" s="87"/>
      <c r="U2171" s="87"/>
      <c r="V2171" s="87"/>
      <c r="W2171" s="87"/>
    </row>
    <row r="2172" spans="1:23" s="87" customFormat="1">
      <c r="A2172" s="1" t="str">
        <f>CONCATENATE(Tableau4[[#This Row],[DPT2]]," - ",Tableau4[[#This Row],[COMMUNE]])</f>
        <v>33 - Moulis-en-Médoc</v>
      </c>
      <c r="B2172" s="5">
        <v>33</v>
      </c>
      <c r="C2172" s="2" t="s">
        <v>6742</v>
      </c>
      <c r="D2172" s="3" t="s">
        <v>2756</v>
      </c>
      <c r="E2172" s="3" t="s">
        <v>6743</v>
      </c>
      <c r="F2172" s="6" t="s">
        <v>8554</v>
      </c>
      <c r="G2172" s="4">
        <v>1877</v>
      </c>
      <c r="H2172" s="2" t="s">
        <v>5</v>
      </c>
      <c r="I2172" s="2" t="s">
        <v>25</v>
      </c>
      <c r="J2172" s="2" t="s">
        <v>13</v>
      </c>
      <c r="K2172" s="2" t="s">
        <v>5671</v>
      </c>
      <c r="L2172" s="132" t="s">
        <v>8555</v>
      </c>
      <c r="M2172"/>
      <c r="N2172"/>
      <c r="O2172"/>
      <c r="P2172"/>
      <c r="Q2172"/>
      <c r="R2172"/>
      <c r="S2172"/>
      <c r="T2172"/>
      <c r="U2172"/>
      <c r="V2172"/>
      <c r="W2172"/>
    </row>
    <row r="2173" spans="1:23" customFormat="1">
      <c r="A2173" s="1" t="str">
        <f>CONCATENATE(Tableau4[[#This Row],[DPT2]]," - ",Tableau4[[#This Row],[COMMUNE]])</f>
        <v>33 - Moulon</v>
      </c>
      <c r="B2173" s="5">
        <v>33</v>
      </c>
      <c r="C2173" s="5" t="s">
        <v>6744</v>
      </c>
      <c r="D2173" s="6" t="s">
        <v>2717</v>
      </c>
      <c r="E2173" s="6" t="s">
        <v>6745</v>
      </c>
      <c r="F2173" s="6" t="s">
        <v>8554</v>
      </c>
      <c r="G2173" s="7">
        <v>1006</v>
      </c>
      <c r="H2173" s="5" t="s">
        <v>5</v>
      </c>
      <c r="I2173" s="5" t="s">
        <v>12</v>
      </c>
      <c r="J2173" s="2" t="s">
        <v>13</v>
      </c>
      <c r="K2173" s="2" t="s">
        <v>5671</v>
      </c>
      <c r="L2173" s="132">
        <v>46077</v>
      </c>
    </row>
    <row r="2174" spans="1:23" s="87" customFormat="1">
      <c r="A2174" s="1" t="str">
        <f>CONCATENATE(Tableau4[[#This Row],[DPT2]]," - ",Tableau4[[#This Row],[COMMUNE]])</f>
        <v>33 - Mourens</v>
      </c>
      <c r="B2174" s="5">
        <v>33</v>
      </c>
      <c r="C2174" s="5" t="s">
        <v>3020</v>
      </c>
      <c r="D2174" s="6" t="s">
        <v>2704</v>
      </c>
      <c r="E2174" s="6" t="s">
        <v>3021</v>
      </c>
      <c r="F2174" s="6" t="s">
        <v>8554</v>
      </c>
      <c r="G2174" s="7">
        <v>385</v>
      </c>
      <c r="H2174" s="5" t="s">
        <v>5</v>
      </c>
      <c r="I2174" s="5" t="s">
        <v>12</v>
      </c>
      <c r="J2174" s="2" t="s">
        <v>13</v>
      </c>
      <c r="K2174" s="2" t="s">
        <v>8</v>
      </c>
      <c r="L2174" s="132" t="s">
        <v>8555</v>
      </c>
      <c r="M2174"/>
      <c r="N2174"/>
      <c r="O2174"/>
      <c r="P2174"/>
      <c r="Q2174"/>
      <c r="R2174"/>
      <c r="S2174"/>
      <c r="T2174"/>
      <c r="U2174"/>
      <c r="V2174"/>
      <c r="W2174"/>
    </row>
    <row r="2175" spans="1:23" s="87" customFormat="1">
      <c r="A2175" s="1" t="str">
        <f>CONCATENATE(Tableau4[[#This Row],[DPT2]]," - ",Tableau4[[#This Row],[COMMUNE]])</f>
        <v>33 - Naujac-sur-Mer</v>
      </c>
      <c r="B2175" s="5">
        <v>33</v>
      </c>
      <c r="C2175" s="2" t="s">
        <v>6746</v>
      </c>
      <c r="D2175" s="3" t="s">
        <v>3252</v>
      </c>
      <c r="E2175" s="3" t="s">
        <v>6747</v>
      </c>
      <c r="F2175" s="6" t="s">
        <v>8554</v>
      </c>
      <c r="G2175" s="4">
        <v>1083</v>
      </c>
      <c r="H2175" s="2" t="s">
        <v>5</v>
      </c>
      <c r="I2175" s="2" t="s">
        <v>25</v>
      </c>
      <c r="J2175" s="2" t="s">
        <v>13</v>
      </c>
      <c r="K2175" s="2" t="s">
        <v>5671</v>
      </c>
      <c r="L2175" s="132" t="s">
        <v>8555</v>
      </c>
      <c r="M2175"/>
      <c r="N2175"/>
      <c r="O2175"/>
      <c r="P2175"/>
      <c r="Q2175"/>
      <c r="R2175"/>
      <c r="S2175"/>
      <c r="T2175"/>
      <c r="U2175"/>
      <c r="V2175"/>
      <c r="W2175"/>
    </row>
    <row r="2176" spans="1:23" customFormat="1">
      <c r="A2176" s="1" t="str">
        <f>CONCATENATE(Tableau4[[#This Row],[DPT2]]," - ",Tableau4[[#This Row],[COMMUNE]])</f>
        <v>33 - Naujan-et-Postiac</v>
      </c>
      <c r="B2176" s="5">
        <v>33</v>
      </c>
      <c r="C2176" s="2" t="s">
        <v>3022</v>
      </c>
      <c r="D2176" s="3" t="s">
        <v>2538</v>
      </c>
      <c r="E2176" s="3" t="s">
        <v>3023</v>
      </c>
      <c r="F2176" s="6" t="s">
        <v>8554</v>
      </c>
      <c r="G2176" s="4">
        <v>605</v>
      </c>
      <c r="H2176" s="2" t="s">
        <v>5</v>
      </c>
      <c r="I2176" s="2" t="s">
        <v>6</v>
      </c>
      <c r="J2176" s="2" t="s">
        <v>13</v>
      </c>
      <c r="K2176" s="2" t="s">
        <v>8</v>
      </c>
      <c r="L2176" s="132" t="s">
        <v>8555</v>
      </c>
    </row>
    <row r="2177" spans="1:23" customFormat="1">
      <c r="A2177" s="1" t="str">
        <f>CONCATENATE(Tableau4[[#This Row],[DPT2]]," - ",Tableau4[[#This Row],[COMMUNE]])</f>
        <v>33 - Néac</v>
      </c>
      <c r="B2177" s="5">
        <v>33</v>
      </c>
      <c r="C2177" s="2" t="s">
        <v>3024</v>
      </c>
      <c r="D2177" s="3" t="s">
        <v>2727</v>
      </c>
      <c r="E2177" s="3" t="s">
        <v>3025</v>
      </c>
      <c r="F2177" s="6" t="s">
        <v>8554</v>
      </c>
      <c r="G2177" s="4">
        <v>345</v>
      </c>
      <c r="H2177" s="2" t="s">
        <v>5</v>
      </c>
      <c r="I2177" s="2" t="s">
        <v>25</v>
      </c>
      <c r="J2177" s="2" t="s">
        <v>13</v>
      </c>
      <c r="K2177" s="2" t="s">
        <v>8</v>
      </c>
      <c r="L2177" s="132" t="s">
        <v>8555</v>
      </c>
      <c r="M2177" s="87"/>
      <c r="N2177" s="87"/>
      <c r="O2177" s="87"/>
      <c r="P2177" s="87"/>
      <c r="Q2177" s="87"/>
      <c r="R2177" s="87"/>
      <c r="S2177" s="87"/>
      <c r="T2177" s="87"/>
      <c r="U2177" s="87"/>
      <c r="V2177" s="87"/>
      <c r="W2177" s="87"/>
    </row>
    <row r="2178" spans="1:23" customFormat="1">
      <c r="A2178" s="1" t="str">
        <f>CONCATENATE(Tableau4[[#This Row],[DPT2]]," - ",Tableau4[[#This Row],[COMMUNE]])</f>
        <v>33 - Nérigean</v>
      </c>
      <c r="B2178" s="5">
        <v>33</v>
      </c>
      <c r="C2178" s="5" t="s">
        <v>3026</v>
      </c>
      <c r="D2178" s="6" t="s">
        <v>2717</v>
      </c>
      <c r="E2178" s="6" t="s">
        <v>3027</v>
      </c>
      <c r="F2178" s="6" t="s">
        <v>8554</v>
      </c>
      <c r="G2178" s="7">
        <v>841</v>
      </c>
      <c r="H2178" s="5" t="s">
        <v>5</v>
      </c>
      <c r="I2178" s="5" t="s">
        <v>12</v>
      </c>
      <c r="J2178" s="2" t="s">
        <v>13</v>
      </c>
      <c r="K2178" s="2" t="s">
        <v>8</v>
      </c>
      <c r="L2178" s="132" t="s">
        <v>8555</v>
      </c>
      <c r="M2178" s="87"/>
      <c r="N2178" s="87"/>
      <c r="O2178" s="87"/>
      <c r="P2178" s="87"/>
      <c r="Q2178" s="87"/>
      <c r="R2178" s="87"/>
      <c r="S2178" s="87"/>
      <c r="T2178" s="87"/>
      <c r="U2178" s="87"/>
      <c r="V2178" s="87"/>
      <c r="W2178" s="87"/>
    </row>
    <row r="2179" spans="1:23" customFormat="1">
      <c r="A2179" s="1" t="str">
        <f>CONCATENATE(Tableau4[[#This Row],[DPT2]]," - ",Tableau4[[#This Row],[COMMUNE]])</f>
        <v>33 - Neuffons</v>
      </c>
      <c r="B2179" s="5">
        <v>33</v>
      </c>
      <c r="C2179" s="5" t="s">
        <v>3028</v>
      </c>
      <c r="D2179" s="6" t="s">
        <v>2704</v>
      </c>
      <c r="E2179" s="6" t="s">
        <v>3029</v>
      </c>
      <c r="F2179" s="6" t="s">
        <v>8554</v>
      </c>
      <c r="G2179" s="7">
        <v>145</v>
      </c>
      <c r="H2179" s="5" t="s">
        <v>5</v>
      </c>
      <c r="I2179" s="5" t="s">
        <v>12</v>
      </c>
      <c r="J2179" s="2" t="s">
        <v>13</v>
      </c>
      <c r="K2179" s="2" t="s">
        <v>8</v>
      </c>
      <c r="L2179" s="132" t="s">
        <v>8555</v>
      </c>
    </row>
    <row r="2180" spans="1:23" customFormat="1">
      <c r="A2180" s="1" t="str">
        <f>CONCATENATE(Tableau4[[#This Row],[DPT2]]," - ",Tableau4[[#This Row],[COMMUNE]])</f>
        <v>33 - Noaillac</v>
      </c>
      <c r="B2180" s="5">
        <v>33</v>
      </c>
      <c r="C2180" s="2" t="s">
        <v>3030</v>
      </c>
      <c r="D2180" s="3" t="s">
        <v>2701</v>
      </c>
      <c r="E2180" s="3" t="s">
        <v>3031</v>
      </c>
      <c r="F2180" s="6" t="s">
        <v>8554</v>
      </c>
      <c r="G2180" s="4">
        <v>501</v>
      </c>
      <c r="H2180" s="2" t="s">
        <v>5</v>
      </c>
      <c r="I2180" s="2" t="s">
        <v>6</v>
      </c>
      <c r="J2180" s="2" t="s">
        <v>13</v>
      </c>
      <c r="K2180" s="2" t="s">
        <v>8</v>
      </c>
      <c r="L2180" s="132" t="s">
        <v>8555</v>
      </c>
    </row>
    <row r="2181" spans="1:23" customFormat="1">
      <c r="A2181" s="1" t="str">
        <f>CONCATENATE(Tableau4[[#This Row],[DPT2]]," - ",Tableau4[[#This Row],[COMMUNE]])</f>
        <v>33 - Noaillan</v>
      </c>
      <c r="B2181" s="5">
        <v>33</v>
      </c>
      <c r="C2181" s="5" t="s">
        <v>6748</v>
      </c>
      <c r="D2181" s="6" t="s">
        <v>2707</v>
      </c>
      <c r="E2181" s="6" t="s">
        <v>6749</v>
      </c>
      <c r="F2181" s="6" t="s">
        <v>8554</v>
      </c>
      <c r="G2181" s="7">
        <v>1676</v>
      </c>
      <c r="H2181" s="5" t="s">
        <v>5</v>
      </c>
      <c r="I2181" s="5" t="s">
        <v>12</v>
      </c>
      <c r="J2181" s="2" t="s">
        <v>13</v>
      </c>
      <c r="K2181" s="2" t="s">
        <v>5671</v>
      </c>
      <c r="L2181" s="132" t="s">
        <v>8555</v>
      </c>
    </row>
    <row r="2182" spans="1:23" s="87" customFormat="1">
      <c r="A2182" s="1" t="str">
        <f>CONCATENATE(Tableau4[[#This Row],[DPT2]]," - ",Tableau4[[#This Row],[COMMUNE]])</f>
        <v>33 - Omet</v>
      </c>
      <c r="B2182" s="5">
        <v>33</v>
      </c>
      <c r="C2182" s="2" t="s">
        <v>3032</v>
      </c>
      <c r="D2182" s="3" t="s">
        <v>2763</v>
      </c>
      <c r="E2182" s="3" t="s">
        <v>3033</v>
      </c>
      <c r="F2182" s="6" t="s">
        <v>8554</v>
      </c>
      <c r="G2182" s="4">
        <v>306</v>
      </c>
      <c r="H2182" s="2" t="s">
        <v>5</v>
      </c>
      <c r="I2182" s="2" t="s">
        <v>25</v>
      </c>
      <c r="J2182" s="2" t="s">
        <v>13</v>
      </c>
      <c r="K2182" s="2" t="s">
        <v>8</v>
      </c>
      <c r="L2182" s="132" t="s">
        <v>8555</v>
      </c>
    </row>
    <row r="2183" spans="1:23" s="87" customFormat="1">
      <c r="A2183" s="1" t="str">
        <f>CONCATENATE(Tableau4[[#This Row],[DPT2]]," - ",Tableau4[[#This Row],[COMMUNE]])</f>
        <v>33 - Ordonnac</v>
      </c>
      <c r="B2183" s="5">
        <v>33</v>
      </c>
      <c r="C2183" s="5" t="s">
        <v>3034</v>
      </c>
      <c r="D2183" s="6" t="s">
        <v>2737</v>
      </c>
      <c r="E2183" s="6" t="s">
        <v>3035</v>
      </c>
      <c r="F2183" s="6" t="s">
        <v>8554</v>
      </c>
      <c r="G2183" s="7">
        <v>496</v>
      </c>
      <c r="H2183" s="5" t="s">
        <v>5</v>
      </c>
      <c r="I2183" s="5" t="s">
        <v>12</v>
      </c>
      <c r="J2183" s="2" t="s">
        <v>13</v>
      </c>
      <c r="K2183" s="2" t="s">
        <v>8</v>
      </c>
      <c r="L2183" s="132" t="s">
        <v>8555</v>
      </c>
    </row>
    <row r="2184" spans="1:23" s="87" customFormat="1">
      <c r="A2184" s="1" t="str">
        <f>CONCATENATE(Tableau4[[#This Row],[DPT2]]," - ",Tableau4[[#This Row],[COMMUNE]])</f>
        <v>33 - Origne</v>
      </c>
      <c r="B2184" s="5">
        <v>33</v>
      </c>
      <c r="C2184" s="5" t="s">
        <v>3036</v>
      </c>
      <c r="D2184" s="6" t="s">
        <v>2707</v>
      </c>
      <c r="E2184" s="6" t="s">
        <v>3037</v>
      </c>
      <c r="F2184" s="6" t="s">
        <v>8554</v>
      </c>
      <c r="G2184" s="7">
        <v>184</v>
      </c>
      <c r="H2184" s="5" t="s">
        <v>5</v>
      </c>
      <c r="I2184" s="5" t="s">
        <v>12</v>
      </c>
      <c r="J2184" s="2" t="s">
        <v>13</v>
      </c>
      <c r="K2184" s="2" t="s">
        <v>8</v>
      </c>
      <c r="L2184" s="132" t="s">
        <v>8555</v>
      </c>
    </row>
    <row r="2185" spans="1:23" customFormat="1">
      <c r="A2185" s="1" t="str">
        <f>CONCATENATE(Tableau4[[#This Row],[DPT2]]," - ",Tableau4[[#This Row],[COMMUNE]])</f>
        <v>33 - Paillet</v>
      </c>
      <c r="B2185" s="5">
        <v>33</v>
      </c>
      <c r="C2185" s="2" t="s">
        <v>6750</v>
      </c>
      <c r="D2185" s="3" t="s">
        <v>2763</v>
      </c>
      <c r="E2185" s="3" t="s">
        <v>6751</v>
      </c>
      <c r="F2185" s="6" t="s">
        <v>8554</v>
      </c>
      <c r="G2185" s="4">
        <v>1204</v>
      </c>
      <c r="H2185" s="2" t="s">
        <v>5</v>
      </c>
      <c r="I2185" s="2" t="s">
        <v>25</v>
      </c>
      <c r="J2185" s="2" t="s">
        <v>13</v>
      </c>
      <c r="K2185" s="2" t="s">
        <v>5671</v>
      </c>
      <c r="L2185" s="132">
        <v>46077</v>
      </c>
    </row>
    <row r="2186" spans="1:23" customFormat="1">
      <c r="A2186" s="1" t="str">
        <f>CONCATENATE(Tableau4[[#This Row],[DPT2]]," - ",Tableau4[[#This Row],[COMMUNE]])</f>
        <v>33 - Parempuyre</v>
      </c>
      <c r="B2186" s="99">
        <v>33</v>
      </c>
      <c r="C2186" s="2" t="s">
        <v>8003</v>
      </c>
      <c r="D2186" s="95" t="s">
        <v>6582</v>
      </c>
      <c r="E2186" s="96" t="s">
        <v>8004</v>
      </c>
      <c r="F2186" s="96" t="s">
        <v>8555</v>
      </c>
      <c r="G2186" s="97">
        <v>9136</v>
      </c>
      <c r="H2186" s="94" t="s">
        <v>859</v>
      </c>
      <c r="I2186" s="94" t="s">
        <v>25</v>
      </c>
      <c r="J2186" s="94" t="s">
        <v>13</v>
      </c>
      <c r="K2186" s="5" t="s">
        <v>5664</v>
      </c>
      <c r="L2186" s="132" t="s">
        <v>8555</v>
      </c>
    </row>
    <row r="2187" spans="1:23" customFormat="1">
      <c r="A2187" s="1" t="str">
        <f>CONCATENATE(Tableau4[[#This Row],[DPT2]]," - ",Tableau4[[#This Row],[COMMUNE]])</f>
        <v>33 - Pauillac</v>
      </c>
      <c r="B2187" s="5">
        <v>33</v>
      </c>
      <c r="C2187" s="5" t="s">
        <v>8413</v>
      </c>
      <c r="D2187" s="6" t="s">
        <v>2737</v>
      </c>
      <c r="E2187" s="6" t="s">
        <v>8414</v>
      </c>
      <c r="F2187" s="6" t="s">
        <v>8554</v>
      </c>
      <c r="G2187" s="7">
        <v>4997</v>
      </c>
      <c r="H2187" s="5" t="s">
        <v>5</v>
      </c>
      <c r="I2187" s="5" t="s">
        <v>12</v>
      </c>
      <c r="J2187" s="2" t="s">
        <v>13</v>
      </c>
      <c r="K2187" s="5" t="s">
        <v>7657</v>
      </c>
      <c r="L2187" s="132" t="s">
        <v>8555</v>
      </c>
      <c r="M2187" s="87"/>
      <c r="N2187" s="87"/>
      <c r="O2187" s="87"/>
      <c r="P2187" s="87"/>
      <c r="Q2187" s="87"/>
      <c r="R2187" s="87"/>
      <c r="S2187" s="87"/>
      <c r="T2187" s="87"/>
      <c r="U2187" s="87"/>
      <c r="V2187" s="87"/>
      <c r="W2187" s="87"/>
    </row>
    <row r="2188" spans="1:23" customFormat="1">
      <c r="A2188" s="1" t="str">
        <f>CONCATENATE(Tableau4[[#This Row],[DPT2]]," - ",Tableau4[[#This Row],[COMMUNE]])</f>
        <v>33 - Pellegrue</v>
      </c>
      <c r="B2188" s="5">
        <v>33</v>
      </c>
      <c r="C2188" s="2" t="s">
        <v>6752</v>
      </c>
      <c r="D2188" s="3" t="s">
        <v>2698</v>
      </c>
      <c r="E2188" s="3" t="s">
        <v>6753</v>
      </c>
      <c r="F2188" s="6" t="s">
        <v>8554</v>
      </c>
      <c r="G2188" s="4">
        <v>968</v>
      </c>
      <c r="H2188" s="2" t="s">
        <v>5</v>
      </c>
      <c r="I2188" s="2" t="s">
        <v>6</v>
      </c>
      <c r="J2188" s="2" t="s">
        <v>13</v>
      </c>
      <c r="K2188" s="2" t="s">
        <v>5671</v>
      </c>
      <c r="L2188" s="132" t="s">
        <v>8555</v>
      </c>
      <c r="M2188" s="87"/>
      <c r="N2188" s="87"/>
      <c r="O2188" s="87"/>
      <c r="P2188" s="87"/>
      <c r="Q2188" s="87"/>
      <c r="R2188" s="87"/>
      <c r="S2188" s="87"/>
      <c r="T2188" s="87"/>
      <c r="U2188" s="87"/>
      <c r="V2188" s="87"/>
      <c r="W2188" s="87"/>
    </row>
    <row r="2189" spans="1:23" s="87" customFormat="1">
      <c r="A2189" s="1" t="str">
        <f>CONCATENATE(Tableau4[[#This Row],[DPT2]]," - ",Tableau4[[#This Row],[COMMUNE]])</f>
        <v>33 - Périssac</v>
      </c>
      <c r="B2189" s="5">
        <v>33</v>
      </c>
      <c r="C2189" s="2" t="s">
        <v>3038</v>
      </c>
      <c r="D2189" s="3" t="s">
        <v>2693</v>
      </c>
      <c r="E2189" s="3" t="s">
        <v>3039</v>
      </c>
      <c r="F2189" s="6" t="s">
        <v>8554</v>
      </c>
      <c r="G2189" s="4">
        <v>1194</v>
      </c>
      <c r="H2189" s="2" t="s">
        <v>5</v>
      </c>
      <c r="I2189" s="2" t="s">
        <v>25</v>
      </c>
      <c r="J2189" s="2" t="s">
        <v>13</v>
      </c>
      <c r="K2189" s="2" t="s">
        <v>8</v>
      </c>
      <c r="L2189" s="132" t="s">
        <v>8555</v>
      </c>
      <c r="M2189"/>
      <c r="N2189"/>
      <c r="O2189"/>
      <c r="P2189"/>
      <c r="Q2189"/>
      <c r="R2189"/>
      <c r="S2189"/>
      <c r="T2189"/>
      <c r="U2189"/>
      <c r="V2189"/>
      <c r="W2189"/>
    </row>
    <row r="2190" spans="1:23" s="87" customFormat="1">
      <c r="A2190" s="1" t="str">
        <f>CONCATENATE(Tableau4[[#This Row],[DPT2]]," - ",Tableau4[[#This Row],[COMMUNE]])</f>
        <v>33 - Pessac</v>
      </c>
      <c r="B2190" s="99">
        <v>33</v>
      </c>
      <c r="C2190" s="11" t="s">
        <v>8415</v>
      </c>
      <c r="D2190" s="95" t="s">
        <v>6582</v>
      </c>
      <c r="E2190" s="118" t="s">
        <v>8533</v>
      </c>
      <c r="F2190" s="96" t="s">
        <v>10842</v>
      </c>
      <c r="G2190" s="97">
        <v>65245</v>
      </c>
      <c r="H2190" s="94" t="s">
        <v>859</v>
      </c>
      <c r="I2190" s="94" t="s">
        <v>25</v>
      </c>
      <c r="J2190" s="94" t="s">
        <v>13</v>
      </c>
      <c r="K2190" s="5" t="s">
        <v>7657</v>
      </c>
      <c r="L2190" s="132" t="s">
        <v>8555</v>
      </c>
    </row>
    <row r="2191" spans="1:23" customFormat="1">
      <c r="A2191" s="1" t="str">
        <f>CONCATENATE(Tableau4[[#This Row],[DPT2]]," - ",Tableau4[[#This Row],[COMMUNE]])</f>
        <v>33 - Pessac-sur-Dordogne</v>
      </c>
      <c r="B2191" s="5">
        <v>33</v>
      </c>
      <c r="C2191" s="2" t="s">
        <v>3040</v>
      </c>
      <c r="D2191" s="3" t="s">
        <v>2538</v>
      </c>
      <c r="E2191" s="3" t="s">
        <v>3041</v>
      </c>
      <c r="F2191" s="6" t="s">
        <v>8554</v>
      </c>
      <c r="G2191" s="4">
        <v>446</v>
      </c>
      <c r="H2191" s="2" t="s">
        <v>5</v>
      </c>
      <c r="I2191" s="2" t="s">
        <v>6</v>
      </c>
      <c r="J2191" s="2" t="s">
        <v>13</v>
      </c>
      <c r="K2191" s="2" t="s">
        <v>8</v>
      </c>
      <c r="L2191" s="132">
        <v>46077</v>
      </c>
      <c r="M2191" s="87"/>
      <c r="N2191" s="87"/>
      <c r="O2191" s="87"/>
      <c r="P2191" s="87"/>
      <c r="Q2191" s="87"/>
      <c r="R2191" s="87"/>
      <c r="S2191" s="87"/>
      <c r="T2191" s="87"/>
      <c r="U2191" s="87"/>
      <c r="V2191" s="87"/>
      <c r="W2191" s="87"/>
    </row>
    <row r="2192" spans="1:23" customFormat="1">
      <c r="A2192" s="1" t="str">
        <f>CONCATENATE(Tableau4[[#This Row],[DPT2]]," - ",Tableau4[[#This Row],[COMMUNE]])</f>
        <v>33 - Petit-Palais-et-Cornemps</v>
      </c>
      <c r="B2192" s="5">
        <v>33</v>
      </c>
      <c r="C2192" s="2" t="s">
        <v>3042</v>
      </c>
      <c r="D2192" s="3" t="s">
        <v>2727</v>
      </c>
      <c r="E2192" s="3" t="s">
        <v>3043</v>
      </c>
      <c r="F2192" s="6" t="s">
        <v>8554</v>
      </c>
      <c r="G2192" s="4">
        <v>720</v>
      </c>
      <c r="H2192" s="2" t="s">
        <v>5</v>
      </c>
      <c r="I2192" s="2" t="s">
        <v>25</v>
      </c>
      <c r="J2192" s="2" t="s">
        <v>13</v>
      </c>
      <c r="K2192" s="2" t="s">
        <v>8</v>
      </c>
      <c r="L2192" s="132" t="s">
        <v>8555</v>
      </c>
    </row>
    <row r="2193" spans="1:23" s="87" customFormat="1">
      <c r="A2193" s="1" t="str">
        <f>CONCATENATE(Tableau4[[#This Row],[DPT2]]," - ",Tableau4[[#This Row],[COMMUNE]])</f>
        <v>33 - Peujard</v>
      </c>
      <c r="B2193" s="5">
        <v>33</v>
      </c>
      <c r="C2193" s="2" t="s">
        <v>6754</v>
      </c>
      <c r="D2193" s="3" t="s">
        <v>2918</v>
      </c>
      <c r="E2193" s="3" t="s">
        <v>6755</v>
      </c>
      <c r="F2193" s="6" t="s">
        <v>8554</v>
      </c>
      <c r="G2193" s="4">
        <v>2148</v>
      </c>
      <c r="H2193" s="2" t="s">
        <v>5</v>
      </c>
      <c r="I2193" s="2" t="s">
        <v>25</v>
      </c>
      <c r="J2193" s="2" t="s">
        <v>7</v>
      </c>
      <c r="K2193" s="2" t="s">
        <v>5671</v>
      </c>
      <c r="L2193" s="132" t="s">
        <v>8555</v>
      </c>
      <c r="M2193"/>
      <c r="N2193"/>
      <c r="O2193"/>
      <c r="P2193"/>
      <c r="Q2193"/>
      <c r="R2193"/>
      <c r="S2193"/>
      <c r="T2193"/>
      <c r="U2193"/>
      <c r="V2193"/>
      <c r="W2193"/>
    </row>
    <row r="2194" spans="1:23" customFormat="1">
      <c r="A2194" s="1" t="str">
        <f>CONCATENATE(Tableau4[[#This Row],[DPT2]]," - ",Tableau4[[#This Row],[COMMUNE]])</f>
        <v>33 - Pineuilh</v>
      </c>
      <c r="B2194" s="99">
        <v>33</v>
      </c>
      <c r="C2194" s="11" t="s">
        <v>8005</v>
      </c>
      <c r="D2194" s="95" t="s">
        <v>2698</v>
      </c>
      <c r="E2194" s="118" t="s">
        <v>8006</v>
      </c>
      <c r="F2194" s="96" t="s">
        <v>10842</v>
      </c>
      <c r="G2194" s="97">
        <v>4438</v>
      </c>
      <c r="H2194" s="94" t="s">
        <v>859</v>
      </c>
      <c r="I2194" s="94" t="s">
        <v>6</v>
      </c>
      <c r="J2194" s="94" t="s">
        <v>13</v>
      </c>
      <c r="K2194" s="5" t="s">
        <v>5664</v>
      </c>
      <c r="L2194" s="132" t="s">
        <v>8555</v>
      </c>
    </row>
    <row r="2195" spans="1:23" s="87" customFormat="1">
      <c r="A2195" s="1" t="str">
        <f>CONCATENATE(Tableau4[[#This Row],[DPT2]]," - ",Tableau4[[#This Row],[COMMUNE]])</f>
        <v>33 - Plassac</v>
      </c>
      <c r="B2195" s="5">
        <v>33</v>
      </c>
      <c r="C2195" s="5" t="s">
        <v>6756</v>
      </c>
      <c r="D2195" s="6" t="s">
        <v>2720</v>
      </c>
      <c r="E2195" s="6" t="s">
        <v>10789</v>
      </c>
      <c r="F2195" s="6" t="s">
        <v>8554</v>
      </c>
      <c r="G2195" s="7">
        <v>935</v>
      </c>
      <c r="H2195" s="5" t="s">
        <v>5</v>
      </c>
      <c r="I2195" s="5" t="s">
        <v>12</v>
      </c>
      <c r="J2195" s="5" t="s">
        <v>7</v>
      </c>
      <c r="K2195" s="2" t="s">
        <v>5671</v>
      </c>
      <c r="L2195" s="132" t="s">
        <v>8555</v>
      </c>
      <c r="M2195"/>
      <c r="N2195"/>
      <c r="O2195"/>
      <c r="P2195"/>
      <c r="Q2195"/>
      <c r="R2195"/>
      <c r="S2195"/>
      <c r="T2195"/>
      <c r="U2195"/>
      <c r="V2195"/>
      <c r="W2195"/>
    </row>
    <row r="2196" spans="1:23" customFormat="1">
      <c r="A2196" s="1" t="str">
        <f>CONCATENATE(Tableau4[[#This Row],[DPT2]]," - ",Tableau4[[#This Row],[COMMUNE]])</f>
        <v>33 - Pleine-Selve</v>
      </c>
      <c r="B2196" s="5">
        <v>33</v>
      </c>
      <c r="C2196" s="2" t="s">
        <v>3044</v>
      </c>
      <c r="D2196" s="3" t="s">
        <v>2687</v>
      </c>
      <c r="E2196" s="3" t="s">
        <v>3045</v>
      </c>
      <c r="F2196" s="6" t="s">
        <v>8554</v>
      </c>
      <c r="G2196" s="4">
        <v>219</v>
      </c>
      <c r="H2196" s="2" t="s">
        <v>5</v>
      </c>
      <c r="I2196" s="2" t="s">
        <v>6</v>
      </c>
      <c r="J2196" s="2" t="s">
        <v>7</v>
      </c>
      <c r="K2196" s="2" t="s">
        <v>8</v>
      </c>
      <c r="L2196" s="132" t="s">
        <v>8555</v>
      </c>
    </row>
    <row r="2197" spans="1:23" customFormat="1">
      <c r="A2197" s="1" t="str">
        <f>CONCATENATE(Tableau4[[#This Row],[DPT2]]," - ",Tableau4[[#This Row],[COMMUNE]])</f>
        <v>33 - Podensac</v>
      </c>
      <c r="B2197" s="99">
        <v>33</v>
      </c>
      <c r="C2197" s="2" t="s">
        <v>8007</v>
      </c>
      <c r="D2197" s="95" t="s">
        <v>2763</v>
      </c>
      <c r="E2197" s="96" t="s">
        <v>8008</v>
      </c>
      <c r="F2197" s="96" t="s">
        <v>8555</v>
      </c>
      <c r="G2197" s="97">
        <v>3160</v>
      </c>
      <c r="H2197" s="94" t="s">
        <v>859</v>
      </c>
      <c r="I2197" s="94" t="s">
        <v>25</v>
      </c>
      <c r="J2197" s="94" t="s">
        <v>13</v>
      </c>
      <c r="K2197" s="5" t="s">
        <v>5664</v>
      </c>
      <c r="L2197" s="132">
        <v>46077</v>
      </c>
      <c r="M2197" s="87"/>
      <c r="N2197" s="87"/>
      <c r="O2197" s="87"/>
      <c r="P2197" s="87"/>
      <c r="Q2197" s="87"/>
      <c r="R2197" s="87"/>
      <c r="S2197" s="87"/>
      <c r="T2197" s="87"/>
      <c r="U2197" s="87"/>
      <c r="V2197" s="87"/>
      <c r="W2197" s="87"/>
    </row>
    <row r="2198" spans="1:23" customFormat="1">
      <c r="A2198" s="1" t="str">
        <f>CONCATENATE(Tableau4[[#This Row],[DPT2]]," - ",Tableau4[[#This Row],[COMMUNE]])</f>
        <v>33 - Pomerol</v>
      </c>
      <c r="B2198" s="5">
        <v>33</v>
      </c>
      <c r="C2198" s="5" t="s">
        <v>3046</v>
      </c>
      <c r="D2198" s="6" t="s">
        <v>2717</v>
      </c>
      <c r="E2198" s="6" t="s">
        <v>3047</v>
      </c>
      <c r="F2198" s="6" t="s">
        <v>8554</v>
      </c>
      <c r="G2198" s="7">
        <v>579</v>
      </c>
      <c r="H2198" s="5" t="s">
        <v>5</v>
      </c>
      <c r="I2198" s="5" t="s">
        <v>12</v>
      </c>
      <c r="J2198" s="2" t="s">
        <v>13</v>
      </c>
      <c r="K2198" s="2" t="s">
        <v>8</v>
      </c>
      <c r="L2198" s="132" t="s">
        <v>8555</v>
      </c>
    </row>
    <row r="2199" spans="1:23" customFormat="1">
      <c r="A2199" s="1" t="str">
        <f>CONCATENATE(Tableau4[[#This Row],[DPT2]]," - ",Tableau4[[#This Row],[COMMUNE]])</f>
        <v>33 - Pompéjac</v>
      </c>
      <c r="B2199" s="5">
        <v>33</v>
      </c>
      <c r="C2199" s="5" t="s">
        <v>3048</v>
      </c>
      <c r="D2199" s="6" t="s">
        <v>2707</v>
      </c>
      <c r="E2199" s="6" t="s">
        <v>3049</v>
      </c>
      <c r="F2199" s="6" t="s">
        <v>8554</v>
      </c>
      <c r="G2199" s="7">
        <v>267</v>
      </c>
      <c r="H2199" s="5" t="s">
        <v>5</v>
      </c>
      <c r="I2199" s="5" t="s">
        <v>12</v>
      </c>
      <c r="J2199" s="2" t="s">
        <v>13</v>
      </c>
      <c r="K2199" s="2" t="s">
        <v>8</v>
      </c>
      <c r="L2199" s="132" t="s">
        <v>8555</v>
      </c>
    </row>
    <row r="2200" spans="1:23" customFormat="1">
      <c r="A2200" s="1" t="str">
        <f>CONCATENATE(Tableau4[[#This Row],[DPT2]]," - ",Tableau4[[#This Row],[COMMUNE]])</f>
        <v>33 - Pompignac</v>
      </c>
      <c r="B2200" s="99">
        <v>33</v>
      </c>
      <c r="C2200" s="2" t="s">
        <v>6757</v>
      </c>
      <c r="D2200" s="95" t="s">
        <v>2745</v>
      </c>
      <c r="E2200" s="96" t="s">
        <v>6758</v>
      </c>
      <c r="F2200" s="96" t="s">
        <v>8555</v>
      </c>
      <c r="G2200" s="97">
        <v>3170</v>
      </c>
      <c r="H2200" s="94" t="s">
        <v>859</v>
      </c>
      <c r="I2200" s="94" t="s">
        <v>25</v>
      </c>
      <c r="J2200" s="94" t="s">
        <v>13</v>
      </c>
      <c r="K2200" s="2" t="s">
        <v>5671</v>
      </c>
      <c r="L2200" s="132" t="s">
        <v>8555</v>
      </c>
    </row>
    <row r="2201" spans="1:23" customFormat="1">
      <c r="A2201" s="1" t="str">
        <f>CONCATENATE(Tableau4[[#This Row],[DPT2]]," - ",Tableau4[[#This Row],[COMMUNE]])</f>
        <v>33 - Pondaurat</v>
      </c>
      <c r="B2201" s="5">
        <v>33</v>
      </c>
      <c r="C2201" s="2" t="s">
        <v>3050</v>
      </c>
      <c r="D2201" s="3" t="s">
        <v>2701</v>
      </c>
      <c r="E2201" s="3" t="s">
        <v>3051</v>
      </c>
      <c r="F2201" s="6" t="s">
        <v>8554</v>
      </c>
      <c r="G2201" s="4">
        <v>463</v>
      </c>
      <c r="H2201" s="2" t="s">
        <v>5</v>
      </c>
      <c r="I2201" s="2" t="s">
        <v>6</v>
      </c>
      <c r="J2201" s="2" t="s">
        <v>13</v>
      </c>
      <c r="K2201" s="2" t="s">
        <v>8</v>
      </c>
      <c r="L2201" s="132" t="s">
        <v>8555</v>
      </c>
    </row>
    <row r="2202" spans="1:23" customFormat="1">
      <c r="A2202" s="1" t="str">
        <f>CONCATENATE(Tableau4[[#This Row],[DPT2]]," - ",Tableau4[[#This Row],[COMMUNE]])</f>
        <v>33 - Porchères</v>
      </c>
      <c r="B2202" s="5">
        <v>33</v>
      </c>
      <c r="C2202" s="5" t="s">
        <v>3052</v>
      </c>
      <c r="D2202" s="6" t="s">
        <v>2717</v>
      </c>
      <c r="E2202" s="6" t="s">
        <v>3053</v>
      </c>
      <c r="F2202" s="6" t="s">
        <v>8554</v>
      </c>
      <c r="G2202" s="7">
        <v>867</v>
      </c>
      <c r="H2202" s="5" t="s">
        <v>5</v>
      </c>
      <c r="I2202" s="5" t="s">
        <v>12</v>
      </c>
      <c r="J2202" s="2" t="s">
        <v>13</v>
      </c>
      <c r="K2202" s="2" t="s">
        <v>8</v>
      </c>
      <c r="L2202" s="132">
        <v>46077</v>
      </c>
    </row>
    <row r="2203" spans="1:23" customFormat="1">
      <c r="A2203" s="1" t="str">
        <f>CONCATENATE(Tableau4[[#This Row],[DPT2]]," - ",Tableau4[[#This Row],[COMMUNE]])</f>
        <v>33 - Porte-de-Benauge</v>
      </c>
      <c r="B2203" s="5">
        <v>33</v>
      </c>
      <c r="C2203" s="5" t="s">
        <v>3054</v>
      </c>
      <c r="D2203" s="6" t="s">
        <v>2704</v>
      </c>
      <c r="E2203" s="6" t="s">
        <v>3055</v>
      </c>
      <c r="F2203" s="6" t="s">
        <v>8554</v>
      </c>
      <c r="G2203" s="7">
        <v>489</v>
      </c>
      <c r="H2203" s="5" t="s">
        <v>5</v>
      </c>
      <c r="I2203" s="5" t="s">
        <v>12</v>
      </c>
      <c r="J2203" s="2" t="s">
        <v>13</v>
      </c>
      <c r="K2203" s="2" t="s">
        <v>8</v>
      </c>
      <c r="L2203" s="132" t="s">
        <v>8555</v>
      </c>
    </row>
    <row r="2204" spans="1:23" customFormat="1">
      <c r="A2204" s="1" t="str">
        <f>CONCATENATE(Tableau4[[#This Row],[DPT2]]," - ",Tableau4[[#This Row],[COMMUNE]])</f>
        <v>33 - Portets</v>
      </c>
      <c r="B2204" s="99">
        <v>33</v>
      </c>
      <c r="C2204" s="2" t="s">
        <v>6759</v>
      </c>
      <c r="D2204" s="95" t="s">
        <v>2763</v>
      </c>
      <c r="E2204" s="96" t="s">
        <v>6760</v>
      </c>
      <c r="F2204" s="96" t="s">
        <v>8555</v>
      </c>
      <c r="G2204" s="97">
        <v>2757</v>
      </c>
      <c r="H2204" s="94" t="s">
        <v>859</v>
      </c>
      <c r="I2204" s="94" t="s">
        <v>25</v>
      </c>
      <c r="J2204" s="94" t="s">
        <v>13</v>
      </c>
      <c r="K2204" s="2" t="s">
        <v>5671</v>
      </c>
      <c r="L2204" s="132">
        <v>46077</v>
      </c>
    </row>
    <row r="2205" spans="1:23" customFormat="1">
      <c r="A2205" s="1" t="str">
        <f>CONCATENATE(Tableau4[[#This Row],[DPT2]]," - ",Tableau4[[#This Row],[COMMUNE]])</f>
        <v>33 - Préchac</v>
      </c>
      <c r="B2205" s="5">
        <v>33</v>
      </c>
      <c r="C2205" s="5" t="s">
        <v>6761</v>
      </c>
      <c r="D2205" s="6" t="s">
        <v>2707</v>
      </c>
      <c r="E2205" s="6" t="s">
        <v>6762</v>
      </c>
      <c r="F2205" s="6" t="s">
        <v>8554</v>
      </c>
      <c r="G2205" s="7">
        <v>1003</v>
      </c>
      <c r="H2205" s="5" t="s">
        <v>5</v>
      </c>
      <c r="I2205" s="5" t="s">
        <v>12</v>
      </c>
      <c r="J2205" s="2" t="s">
        <v>13</v>
      </c>
      <c r="K2205" s="2" t="s">
        <v>5671</v>
      </c>
      <c r="L2205" s="132" t="s">
        <v>8555</v>
      </c>
      <c r="M2205" s="87"/>
      <c r="N2205" s="87"/>
      <c r="O2205" s="87"/>
      <c r="P2205" s="87"/>
      <c r="Q2205" s="87"/>
      <c r="R2205" s="87"/>
      <c r="S2205" s="87"/>
      <c r="T2205" s="87"/>
      <c r="U2205" s="87"/>
      <c r="V2205" s="87"/>
      <c r="W2205" s="87"/>
    </row>
    <row r="2206" spans="1:23" customFormat="1">
      <c r="A2206" s="1" t="str">
        <f>CONCATENATE(Tableau4[[#This Row],[DPT2]]," - ",Tableau4[[#This Row],[COMMUNE]])</f>
        <v>33 - Preignac</v>
      </c>
      <c r="B2206" s="5">
        <v>33</v>
      </c>
      <c r="C2206" s="2" t="s">
        <v>6763</v>
      </c>
      <c r="D2206" s="3" t="s">
        <v>2763</v>
      </c>
      <c r="E2206" s="3" t="s">
        <v>6764</v>
      </c>
      <c r="F2206" s="6" t="s">
        <v>8554</v>
      </c>
      <c r="G2206" s="4">
        <v>2154</v>
      </c>
      <c r="H2206" s="2" t="s">
        <v>5</v>
      </c>
      <c r="I2206" s="2" t="s">
        <v>25</v>
      </c>
      <c r="J2206" s="2" t="s">
        <v>13</v>
      </c>
      <c r="K2206" s="2" t="s">
        <v>5671</v>
      </c>
      <c r="L2206" s="132">
        <v>46077</v>
      </c>
    </row>
    <row r="2207" spans="1:23" s="87" customFormat="1">
      <c r="A2207" s="1" t="str">
        <f>CONCATENATE(Tableau4[[#This Row],[DPT2]]," - ",Tableau4[[#This Row],[COMMUNE]])</f>
        <v>33 - Prignac-et-Marcamps</v>
      </c>
      <c r="B2207" s="5">
        <v>33</v>
      </c>
      <c r="C2207" s="2" t="s">
        <v>6765</v>
      </c>
      <c r="D2207" s="3" t="s">
        <v>2918</v>
      </c>
      <c r="E2207" s="3" t="s">
        <v>6766</v>
      </c>
      <c r="F2207" s="6" t="s">
        <v>8554</v>
      </c>
      <c r="G2207" s="4">
        <v>1374</v>
      </c>
      <c r="H2207" s="2" t="s">
        <v>5</v>
      </c>
      <c r="I2207" s="2" t="s">
        <v>25</v>
      </c>
      <c r="J2207" s="2" t="s">
        <v>7</v>
      </c>
      <c r="K2207" s="2" t="s">
        <v>5671</v>
      </c>
      <c r="L2207" s="132" t="s">
        <v>8555</v>
      </c>
      <c r="M2207"/>
      <c r="N2207"/>
      <c r="O2207"/>
      <c r="P2207"/>
      <c r="Q2207"/>
      <c r="R2207"/>
      <c r="S2207"/>
      <c r="T2207"/>
      <c r="U2207"/>
      <c r="V2207"/>
      <c r="W2207"/>
    </row>
    <row r="2208" spans="1:23" customFormat="1">
      <c r="A2208" s="1" t="str">
        <f>CONCATENATE(Tableau4[[#This Row],[DPT2]]," - ",Tableau4[[#This Row],[COMMUNE]])</f>
        <v>33 - Pugnac</v>
      </c>
      <c r="B2208" s="5">
        <v>33</v>
      </c>
      <c r="C2208" s="2" t="s">
        <v>6767</v>
      </c>
      <c r="D2208" s="3" t="s">
        <v>2918</v>
      </c>
      <c r="E2208" s="3" t="s">
        <v>6768</v>
      </c>
      <c r="F2208" s="6" t="s">
        <v>8554</v>
      </c>
      <c r="G2208" s="4">
        <v>2325</v>
      </c>
      <c r="H2208" s="2" t="s">
        <v>5</v>
      </c>
      <c r="I2208" s="2" t="s">
        <v>25</v>
      </c>
      <c r="J2208" s="2" t="s">
        <v>7</v>
      </c>
      <c r="K2208" s="2" t="s">
        <v>5671</v>
      </c>
      <c r="L2208" s="132" t="s">
        <v>8555</v>
      </c>
    </row>
    <row r="2209" spans="1:23" customFormat="1">
      <c r="A2209" s="1" t="str">
        <f>CONCATENATE(Tableau4[[#This Row],[DPT2]]," - ",Tableau4[[#This Row],[COMMUNE]])</f>
        <v>33 - Puisseguin</v>
      </c>
      <c r="B2209" s="5">
        <v>33</v>
      </c>
      <c r="C2209" s="2" t="s">
        <v>6769</v>
      </c>
      <c r="D2209" s="3" t="s">
        <v>2727</v>
      </c>
      <c r="E2209" s="3" t="s">
        <v>6770</v>
      </c>
      <c r="F2209" s="6" t="s">
        <v>8554</v>
      </c>
      <c r="G2209" s="4">
        <v>823</v>
      </c>
      <c r="H2209" s="2" t="s">
        <v>5</v>
      </c>
      <c r="I2209" s="2" t="s">
        <v>25</v>
      </c>
      <c r="J2209" s="2" t="s">
        <v>13</v>
      </c>
      <c r="K2209" s="2" t="s">
        <v>5671</v>
      </c>
      <c r="L2209" s="132" t="s">
        <v>8555</v>
      </c>
    </row>
    <row r="2210" spans="1:23" s="87" customFormat="1">
      <c r="A2210" s="1" t="str">
        <f>CONCATENATE(Tableau4[[#This Row],[DPT2]]," - ",Tableau4[[#This Row],[COMMUNE]])</f>
        <v>33 - Pujols</v>
      </c>
      <c r="B2210" s="5">
        <v>33</v>
      </c>
      <c r="C2210" s="2" t="s">
        <v>6771</v>
      </c>
      <c r="D2210" s="3" t="s">
        <v>2538</v>
      </c>
      <c r="E2210" s="3" t="s">
        <v>10825</v>
      </c>
      <c r="F2210" s="6" t="s">
        <v>8554</v>
      </c>
      <c r="G2210" s="4">
        <v>528</v>
      </c>
      <c r="H2210" s="2" t="s">
        <v>5</v>
      </c>
      <c r="I2210" s="2" t="s">
        <v>6</v>
      </c>
      <c r="J2210" s="2" t="s">
        <v>13</v>
      </c>
      <c r="K2210" s="2" t="s">
        <v>5671</v>
      </c>
      <c r="L2210" s="132" t="s">
        <v>8555</v>
      </c>
      <c r="M2210"/>
      <c r="N2210"/>
      <c r="O2210"/>
      <c r="P2210"/>
      <c r="Q2210"/>
      <c r="R2210"/>
      <c r="S2210"/>
      <c r="T2210"/>
      <c r="U2210"/>
      <c r="V2210"/>
      <c r="W2210"/>
    </row>
    <row r="2211" spans="1:23" s="87" customFormat="1">
      <c r="A2211" s="1" t="str">
        <f>CONCATENATE(Tableau4[[#This Row],[DPT2]]," - ",Tableau4[[#This Row],[COMMUNE]])</f>
        <v>33 - Pujols-sur-Ciron</v>
      </c>
      <c r="B2211" s="5">
        <v>33</v>
      </c>
      <c r="C2211" s="2" t="s">
        <v>3056</v>
      </c>
      <c r="D2211" s="3" t="s">
        <v>2763</v>
      </c>
      <c r="E2211" s="3" t="s">
        <v>3057</v>
      </c>
      <c r="F2211" s="6" t="s">
        <v>8554</v>
      </c>
      <c r="G2211" s="4">
        <v>830</v>
      </c>
      <c r="H2211" s="2" t="s">
        <v>5</v>
      </c>
      <c r="I2211" s="2" t="s">
        <v>25</v>
      </c>
      <c r="J2211" s="2" t="s">
        <v>13</v>
      </c>
      <c r="K2211" s="2" t="s">
        <v>8</v>
      </c>
      <c r="L2211" s="132" t="s">
        <v>8555</v>
      </c>
    </row>
    <row r="2212" spans="1:23" customFormat="1">
      <c r="A2212" s="1" t="str">
        <f>CONCATENATE(Tableau4[[#This Row],[DPT2]]," - ",Tableau4[[#This Row],[COMMUNE]])</f>
        <v>33 - Puybarban</v>
      </c>
      <c r="B2212" s="5">
        <v>33</v>
      </c>
      <c r="C2212" s="2" t="s">
        <v>3058</v>
      </c>
      <c r="D2212" s="3" t="s">
        <v>2701</v>
      </c>
      <c r="E2212" s="3" t="s">
        <v>3059</v>
      </c>
      <c r="F2212" s="6" t="s">
        <v>8554</v>
      </c>
      <c r="G2212" s="4">
        <v>418</v>
      </c>
      <c r="H2212" s="2" t="s">
        <v>5</v>
      </c>
      <c r="I2212" s="2" t="s">
        <v>6</v>
      </c>
      <c r="J2212" s="2" t="s">
        <v>13</v>
      </c>
      <c r="K2212" s="2" t="s">
        <v>8</v>
      </c>
      <c r="L2212" s="132">
        <v>46077</v>
      </c>
      <c r="M2212" s="87"/>
      <c r="N2212" s="87"/>
      <c r="O2212" s="87"/>
      <c r="P2212" s="87"/>
      <c r="Q2212" s="87"/>
      <c r="R2212" s="87"/>
      <c r="S2212" s="87"/>
      <c r="T2212" s="87"/>
      <c r="U2212" s="87"/>
      <c r="V2212" s="87"/>
      <c r="W2212" s="87"/>
    </row>
    <row r="2213" spans="1:23" s="87" customFormat="1">
      <c r="A2213" s="1" t="str">
        <f>CONCATENATE(Tableau4[[#This Row],[DPT2]]," - ",Tableau4[[#This Row],[COMMUNE]])</f>
        <v>33 - Puynormand</v>
      </c>
      <c r="B2213" s="5">
        <v>33</v>
      </c>
      <c r="C2213" s="5" t="s">
        <v>3060</v>
      </c>
      <c r="D2213" s="6" t="s">
        <v>2717</v>
      </c>
      <c r="E2213" s="6" t="s">
        <v>3061</v>
      </c>
      <c r="F2213" s="6" t="s">
        <v>8554</v>
      </c>
      <c r="G2213" s="7">
        <v>307</v>
      </c>
      <c r="H2213" s="5" t="s">
        <v>5</v>
      </c>
      <c r="I2213" s="5" t="s">
        <v>12</v>
      </c>
      <c r="J2213" s="2" t="s">
        <v>13</v>
      </c>
      <c r="K2213" s="2" t="s">
        <v>8</v>
      </c>
      <c r="L2213" s="132" t="s">
        <v>8555</v>
      </c>
      <c r="M2213"/>
      <c r="N2213"/>
      <c r="O2213"/>
      <c r="P2213"/>
      <c r="Q2213"/>
      <c r="R2213"/>
      <c r="S2213"/>
      <c r="T2213"/>
      <c r="U2213"/>
      <c r="V2213"/>
      <c r="W2213"/>
    </row>
    <row r="2214" spans="1:23" s="87" customFormat="1">
      <c r="A2214" s="1" t="str">
        <f>CONCATENATE(Tableau4[[#This Row],[DPT2]]," - ",Tableau4[[#This Row],[COMMUNE]])</f>
        <v>33 - Queyrac</v>
      </c>
      <c r="B2214" s="5">
        <v>33</v>
      </c>
      <c r="C2214" s="2" t="s">
        <v>6772</v>
      </c>
      <c r="D2214" s="3" t="s">
        <v>3252</v>
      </c>
      <c r="E2214" s="3" t="s">
        <v>6773</v>
      </c>
      <c r="F2214" s="6" t="s">
        <v>8554</v>
      </c>
      <c r="G2214" s="4">
        <v>1367</v>
      </c>
      <c r="H2214" s="2" t="s">
        <v>5</v>
      </c>
      <c r="I2214" s="2" t="s">
        <v>25</v>
      </c>
      <c r="J2214" s="2" t="s">
        <v>13</v>
      </c>
      <c r="K2214" s="2" t="s">
        <v>5671</v>
      </c>
      <c r="L2214" s="132" t="s">
        <v>8555</v>
      </c>
      <c r="M2214"/>
      <c r="N2214"/>
      <c r="O2214"/>
      <c r="P2214"/>
      <c r="Q2214"/>
      <c r="R2214"/>
      <c r="S2214"/>
      <c r="T2214"/>
      <c r="U2214"/>
      <c r="V2214"/>
      <c r="W2214"/>
    </row>
    <row r="2215" spans="1:23" s="87" customFormat="1">
      <c r="A2215" s="1" t="str">
        <f>CONCATENATE(Tableau4[[#This Row],[DPT2]]," - ",Tableau4[[#This Row],[COMMUNE]])</f>
        <v>33 - Quinsac</v>
      </c>
      <c r="B2215" s="99">
        <v>33</v>
      </c>
      <c r="C2215" s="2" t="s">
        <v>6774</v>
      </c>
      <c r="D2215" s="95" t="s">
        <v>2714</v>
      </c>
      <c r="E2215" s="96" t="s">
        <v>10815</v>
      </c>
      <c r="F2215" s="96" t="s">
        <v>8555</v>
      </c>
      <c r="G2215" s="97">
        <v>2195</v>
      </c>
      <c r="H2215" s="94" t="s">
        <v>859</v>
      </c>
      <c r="I2215" s="94" t="s">
        <v>25</v>
      </c>
      <c r="J2215" s="94" t="s">
        <v>13</v>
      </c>
      <c r="K2215" s="2" t="s">
        <v>5671</v>
      </c>
      <c r="L2215" s="132" t="s">
        <v>8555</v>
      </c>
      <c r="M2215"/>
      <c r="N2215"/>
      <c r="O2215"/>
      <c r="P2215"/>
      <c r="Q2215"/>
      <c r="R2215"/>
      <c r="S2215"/>
      <c r="T2215"/>
      <c r="U2215"/>
      <c r="V2215"/>
      <c r="W2215"/>
    </row>
    <row r="2216" spans="1:23" customFormat="1">
      <c r="A2216" s="1" t="str">
        <f>CONCATENATE(Tableau4[[#This Row],[DPT2]]," - ",Tableau4[[#This Row],[COMMUNE]])</f>
        <v>33 - Rauzan</v>
      </c>
      <c r="B2216" s="5">
        <v>33</v>
      </c>
      <c r="C2216" s="2" t="s">
        <v>6775</v>
      </c>
      <c r="D2216" s="3" t="s">
        <v>2538</v>
      </c>
      <c r="E2216" s="3" t="s">
        <v>6776</v>
      </c>
      <c r="F2216" s="6" t="s">
        <v>8554</v>
      </c>
      <c r="G2216" s="4">
        <v>1236</v>
      </c>
      <c r="H2216" s="2" t="s">
        <v>5</v>
      </c>
      <c r="I2216" s="2" t="s">
        <v>6</v>
      </c>
      <c r="J2216" s="2" t="s">
        <v>13</v>
      </c>
      <c r="K2216" s="2" t="s">
        <v>5671</v>
      </c>
      <c r="L2216" s="132" t="s">
        <v>8555</v>
      </c>
      <c r="M2216" s="87"/>
      <c r="N2216" s="87"/>
      <c r="O2216" s="87"/>
      <c r="P2216" s="87"/>
      <c r="Q2216" s="87"/>
      <c r="R2216" s="87"/>
      <c r="S2216" s="87"/>
      <c r="T2216" s="87"/>
      <c r="U2216" s="87"/>
      <c r="V2216" s="87"/>
      <c r="W2216" s="87"/>
    </row>
    <row r="2217" spans="1:23" customFormat="1">
      <c r="A2217" s="1" t="str">
        <f>CONCATENATE(Tableau4[[#This Row],[DPT2]]," - ",Tableau4[[#This Row],[COMMUNE]])</f>
        <v>33 - Reignac</v>
      </c>
      <c r="B2217" s="5">
        <v>33</v>
      </c>
      <c r="C2217" s="2" t="s">
        <v>6777</v>
      </c>
      <c r="D2217" s="3" t="s">
        <v>2687</v>
      </c>
      <c r="E2217" s="3" t="s">
        <v>10763</v>
      </c>
      <c r="F2217" s="6" t="s">
        <v>8554</v>
      </c>
      <c r="G2217" s="4">
        <v>1602</v>
      </c>
      <c r="H2217" s="2" t="s">
        <v>5</v>
      </c>
      <c r="I2217" s="2" t="s">
        <v>6</v>
      </c>
      <c r="J2217" s="2" t="s">
        <v>7</v>
      </c>
      <c r="K2217" s="2" t="s">
        <v>5671</v>
      </c>
      <c r="L2217" s="132" t="s">
        <v>8555</v>
      </c>
      <c r="M2217" s="87"/>
      <c r="N2217" s="87"/>
      <c r="O2217" s="87"/>
      <c r="P2217" s="87"/>
      <c r="Q2217" s="87"/>
      <c r="R2217" s="87"/>
      <c r="S2217" s="87"/>
      <c r="T2217" s="87"/>
      <c r="U2217" s="87"/>
      <c r="V2217" s="87"/>
      <c r="W2217" s="87"/>
    </row>
    <row r="2218" spans="1:23" customFormat="1">
      <c r="A2218" s="1" t="str">
        <f>CONCATENATE(Tableau4[[#This Row],[DPT2]]," - ",Tableau4[[#This Row],[COMMUNE]])</f>
        <v>33 - Rimons</v>
      </c>
      <c r="B2218" s="5">
        <v>33</v>
      </c>
      <c r="C2218" s="5" t="s">
        <v>3062</v>
      </c>
      <c r="D2218" s="6" t="s">
        <v>2704</v>
      </c>
      <c r="E2218" s="6" t="s">
        <v>3063</v>
      </c>
      <c r="F2218" s="6" t="s">
        <v>8554</v>
      </c>
      <c r="G2218" s="7">
        <v>198</v>
      </c>
      <c r="H2218" s="5" t="s">
        <v>5</v>
      </c>
      <c r="I2218" s="5" t="s">
        <v>12</v>
      </c>
      <c r="J2218" s="2" t="s">
        <v>13</v>
      </c>
      <c r="K2218" s="2" t="s">
        <v>8</v>
      </c>
      <c r="L2218" s="132" t="s">
        <v>8555</v>
      </c>
    </row>
    <row r="2219" spans="1:23" customFormat="1">
      <c r="A2219" s="1" t="str">
        <f>CONCATENATE(Tableau4[[#This Row],[DPT2]]," - ",Tableau4[[#This Row],[COMMUNE]])</f>
        <v>33 - Riocaud</v>
      </c>
      <c r="B2219" s="5">
        <v>33</v>
      </c>
      <c r="C2219" s="2" t="s">
        <v>3064</v>
      </c>
      <c r="D2219" s="3" t="s">
        <v>2698</v>
      </c>
      <c r="E2219" s="3" t="s">
        <v>3065</v>
      </c>
      <c r="F2219" s="6" t="s">
        <v>8554</v>
      </c>
      <c r="G2219" s="4">
        <v>192</v>
      </c>
      <c r="H2219" s="2" t="s">
        <v>5</v>
      </c>
      <c r="I2219" s="2" t="s">
        <v>6</v>
      </c>
      <c r="J2219" s="2" t="s">
        <v>13</v>
      </c>
      <c r="K2219" s="2" t="s">
        <v>8</v>
      </c>
      <c r="L2219" s="132" t="s">
        <v>8555</v>
      </c>
      <c r="M2219" s="87"/>
      <c r="N2219" s="87"/>
      <c r="O2219" s="87"/>
      <c r="P2219" s="87"/>
      <c r="Q2219" s="87"/>
      <c r="R2219" s="87"/>
      <c r="S2219" s="87"/>
      <c r="T2219" s="87"/>
      <c r="U2219" s="87"/>
      <c r="V2219" s="87"/>
      <c r="W2219" s="87"/>
    </row>
    <row r="2220" spans="1:23" customFormat="1">
      <c r="A2220" s="1" t="str">
        <f>CONCATENATE(Tableau4[[#This Row],[DPT2]]," - ",Tableau4[[#This Row],[COMMUNE]])</f>
        <v>33 - Rions</v>
      </c>
      <c r="B2220" s="5">
        <v>33</v>
      </c>
      <c r="C2220" s="2" t="s">
        <v>6778</v>
      </c>
      <c r="D2220" s="3" t="s">
        <v>2763</v>
      </c>
      <c r="E2220" s="3" t="s">
        <v>6779</v>
      </c>
      <c r="F2220" s="6" t="s">
        <v>8554</v>
      </c>
      <c r="G2220" s="4">
        <v>1525</v>
      </c>
      <c r="H2220" s="2" t="s">
        <v>5</v>
      </c>
      <c r="I2220" s="2" t="s">
        <v>25</v>
      </c>
      <c r="J2220" s="2" t="s">
        <v>13</v>
      </c>
      <c r="K2220" s="2" t="s">
        <v>5671</v>
      </c>
      <c r="L2220" s="132">
        <v>46077</v>
      </c>
    </row>
    <row r="2221" spans="1:23" s="87" customFormat="1">
      <c r="A2221" s="1" t="str">
        <f>CONCATENATE(Tableau4[[#This Row],[DPT2]]," - ",Tableau4[[#This Row],[COMMUNE]])</f>
        <v>33 - Roaillan</v>
      </c>
      <c r="B2221" s="5">
        <v>33</v>
      </c>
      <c r="C2221" s="5" t="s">
        <v>6780</v>
      </c>
      <c r="D2221" s="6" t="s">
        <v>2707</v>
      </c>
      <c r="E2221" s="6" t="s">
        <v>6781</v>
      </c>
      <c r="F2221" s="6" t="s">
        <v>8554</v>
      </c>
      <c r="G2221" s="7">
        <v>1742</v>
      </c>
      <c r="H2221" s="5" t="s">
        <v>5</v>
      </c>
      <c r="I2221" s="5" t="s">
        <v>12</v>
      </c>
      <c r="J2221" s="2" t="s">
        <v>13</v>
      </c>
      <c r="K2221" s="2" t="s">
        <v>5671</v>
      </c>
      <c r="L2221" s="132" t="s">
        <v>8555</v>
      </c>
    </row>
    <row r="2222" spans="1:23" customFormat="1">
      <c r="A2222" s="1" t="str">
        <f>CONCATENATE(Tableau4[[#This Row],[DPT2]]," - ",Tableau4[[#This Row],[COMMUNE]])</f>
        <v>33 - Romagne</v>
      </c>
      <c r="B2222" s="5">
        <v>33</v>
      </c>
      <c r="C2222" s="5" t="s">
        <v>3066</v>
      </c>
      <c r="D2222" s="6" t="s">
        <v>2704</v>
      </c>
      <c r="E2222" s="6" t="s">
        <v>10826</v>
      </c>
      <c r="F2222" s="6" t="s">
        <v>8554</v>
      </c>
      <c r="G2222" s="7">
        <v>467</v>
      </c>
      <c r="H2222" s="5" t="s">
        <v>5</v>
      </c>
      <c r="I2222" s="5" t="s">
        <v>12</v>
      </c>
      <c r="J2222" s="2" t="s">
        <v>13</v>
      </c>
      <c r="K2222" s="2" t="s">
        <v>8</v>
      </c>
      <c r="L2222" s="132" t="s">
        <v>8555</v>
      </c>
      <c r="M2222" s="87"/>
      <c r="N2222" s="87"/>
      <c r="O2222" s="87"/>
      <c r="P2222" s="87"/>
      <c r="Q2222" s="87"/>
      <c r="R2222" s="87"/>
      <c r="S2222" s="87"/>
      <c r="T2222" s="87"/>
      <c r="U2222" s="87"/>
      <c r="V2222" s="87"/>
      <c r="W2222" s="87"/>
    </row>
    <row r="2223" spans="1:23" customFormat="1">
      <c r="A2223" s="1" t="str">
        <f>CONCATENATE(Tableau4[[#This Row],[DPT2]]," - ",Tableau4[[#This Row],[COMMUNE]])</f>
        <v>33 - Roquebrune</v>
      </c>
      <c r="B2223" s="5">
        <v>33</v>
      </c>
      <c r="C2223" s="2" t="s">
        <v>3067</v>
      </c>
      <c r="D2223" s="3" t="s">
        <v>2701</v>
      </c>
      <c r="E2223" s="3" t="s">
        <v>3068</v>
      </c>
      <c r="F2223" s="6" t="s">
        <v>8554</v>
      </c>
      <c r="G2223" s="4">
        <v>284</v>
      </c>
      <c r="H2223" s="2" t="s">
        <v>5</v>
      </c>
      <c r="I2223" s="2" t="s">
        <v>6</v>
      </c>
      <c r="J2223" s="2" t="s">
        <v>13</v>
      </c>
      <c r="K2223" s="2" t="s">
        <v>8</v>
      </c>
      <c r="L2223" s="132" t="s">
        <v>8555</v>
      </c>
    </row>
    <row r="2224" spans="1:23" customFormat="1">
      <c r="A2224" s="1" t="str">
        <f>CONCATENATE(Tableau4[[#This Row],[DPT2]]," - ",Tableau4[[#This Row],[COMMUNE]])</f>
        <v>33 - Ruch</v>
      </c>
      <c r="B2224" s="5">
        <v>33</v>
      </c>
      <c r="C2224" s="2" t="s">
        <v>3069</v>
      </c>
      <c r="D2224" s="3" t="s">
        <v>2538</v>
      </c>
      <c r="E2224" s="3" t="s">
        <v>3070</v>
      </c>
      <c r="F2224" s="6" t="s">
        <v>8554</v>
      </c>
      <c r="G2224" s="4">
        <v>598</v>
      </c>
      <c r="H2224" s="2" t="s">
        <v>5</v>
      </c>
      <c r="I2224" s="2" t="s">
        <v>6</v>
      </c>
      <c r="J2224" s="2" t="s">
        <v>13</v>
      </c>
      <c r="K2224" s="2" t="s">
        <v>8</v>
      </c>
      <c r="L2224" s="132" t="s">
        <v>8555</v>
      </c>
    </row>
    <row r="2225" spans="1:23" customFormat="1">
      <c r="A2225" s="1" t="str">
        <f>CONCATENATE(Tableau4[[#This Row],[DPT2]]," - ",Tableau4[[#This Row],[COMMUNE]])</f>
        <v>33 - Sablons</v>
      </c>
      <c r="B2225" s="5">
        <v>33</v>
      </c>
      <c r="C2225" s="5" t="s">
        <v>6782</v>
      </c>
      <c r="D2225" s="6" t="s">
        <v>2717</v>
      </c>
      <c r="E2225" s="6" t="s">
        <v>6783</v>
      </c>
      <c r="F2225" s="6" t="s">
        <v>8554</v>
      </c>
      <c r="G2225" s="7">
        <v>1300</v>
      </c>
      <c r="H2225" s="5" t="s">
        <v>5</v>
      </c>
      <c r="I2225" s="5" t="s">
        <v>12</v>
      </c>
      <c r="J2225" s="2" t="s">
        <v>13</v>
      </c>
      <c r="K2225" s="2" t="s">
        <v>5671</v>
      </c>
      <c r="L2225" s="132">
        <v>46077</v>
      </c>
      <c r="M2225" s="87"/>
      <c r="N2225" s="87"/>
      <c r="O2225" s="87"/>
      <c r="P2225" s="87"/>
      <c r="Q2225" s="87"/>
      <c r="R2225" s="87"/>
      <c r="S2225" s="87"/>
      <c r="T2225" s="87"/>
      <c r="U2225" s="87"/>
      <c r="V2225" s="87"/>
      <c r="W2225" s="87"/>
    </row>
    <row r="2226" spans="1:23" customFormat="1">
      <c r="A2226" s="1" t="str">
        <f>CONCATENATE(Tableau4[[#This Row],[DPT2]]," - ",Tableau4[[#This Row],[COMMUNE]])</f>
        <v>33 - Sadirac</v>
      </c>
      <c r="B2226" s="5">
        <v>33</v>
      </c>
      <c r="C2226" s="2" t="s">
        <v>6784</v>
      </c>
      <c r="D2226" s="3" t="s">
        <v>2740</v>
      </c>
      <c r="E2226" s="3" t="s">
        <v>6785</v>
      </c>
      <c r="F2226" s="6" t="s">
        <v>8554</v>
      </c>
      <c r="G2226" s="4">
        <v>4499</v>
      </c>
      <c r="H2226" s="2" t="s">
        <v>5</v>
      </c>
      <c r="I2226" s="2" t="s">
        <v>25</v>
      </c>
      <c r="J2226" s="2" t="s">
        <v>13</v>
      </c>
      <c r="K2226" s="2" t="s">
        <v>5671</v>
      </c>
      <c r="L2226" s="132" t="s">
        <v>8555</v>
      </c>
    </row>
    <row r="2227" spans="1:23" s="87" customFormat="1">
      <c r="A2227" s="1" t="str">
        <f>CONCATENATE(Tableau4[[#This Row],[DPT2]]," - ",Tableau4[[#This Row],[COMMUNE]])</f>
        <v>33 - Saillans</v>
      </c>
      <c r="B2227" s="5">
        <v>33</v>
      </c>
      <c r="C2227" s="2" t="s">
        <v>3071</v>
      </c>
      <c r="D2227" s="3" t="s">
        <v>2693</v>
      </c>
      <c r="E2227" s="3" t="s">
        <v>3072</v>
      </c>
      <c r="F2227" s="6" t="s">
        <v>8554</v>
      </c>
      <c r="G2227" s="4">
        <v>385</v>
      </c>
      <c r="H2227" s="2" t="s">
        <v>5</v>
      </c>
      <c r="I2227" s="2" t="s">
        <v>25</v>
      </c>
      <c r="J2227" s="2" t="s">
        <v>13</v>
      </c>
      <c r="K2227" s="2" t="s">
        <v>8</v>
      </c>
      <c r="L2227" s="132" t="s">
        <v>8555</v>
      </c>
      <c r="M2227"/>
      <c r="N2227"/>
      <c r="O2227"/>
      <c r="P2227"/>
      <c r="Q2227"/>
      <c r="R2227"/>
      <c r="S2227"/>
      <c r="T2227"/>
      <c r="U2227"/>
      <c r="V2227"/>
      <c r="W2227"/>
    </row>
    <row r="2228" spans="1:23" customFormat="1">
      <c r="A2228" s="1" t="str">
        <f>CONCATENATE(Tableau4[[#This Row],[DPT2]]," - ",Tableau4[[#This Row],[COMMUNE]])</f>
        <v>33 - Saint-Aignan</v>
      </c>
      <c r="B2228" s="5">
        <v>33</v>
      </c>
      <c r="C2228" s="2" t="s">
        <v>3073</v>
      </c>
      <c r="D2228" s="3" t="s">
        <v>2693</v>
      </c>
      <c r="E2228" s="3" t="s">
        <v>3074</v>
      </c>
      <c r="F2228" s="6" t="s">
        <v>8554</v>
      </c>
      <c r="G2228" s="4">
        <v>201</v>
      </c>
      <c r="H2228" s="2" t="s">
        <v>5</v>
      </c>
      <c r="I2228" s="2" t="s">
        <v>25</v>
      </c>
      <c r="J2228" s="2" t="s">
        <v>13</v>
      </c>
      <c r="K2228" s="2" t="s">
        <v>8</v>
      </c>
      <c r="L2228" s="132" t="s">
        <v>8555</v>
      </c>
    </row>
    <row r="2229" spans="1:23" customFormat="1">
      <c r="A2229" s="1" t="str">
        <f>CONCATENATE(Tableau4[[#This Row],[DPT2]]," - ",Tableau4[[#This Row],[COMMUNE]])</f>
        <v>33 - Saint-André-de-Cubzac</v>
      </c>
      <c r="B2229" s="99">
        <v>33</v>
      </c>
      <c r="C2229" s="11" t="s">
        <v>8416</v>
      </c>
      <c r="D2229" s="95" t="s">
        <v>2918</v>
      </c>
      <c r="E2229" s="118" t="s">
        <v>8417</v>
      </c>
      <c r="F2229" s="96" t="s">
        <v>8555</v>
      </c>
      <c r="G2229" s="97">
        <v>12372</v>
      </c>
      <c r="H2229" s="94" t="s">
        <v>859</v>
      </c>
      <c r="I2229" s="94" t="s">
        <v>25</v>
      </c>
      <c r="J2229" s="94" t="s">
        <v>7</v>
      </c>
      <c r="K2229" s="5" t="s">
        <v>7657</v>
      </c>
      <c r="L2229" s="132">
        <v>46077</v>
      </c>
    </row>
    <row r="2230" spans="1:23" customFormat="1">
      <c r="A2230" s="1" t="str">
        <f>CONCATENATE(Tableau4[[#This Row],[DPT2]]," - ",Tableau4[[#This Row],[COMMUNE]])</f>
        <v>33 - Saint-André-du-Bois</v>
      </c>
      <c r="B2230" s="5">
        <v>33</v>
      </c>
      <c r="C2230" s="5" t="s">
        <v>3075</v>
      </c>
      <c r="D2230" s="6" t="s">
        <v>2707</v>
      </c>
      <c r="E2230" s="6" t="s">
        <v>3076</v>
      </c>
      <c r="F2230" s="6" t="s">
        <v>8554</v>
      </c>
      <c r="G2230" s="7">
        <v>432</v>
      </c>
      <c r="H2230" s="5" t="s">
        <v>5</v>
      </c>
      <c r="I2230" s="5" t="s">
        <v>12</v>
      </c>
      <c r="J2230" s="2" t="s">
        <v>13</v>
      </c>
      <c r="K2230" s="2" t="s">
        <v>8</v>
      </c>
      <c r="L2230" s="132" t="s">
        <v>8555</v>
      </c>
    </row>
    <row r="2231" spans="1:23" s="87" customFormat="1">
      <c r="A2231" s="1" t="str">
        <f>CONCATENATE(Tableau4[[#This Row],[DPT2]]," - ",Tableau4[[#This Row],[COMMUNE]])</f>
        <v>33 - Saint-André-et-Appelles</v>
      </c>
      <c r="B2231" s="5">
        <v>33</v>
      </c>
      <c r="C2231" s="2" t="s">
        <v>3077</v>
      </c>
      <c r="D2231" s="3" t="s">
        <v>2698</v>
      </c>
      <c r="E2231" s="3" t="s">
        <v>3078</v>
      </c>
      <c r="F2231" s="6" t="s">
        <v>8554</v>
      </c>
      <c r="G2231" s="4">
        <v>675</v>
      </c>
      <c r="H2231" s="2" t="s">
        <v>5</v>
      </c>
      <c r="I2231" s="2" t="s">
        <v>6</v>
      </c>
      <c r="J2231" s="2" t="s">
        <v>13</v>
      </c>
      <c r="K2231" s="2" t="s">
        <v>8</v>
      </c>
      <c r="L2231" s="132" t="s">
        <v>8555</v>
      </c>
      <c r="M2231"/>
      <c r="N2231"/>
      <c r="O2231"/>
      <c r="P2231"/>
      <c r="Q2231"/>
      <c r="R2231"/>
      <c r="S2231"/>
      <c r="T2231"/>
      <c r="U2231"/>
      <c r="V2231"/>
      <c r="W2231"/>
    </row>
    <row r="2232" spans="1:23" customFormat="1">
      <c r="A2232" s="1" t="str">
        <f>CONCATENATE(Tableau4[[#This Row],[DPT2]]," - ",Tableau4[[#This Row],[COMMUNE]])</f>
        <v>33 - Saint-Androny</v>
      </c>
      <c r="B2232" s="5">
        <v>33</v>
      </c>
      <c r="C2232" s="2" t="s">
        <v>3079</v>
      </c>
      <c r="D2232" s="3" t="s">
        <v>2687</v>
      </c>
      <c r="E2232" s="3" t="s">
        <v>3080</v>
      </c>
      <c r="F2232" s="6" t="s">
        <v>8554</v>
      </c>
      <c r="G2232" s="4">
        <v>542</v>
      </c>
      <c r="H2232" s="2" t="s">
        <v>5</v>
      </c>
      <c r="I2232" s="2" t="s">
        <v>6</v>
      </c>
      <c r="J2232" s="2" t="s">
        <v>7</v>
      </c>
      <c r="K2232" s="2" t="s">
        <v>8</v>
      </c>
      <c r="L2232" s="132">
        <v>46116</v>
      </c>
    </row>
    <row r="2233" spans="1:23" s="87" customFormat="1">
      <c r="A2233" s="1" t="str">
        <f>CONCATENATE(Tableau4[[#This Row],[DPT2]]," - ",Tableau4[[#This Row],[COMMUNE]])</f>
        <v>33 - Saint-Antoine-du-Queyret</v>
      </c>
      <c r="B2233" s="5">
        <v>33</v>
      </c>
      <c r="C2233" s="5" t="s">
        <v>3081</v>
      </c>
      <c r="D2233" s="6" t="s">
        <v>2704</v>
      </c>
      <c r="E2233" s="6" t="s">
        <v>3082</v>
      </c>
      <c r="F2233" s="6" t="s">
        <v>8554</v>
      </c>
      <c r="G2233" s="7">
        <v>56</v>
      </c>
      <c r="H2233" s="5" t="s">
        <v>5</v>
      </c>
      <c r="I2233" s="5" t="s">
        <v>12</v>
      </c>
      <c r="J2233" s="2" t="s">
        <v>13</v>
      </c>
      <c r="K2233" s="2" t="s">
        <v>8</v>
      </c>
      <c r="L2233" s="132" t="s">
        <v>8555</v>
      </c>
      <c r="M2233"/>
      <c r="N2233"/>
      <c r="O2233"/>
      <c r="P2233"/>
      <c r="Q2233"/>
      <c r="R2233"/>
      <c r="S2233"/>
      <c r="T2233"/>
      <c r="U2233"/>
      <c r="V2233"/>
      <c r="W2233"/>
    </row>
    <row r="2234" spans="1:23" s="87" customFormat="1">
      <c r="A2234" s="1" t="str">
        <f>CONCATENATE(Tableau4[[#This Row],[DPT2]]," - ",Tableau4[[#This Row],[COMMUNE]])</f>
        <v>33 - Saint-Antoine-sur-l'Isle</v>
      </c>
      <c r="B2234" s="5">
        <v>33</v>
      </c>
      <c r="C2234" s="5" t="s">
        <v>3083</v>
      </c>
      <c r="D2234" s="6" t="s">
        <v>2717</v>
      </c>
      <c r="E2234" s="6" t="s">
        <v>3084</v>
      </c>
      <c r="F2234" s="6" t="s">
        <v>8554</v>
      </c>
      <c r="G2234" s="7">
        <v>582</v>
      </c>
      <c r="H2234" s="5" t="s">
        <v>5</v>
      </c>
      <c r="I2234" s="5" t="s">
        <v>12</v>
      </c>
      <c r="J2234" s="2" t="s">
        <v>13</v>
      </c>
      <c r="K2234" s="2" t="s">
        <v>8</v>
      </c>
      <c r="L2234" s="132" t="s">
        <v>8555</v>
      </c>
      <c r="M2234"/>
      <c r="N2234"/>
      <c r="O2234"/>
      <c r="P2234"/>
      <c r="Q2234"/>
      <c r="R2234"/>
      <c r="S2234"/>
      <c r="T2234"/>
      <c r="U2234"/>
      <c r="V2234"/>
      <c r="W2234"/>
    </row>
    <row r="2235" spans="1:23" customFormat="1">
      <c r="A2235" s="1" t="str">
        <f>CONCATENATE(Tableau4[[#This Row],[DPT2]]," - ",Tableau4[[#This Row],[COMMUNE]])</f>
        <v>33 - Saint-Aubin-de-Blaye</v>
      </c>
      <c r="B2235" s="5">
        <v>33</v>
      </c>
      <c r="C2235" s="2" t="s">
        <v>6786</v>
      </c>
      <c r="D2235" s="3" t="s">
        <v>2687</v>
      </c>
      <c r="E2235" s="3" t="s">
        <v>6787</v>
      </c>
      <c r="F2235" s="6" t="s">
        <v>8554</v>
      </c>
      <c r="G2235" s="4">
        <v>866</v>
      </c>
      <c r="H2235" s="2" t="s">
        <v>5</v>
      </c>
      <c r="I2235" s="2" t="s">
        <v>6</v>
      </c>
      <c r="J2235" s="2" t="s">
        <v>7</v>
      </c>
      <c r="K2235" s="2" t="s">
        <v>5671</v>
      </c>
      <c r="L2235" s="132" t="s">
        <v>8555</v>
      </c>
      <c r="M2235" s="87"/>
      <c r="N2235" s="87"/>
      <c r="O2235" s="87"/>
      <c r="P2235" s="87"/>
      <c r="Q2235" s="87"/>
      <c r="R2235" s="87"/>
      <c r="S2235" s="87"/>
      <c r="T2235" s="87"/>
      <c r="U2235" s="87"/>
      <c r="V2235" s="87"/>
      <c r="W2235" s="87"/>
    </row>
    <row r="2236" spans="1:23" customFormat="1">
      <c r="A2236" s="1" t="str">
        <f>CONCATENATE(Tableau4[[#This Row],[DPT2]]," - ",Tableau4[[#This Row],[COMMUNE]])</f>
        <v>33 - Saint-Aubin-de-Branne</v>
      </c>
      <c r="B2236" s="5">
        <v>33</v>
      </c>
      <c r="C2236" s="2" t="s">
        <v>3085</v>
      </c>
      <c r="D2236" s="3" t="s">
        <v>2538</v>
      </c>
      <c r="E2236" s="3" t="s">
        <v>3086</v>
      </c>
      <c r="F2236" s="6" t="s">
        <v>8554</v>
      </c>
      <c r="G2236" s="4">
        <v>368</v>
      </c>
      <c r="H2236" s="2" t="s">
        <v>5</v>
      </c>
      <c r="I2236" s="2" t="s">
        <v>6</v>
      </c>
      <c r="J2236" s="2" t="s">
        <v>13</v>
      </c>
      <c r="K2236" s="2" t="s">
        <v>8</v>
      </c>
      <c r="L2236" s="132" t="s">
        <v>8555</v>
      </c>
    </row>
    <row r="2237" spans="1:23" s="87" customFormat="1">
      <c r="A2237" s="1" t="str">
        <f>CONCATENATE(Tableau4[[#This Row],[DPT2]]," - ",Tableau4[[#This Row],[COMMUNE]])</f>
        <v>33 - Saint-Aubin-de-Médoc</v>
      </c>
      <c r="B2237" s="99">
        <v>33</v>
      </c>
      <c r="C2237" s="2" t="s">
        <v>8009</v>
      </c>
      <c r="D2237" s="95" t="s">
        <v>6582</v>
      </c>
      <c r="E2237" s="96" t="s">
        <v>8010</v>
      </c>
      <c r="F2237" s="96" t="s">
        <v>8555</v>
      </c>
      <c r="G2237" s="97">
        <v>7495</v>
      </c>
      <c r="H2237" s="94" t="s">
        <v>859</v>
      </c>
      <c r="I2237" s="94" t="s">
        <v>25</v>
      </c>
      <c r="J2237" s="94" t="s">
        <v>13</v>
      </c>
      <c r="K2237" s="5" t="s">
        <v>5664</v>
      </c>
      <c r="L2237" s="132" t="s">
        <v>8555</v>
      </c>
      <c r="M2237"/>
      <c r="N2237"/>
      <c r="O2237"/>
      <c r="P2237"/>
      <c r="Q2237"/>
      <c r="R2237"/>
      <c r="S2237"/>
      <c r="T2237"/>
      <c r="U2237"/>
      <c r="V2237"/>
      <c r="W2237"/>
    </row>
    <row r="2238" spans="1:23" s="87" customFormat="1">
      <c r="A2238" s="1" t="str">
        <f>CONCATENATE(Tableau4[[#This Row],[DPT2]]," - ",Tableau4[[#This Row],[COMMUNE]])</f>
        <v>33 - Saint-Avit-de-Soulège</v>
      </c>
      <c r="B2238" s="5">
        <v>33</v>
      </c>
      <c r="C2238" s="2" t="s">
        <v>3087</v>
      </c>
      <c r="D2238" s="3" t="s">
        <v>2698</v>
      </c>
      <c r="E2238" s="3" t="s">
        <v>3088</v>
      </c>
      <c r="F2238" s="6" t="s">
        <v>8554</v>
      </c>
      <c r="G2238" s="4">
        <v>78</v>
      </c>
      <c r="H2238" s="2" t="s">
        <v>5</v>
      </c>
      <c r="I2238" s="2" t="s">
        <v>6</v>
      </c>
      <c r="J2238" s="2" t="s">
        <v>13</v>
      </c>
      <c r="K2238" s="2" t="s">
        <v>8</v>
      </c>
      <c r="L2238" s="132" t="s">
        <v>8555</v>
      </c>
    </row>
    <row r="2239" spans="1:23" s="87" customFormat="1">
      <c r="A2239" s="1" t="str">
        <f>CONCATENATE(Tableau4[[#This Row],[DPT2]]," - ",Tableau4[[#This Row],[COMMUNE]])</f>
        <v>33 - Saint-Avit-Saint-Nazaire</v>
      </c>
      <c r="B2239" s="5">
        <v>33</v>
      </c>
      <c r="C2239" s="2" t="s">
        <v>3089</v>
      </c>
      <c r="D2239" s="3" t="s">
        <v>2698</v>
      </c>
      <c r="E2239" s="3" t="s">
        <v>3090</v>
      </c>
      <c r="F2239" s="6" t="s">
        <v>8554</v>
      </c>
      <c r="G2239" s="4">
        <v>1478</v>
      </c>
      <c r="H2239" s="2" t="s">
        <v>5</v>
      </c>
      <c r="I2239" s="2" t="s">
        <v>6</v>
      </c>
      <c r="J2239" s="2" t="s">
        <v>13</v>
      </c>
      <c r="K2239" s="2" t="s">
        <v>8</v>
      </c>
      <c r="L2239" s="132" t="s">
        <v>8555</v>
      </c>
    </row>
    <row r="2240" spans="1:23" customFormat="1">
      <c r="A2240" s="1" t="str">
        <f>CONCATENATE(Tableau4[[#This Row],[DPT2]]," - ",Tableau4[[#This Row],[COMMUNE]])</f>
        <v>33 - Saint-Brice</v>
      </c>
      <c r="B2240" s="5">
        <v>33</v>
      </c>
      <c r="C2240" s="5" t="s">
        <v>3091</v>
      </c>
      <c r="D2240" s="6" t="s">
        <v>2704</v>
      </c>
      <c r="E2240" s="6" t="s">
        <v>10765</v>
      </c>
      <c r="F2240" s="6" t="s">
        <v>8554</v>
      </c>
      <c r="G2240" s="7">
        <v>315</v>
      </c>
      <c r="H2240" s="5" t="s">
        <v>5</v>
      </c>
      <c r="I2240" s="5" t="s">
        <v>12</v>
      </c>
      <c r="J2240" s="2" t="s">
        <v>13</v>
      </c>
      <c r="K2240" s="2" t="s">
        <v>8</v>
      </c>
      <c r="L2240" s="132" t="s">
        <v>8555</v>
      </c>
    </row>
    <row r="2241" spans="1:23" customFormat="1">
      <c r="A2241" s="1" t="str">
        <f>CONCATENATE(Tableau4[[#This Row],[DPT2]]," - ",Tableau4[[#This Row],[COMMUNE]])</f>
        <v>33 - Saint-Caprais-de-Bordeaux</v>
      </c>
      <c r="B2241" s="99">
        <v>33</v>
      </c>
      <c r="C2241" s="2" t="s">
        <v>6788</v>
      </c>
      <c r="D2241" s="95" t="s">
        <v>2714</v>
      </c>
      <c r="E2241" s="96" t="s">
        <v>6789</v>
      </c>
      <c r="F2241" s="96" t="s">
        <v>8555</v>
      </c>
      <c r="G2241" s="97">
        <v>3399</v>
      </c>
      <c r="H2241" s="94" t="s">
        <v>859</v>
      </c>
      <c r="I2241" s="94" t="s">
        <v>25</v>
      </c>
      <c r="J2241" s="94" t="s">
        <v>13</v>
      </c>
      <c r="K2241" s="2" t="s">
        <v>5671</v>
      </c>
      <c r="L2241" s="132" t="s">
        <v>8555</v>
      </c>
    </row>
    <row r="2242" spans="1:23" s="87" customFormat="1">
      <c r="A2242" s="1" t="str">
        <f>CONCATENATE(Tableau4[[#This Row],[DPT2]]," - ",Tableau4[[#This Row],[COMMUNE]])</f>
        <v>33 - Saint-Christoly-de-Blaye</v>
      </c>
      <c r="B2242" s="5">
        <v>33</v>
      </c>
      <c r="C2242" s="5" t="s">
        <v>6790</v>
      </c>
      <c r="D2242" s="6" t="s">
        <v>2720</v>
      </c>
      <c r="E2242" s="6" t="s">
        <v>6791</v>
      </c>
      <c r="F2242" s="6" t="s">
        <v>8554</v>
      </c>
      <c r="G2242" s="7">
        <v>1904</v>
      </c>
      <c r="H2242" s="5" t="s">
        <v>5</v>
      </c>
      <c r="I2242" s="5" t="s">
        <v>12</v>
      </c>
      <c r="J2242" s="5" t="s">
        <v>7</v>
      </c>
      <c r="K2242" s="2" t="s">
        <v>5671</v>
      </c>
      <c r="L2242" s="132" t="s">
        <v>8555</v>
      </c>
    </row>
    <row r="2243" spans="1:23" customFormat="1">
      <c r="A2243" s="1" t="str">
        <f>CONCATENATE(Tableau4[[#This Row],[DPT2]]," - ",Tableau4[[#This Row],[COMMUNE]])</f>
        <v>33 - Saint-Christoly-Médoc</v>
      </c>
      <c r="B2243" s="5">
        <v>33</v>
      </c>
      <c r="C2243" s="5" t="s">
        <v>3092</v>
      </c>
      <c r="D2243" s="6" t="s">
        <v>2737</v>
      </c>
      <c r="E2243" s="6" t="s">
        <v>3093</v>
      </c>
      <c r="F2243" s="6" t="s">
        <v>8554</v>
      </c>
      <c r="G2243" s="7">
        <v>277</v>
      </c>
      <c r="H2243" s="5" t="s">
        <v>5</v>
      </c>
      <c r="I2243" s="5" t="s">
        <v>12</v>
      </c>
      <c r="J2243" s="2" t="s">
        <v>13</v>
      </c>
      <c r="K2243" s="2" t="s">
        <v>8</v>
      </c>
      <c r="L2243" s="132" t="s">
        <v>8555</v>
      </c>
      <c r="M2243" s="87"/>
      <c r="N2243" s="87"/>
      <c r="O2243" s="87"/>
      <c r="P2243" s="87"/>
      <c r="Q2243" s="87"/>
      <c r="R2243" s="87"/>
      <c r="S2243" s="87"/>
      <c r="T2243" s="87"/>
      <c r="U2243" s="87"/>
      <c r="V2243" s="87"/>
      <c r="W2243" s="87"/>
    </row>
    <row r="2244" spans="1:23" customFormat="1">
      <c r="A2244" s="1" t="str">
        <f>CONCATENATE(Tableau4[[#This Row],[DPT2]]," - ",Tableau4[[#This Row],[COMMUNE]])</f>
        <v>33 - Saint-Christophe-de-Double</v>
      </c>
      <c r="B2244" s="5">
        <v>33</v>
      </c>
      <c r="C2244" s="5" t="s">
        <v>3094</v>
      </c>
      <c r="D2244" s="6" t="s">
        <v>2717</v>
      </c>
      <c r="E2244" s="6" t="s">
        <v>3095</v>
      </c>
      <c r="F2244" s="6" t="s">
        <v>8554</v>
      </c>
      <c r="G2244" s="7">
        <v>653</v>
      </c>
      <c r="H2244" s="5" t="s">
        <v>5</v>
      </c>
      <c r="I2244" s="5" t="s">
        <v>12</v>
      </c>
      <c r="J2244" s="2" t="s">
        <v>13</v>
      </c>
      <c r="K2244" s="2" t="s">
        <v>8</v>
      </c>
      <c r="L2244" s="132" t="s">
        <v>8555</v>
      </c>
    </row>
    <row r="2245" spans="1:23" s="87" customFormat="1">
      <c r="A2245" s="1" t="str">
        <f>CONCATENATE(Tableau4[[#This Row],[DPT2]]," - ",Tableau4[[#This Row],[COMMUNE]])</f>
        <v>33 - Saint-Christophe-des-Bardes</v>
      </c>
      <c r="B2245" s="5">
        <v>33</v>
      </c>
      <c r="C2245" s="2" t="s">
        <v>3096</v>
      </c>
      <c r="D2245" s="3" t="s">
        <v>2727</v>
      </c>
      <c r="E2245" s="3" t="s">
        <v>3097</v>
      </c>
      <c r="F2245" s="6" t="s">
        <v>8554</v>
      </c>
      <c r="G2245" s="4">
        <v>418</v>
      </c>
      <c r="H2245" s="2" t="s">
        <v>5</v>
      </c>
      <c r="I2245" s="2" t="s">
        <v>25</v>
      </c>
      <c r="J2245" s="2" t="s">
        <v>13</v>
      </c>
      <c r="K2245" s="2" t="s">
        <v>8</v>
      </c>
      <c r="L2245" s="132" t="s">
        <v>8555</v>
      </c>
    </row>
    <row r="2246" spans="1:23" customFormat="1">
      <c r="A2246" s="1" t="str">
        <f>CONCATENATE(Tableau4[[#This Row],[DPT2]]," - ",Tableau4[[#This Row],[COMMUNE]])</f>
        <v>33 - Saint-Cibard</v>
      </c>
      <c r="B2246" s="5">
        <v>33</v>
      </c>
      <c r="C2246" s="2" t="s">
        <v>3098</v>
      </c>
      <c r="D2246" s="3" t="s">
        <v>2727</v>
      </c>
      <c r="E2246" s="3" t="s">
        <v>3099</v>
      </c>
      <c r="F2246" s="6" t="s">
        <v>8554</v>
      </c>
      <c r="G2246" s="4">
        <v>191</v>
      </c>
      <c r="H2246" s="2" t="s">
        <v>5</v>
      </c>
      <c r="I2246" s="2" t="s">
        <v>25</v>
      </c>
      <c r="J2246" s="2" t="s">
        <v>13</v>
      </c>
      <c r="K2246" s="2" t="s">
        <v>8</v>
      </c>
      <c r="L2246" s="132" t="s">
        <v>8555</v>
      </c>
    </row>
    <row r="2247" spans="1:23" customFormat="1">
      <c r="A2247" s="1" t="str">
        <f>CONCATENATE(Tableau4[[#This Row],[DPT2]]," - ",Tableau4[[#This Row],[COMMUNE]])</f>
        <v>33 - Saint-Ciers-d'Abzac</v>
      </c>
      <c r="B2247" s="5">
        <v>33</v>
      </c>
      <c r="C2247" s="5" t="s">
        <v>3100</v>
      </c>
      <c r="D2247" s="6" t="s">
        <v>2717</v>
      </c>
      <c r="E2247" s="6" t="s">
        <v>3101</v>
      </c>
      <c r="F2247" s="6" t="s">
        <v>8554</v>
      </c>
      <c r="G2247" s="7">
        <v>1481</v>
      </c>
      <c r="H2247" s="5" t="s">
        <v>5</v>
      </c>
      <c r="I2247" s="5" t="s">
        <v>12</v>
      </c>
      <c r="J2247" s="2" t="s">
        <v>13</v>
      </c>
      <c r="K2247" s="2" t="s">
        <v>8</v>
      </c>
      <c r="L2247" s="132" t="s">
        <v>8555</v>
      </c>
    </row>
    <row r="2248" spans="1:23" s="87" customFormat="1">
      <c r="A2248" s="1" t="str">
        <f>CONCATENATE(Tableau4[[#This Row],[DPT2]]," - ",Tableau4[[#This Row],[COMMUNE]])</f>
        <v>33 - Saint-Ciers-de-Canesse</v>
      </c>
      <c r="B2248" s="5">
        <v>33</v>
      </c>
      <c r="C2248" s="5" t="s">
        <v>3102</v>
      </c>
      <c r="D2248" s="6" t="s">
        <v>2720</v>
      </c>
      <c r="E2248" s="6" t="s">
        <v>3103</v>
      </c>
      <c r="F2248" s="6" t="s">
        <v>8554</v>
      </c>
      <c r="G2248" s="7">
        <v>781</v>
      </c>
      <c r="H2248" s="5" t="s">
        <v>5</v>
      </c>
      <c r="I2248" s="5" t="s">
        <v>12</v>
      </c>
      <c r="J2248" s="5" t="s">
        <v>7</v>
      </c>
      <c r="K2248" s="2" t="s">
        <v>8</v>
      </c>
      <c r="L2248" s="132" t="s">
        <v>8555</v>
      </c>
      <c r="M2248"/>
      <c r="N2248"/>
      <c r="O2248"/>
      <c r="P2248"/>
      <c r="Q2248"/>
      <c r="R2248"/>
      <c r="S2248"/>
      <c r="T2248"/>
      <c r="U2248"/>
      <c r="V2248"/>
      <c r="W2248"/>
    </row>
    <row r="2249" spans="1:23" customFormat="1">
      <c r="A2249" s="1" t="str">
        <f>CONCATENATE(Tableau4[[#This Row],[DPT2]]," - ",Tableau4[[#This Row],[COMMUNE]])</f>
        <v>33 - Saint-Ciers-sur-Gironde</v>
      </c>
      <c r="B2249" s="5">
        <v>33</v>
      </c>
      <c r="C2249" s="2" t="s">
        <v>8011</v>
      </c>
      <c r="D2249" s="3" t="s">
        <v>2687</v>
      </c>
      <c r="E2249" s="3" t="s">
        <v>8012</v>
      </c>
      <c r="F2249" s="6" t="s">
        <v>8554</v>
      </c>
      <c r="G2249" s="4">
        <v>3021</v>
      </c>
      <c r="H2249" s="2" t="s">
        <v>5</v>
      </c>
      <c r="I2249" s="2" t="s">
        <v>6</v>
      </c>
      <c r="J2249" s="2" t="s">
        <v>7</v>
      </c>
      <c r="K2249" s="5" t="s">
        <v>5664</v>
      </c>
      <c r="L2249" s="132" t="s">
        <v>8555</v>
      </c>
    </row>
    <row r="2250" spans="1:23" s="87" customFormat="1">
      <c r="A2250" s="1" t="str">
        <f>CONCATENATE(Tableau4[[#This Row],[DPT2]]," - ",Tableau4[[#This Row],[COMMUNE]])</f>
        <v>33 - Saint-Côme</v>
      </c>
      <c r="B2250" s="5">
        <v>33</v>
      </c>
      <c r="C2250" s="5" t="s">
        <v>3104</v>
      </c>
      <c r="D2250" s="6" t="s">
        <v>2696</v>
      </c>
      <c r="E2250" s="6" t="s">
        <v>3105</v>
      </c>
      <c r="F2250" s="6" t="s">
        <v>8554</v>
      </c>
      <c r="G2250" s="7">
        <v>321</v>
      </c>
      <c r="H2250" s="5" t="s">
        <v>5</v>
      </c>
      <c r="I2250" s="5" t="s">
        <v>12</v>
      </c>
      <c r="J2250" s="2" t="s">
        <v>13</v>
      </c>
      <c r="K2250" s="2" t="s">
        <v>8</v>
      </c>
      <c r="L2250" s="132" t="s">
        <v>8555</v>
      </c>
      <c r="M2250"/>
      <c r="N2250"/>
      <c r="O2250"/>
      <c r="P2250"/>
      <c r="Q2250"/>
      <c r="R2250"/>
      <c r="S2250"/>
      <c r="T2250"/>
      <c r="U2250"/>
      <c r="V2250"/>
      <c r="W2250"/>
    </row>
    <row r="2251" spans="1:23" customFormat="1">
      <c r="A2251" s="1" t="str">
        <f>CONCATENATE(Tableau4[[#This Row],[DPT2]]," - ",Tableau4[[#This Row],[COMMUNE]])</f>
        <v>33 - Saint-Denis-de-Pile</v>
      </c>
      <c r="B2251" s="99">
        <v>33</v>
      </c>
      <c r="C2251" s="5" t="s">
        <v>8013</v>
      </c>
      <c r="D2251" s="100" t="s">
        <v>2717</v>
      </c>
      <c r="E2251" s="101" t="s">
        <v>8014</v>
      </c>
      <c r="F2251" s="96" t="s">
        <v>8555</v>
      </c>
      <c r="G2251" s="102">
        <v>5688</v>
      </c>
      <c r="H2251" s="99" t="s">
        <v>859</v>
      </c>
      <c r="I2251" s="99" t="s">
        <v>12</v>
      </c>
      <c r="J2251" s="94" t="s">
        <v>13</v>
      </c>
      <c r="K2251" s="5" t="s">
        <v>5664</v>
      </c>
      <c r="L2251" s="132">
        <v>46077</v>
      </c>
    </row>
    <row r="2252" spans="1:23" customFormat="1">
      <c r="A2252" s="1" t="str">
        <f>CONCATENATE(Tableau4[[#This Row],[DPT2]]," - ",Tableau4[[#This Row],[COMMUNE]])</f>
        <v>33 - Sainte-Colombe</v>
      </c>
      <c r="B2252" s="5">
        <v>33</v>
      </c>
      <c r="C2252" s="2" t="s">
        <v>3106</v>
      </c>
      <c r="D2252" s="3" t="s">
        <v>2538</v>
      </c>
      <c r="E2252" s="3" t="s">
        <v>10791</v>
      </c>
      <c r="F2252" s="6" t="s">
        <v>8554</v>
      </c>
      <c r="G2252" s="4">
        <v>422</v>
      </c>
      <c r="H2252" s="2" t="s">
        <v>5</v>
      </c>
      <c r="I2252" s="2" t="s">
        <v>6</v>
      </c>
      <c r="J2252" s="2" t="s">
        <v>13</v>
      </c>
      <c r="K2252" s="2" t="s">
        <v>8</v>
      </c>
      <c r="L2252" s="132" t="s">
        <v>8555</v>
      </c>
    </row>
    <row r="2253" spans="1:23" customFormat="1">
      <c r="A2253" s="1" t="str">
        <f>CONCATENATE(Tableau4[[#This Row],[DPT2]]," - ",Tableau4[[#This Row],[COMMUNE]])</f>
        <v>33 - Sainte-Croix-du-Mont</v>
      </c>
      <c r="B2253" s="5">
        <v>33</v>
      </c>
      <c r="C2253" s="2" t="s">
        <v>6792</v>
      </c>
      <c r="D2253" s="3" t="s">
        <v>2763</v>
      </c>
      <c r="E2253" s="3" t="s">
        <v>6793</v>
      </c>
      <c r="F2253" s="6" t="s">
        <v>8554</v>
      </c>
      <c r="G2253" s="4">
        <v>866</v>
      </c>
      <c r="H2253" s="2" t="s">
        <v>5</v>
      </c>
      <c r="I2253" s="2" t="s">
        <v>25</v>
      </c>
      <c r="J2253" s="2" t="s">
        <v>13</v>
      </c>
      <c r="K2253" s="2" t="s">
        <v>5671</v>
      </c>
      <c r="L2253" s="132">
        <v>46077</v>
      </c>
      <c r="M2253" s="87"/>
      <c r="N2253" s="87"/>
      <c r="O2253" s="87"/>
      <c r="P2253" s="87"/>
      <c r="Q2253" s="87"/>
      <c r="R2253" s="87"/>
      <c r="S2253" s="87"/>
      <c r="T2253" s="87"/>
      <c r="U2253" s="87"/>
      <c r="V2253" s="87"/>
      <c r="W2253" s="87"/>
    </row>
    <row r="2254" spans="1:23" s="87" customFormat="1">
      <c r="A2254" s="1" t="str">
        <f>CONCATENATE(Tableau4[[#This Row],[DPT2]]," - ",Tableau4[[#This Row],[COMMUNE]])</f>
        <v>33 - Sainte-Eulalie</v>
      </c>
      <c r="B2254" s="99">
        <v>33</v>
      </c>
      <c r="C2254" s="2" t="s">
        <v>8015</v>
      </c>
      <c r="D2254" s="95" t="s">
        <v>6609</v>
      </c>
      <c r="E2254" s="96" t="s">
        <v>8016</v>
      </c>
      <c r="F2254" s="96" t="s">
        <v>8555</v>
      </c>
      <c r="G2254" s="97">
        <v>4832</v>
      </c>
      <c r="H2254" s="94" t="s">
        <v>859</v>
      </c>
      <c r="I2254" s="94" t="s">
        <v>25</v>
      </c>
      <c r="J2254" s="94" t="s">
        <v>13</v>
      </c>
      <c r="K2254" s="5" t="s">
        <v>5664</v>
      </c>
      <c r="L2254" s="132" t="s">
        <v>8555</v>
      </c>
      <c r="M2254"/>
      <c r="N2254"/>
      <c r="O2254"/>
      <c r="P2254"/>
      <c r="Q2254"/>
      <c r="R2254"/>
      <c r="S2254"/>
      <c r="T2254"/>
      <c r="U2254"/>
      <c r="V2254"/>
      <c r="W2254"/>
    </row>
    <row r="2255" spans="1:23" customFormat="1">
      <c r="A2255" s="1" t="str">
        <f>CONCATENATE(Tableau4[[#This Row],[DPT2]]," - ",Tableau4[[#This Row],[COMMUNE]])</f>
        <v>33 - Sainte-Florence</v>
      </c>
      <c r="B2255" s="5">
        <v>33</v>
      </c>
      <c r="C2255" s="2" t="s">
        <v>3107</v>
      </c>
      <c r="D2255" s="3" t="s">
        <v>2538</v>
      </c>
      <c r="E2255" s="3" t="s">
        <v>3108</v>
      </c>
      <c r="F2255" s="6" t="s">
        <v>8554</v>
      </c>
      <c r="G2255" s="4">
        <v>148</v>
      </c>
      <c r="H2255" s="2" t="s">
        <v>5</v>
      </c>
      <c r="I2255" s="2" t="s">
        <v>6</v>
      </c>
      <c r="J2255" s="2" t="s">
        <v>13</v>
      </c>
      <c r="K2255" s="2" t="s">
        <v>8</v>
      </c>
      <c r="L2255" s="132">
        <v>46077</v>
      </c>
    </row>
    <row r="2256" spans="1:23" customFormat="1">
      <c r="A2256" s="1" t="str">
        <f>CONCATENATE(Tableau4[[#This Row],[DPT2]]," - ",Tableau4[[#This Row],[COMMUNE]])</f>
        <v>33 - Sainte-Foy-la-Grande</v>
      </c>
      <c r="B2256" s="5">
        <v>33</v>
      </c>
      <c r="C2256" s="2" t="s">
        <v>8017</v>
      </c>
      <c r="D2256" s="3" t="s">
        <v>2698</v>
      </c>
      <c r="E2256" s="3" t="s">
        <v>8018</v>
      </c>
      <c r="F2256" s="6" t="s">
        <v>8554</v>
      </c>
      <c r="G2256" s="4">
        <v>2627</v>
      </c>
      <c r="H2256" s="2" t="s">
        <v>859</v>
      </c>
      <c r="I2256" s="2" t="s">
        <v>6</v>
      </c>
      <c r="J2256" s="2" t="s">
        <v>10732</v>
      </c>
      <c r="K2256" s="5" t="s">
        <v>5664</v>
      </c>
      <c r="L2256" s="132" t="s">
        <v>8555</v>
      </c>
    </row>
    <row r="2257" spans="1:23" customFormat="1">
      <c r="A2257" s="1" t="str">
        <f>CONCATENATE(Tableau4[[#This Row],[DPT2]]," - ",Tableau4[[#This Row],[COMMUNE]])</f>
        <v>33 - Sainte-Foy-la-Longue</v>
      </c>
      <c r="B2257" s="5">
        <v>33</v>
      </c>
      <c r="C2257" s="2" t="s">
        <v>3109</v>
      </c>
      <c r="D2257" s="3" t="s">
        <v>2701</v>
      </c>
      <c r="E2257" s="3" t="s">
        <v>3110</v>
      </c>
      <c r="F2257" s="6" t="s">
        <v>8554</v>
      </c>
      <c r="G2257" s="4">
        <v>131</v>
      </c>
      <c r="H2257" s="2" t="s">
        <v>5</v>
      </c>
      <c r="I2257" s="2" t="s">
        <v>6</v>
      </c>
      <c r="J2257" s="2" t="s">
        <v>13</v>
      </c>
      <c r="K2257" s="2" t="s">
        <v>8</v>
      </c>
      <c r="L2257" s="132" t="s">
        <v>8555</v>
      </c>
    </row>
    <row r="2258" spans="1:23" s="87" customFormat="1">
      <c r="A2258" s="1" t="str">
        <f>CONCATENATE(Tableau4[[#This Row],[DPT2]]," - ",Tableau4[[#This Row],[COMMUNE]])</f>
        <v>33 - Sainte-Gemme</v>
      </c>
      <c r="B2258" s="5">
        <v>33</v>
      </c>
      <c r="C2258" s="5" t="s">
        <v>3111</v>
      </c>
      <c r="D2258" s="6" t="s">
        <v>2704</v>
      </c>
      <c r="E2258" s="6" t="s">
        <v>10792</v>
      </c>
      <c r="F2258" s="6" t="s">
        <v>8554</v>
      </c>
      <c r="G2258" s="7">
        <v>190</v>
      </c>
      <c r="H2258" s="5" t="s">
        <v>5</v>
      </c>
      <c r="I2258" s="5" t="s">
        <v>12</v>
      </c>
      <c r="J2258" s="2" t="s">
        <v>13</v>
      </c>
      <c r="K2258" s="2" t="s">
        <v>8</v>
      </c>
      <c r="L2258" s="132" t="s">
        <v>8555</v>
      </c>
    </row>
    <row r="2259" spans="1:23" customFormat="1">
      <c r="A2259" s="1" t="str">
        <f>CONCATENATE(Tableau4[[#This Row],[DPT2]]," - ",Tableau4[[#This Row],[COMMUNE]])</f>
        <v>33 - Sainte-Hélène</v>
      </c>
      <c r="B2259" s="5">
        <v>33</v>
      </c>
      <c r="C2259" s="2" t="s">
        <v>6794</v>
      </c>
      <c r="D2259" s="3" t="s">
        <v>2756</v>
      </c>
      <c r="E2259" s="3" t="s">
        <v>6795</v>
      </c>
      <c r="F2259" s="6" t="s">
        <v>8554</v>
      </c>
      <c r="G2259" s="4">
        <v>2838</v>
      </c>
      <c r="H2259" s="2" t="s">
        <v>5</v>
      </c>
      <c r="I2259" s="2" t="s">
        <v>25</v>
      </c>
      <c r="J2259" s="2" t="s">
        <v>13</v>
      </c>
      <c r="K2259" s="2" t="s">
        <v>5671</v>
      </c>
      <c r="L2259" s="132" t="s">
        <v>8555</v>
      </c>
    </row>
    <row r="2260" spans="1:23" customFormat="1">
      <c r="A2260" s="1" t="str">
        <f>CONCATENATE(Tableau4[[#This Row],[DPT2]]," - ",Tableau4[[#This Row],[COMMUNE]])</f>
        <v>33 - Saint-Émilion</v>
      </c>
      <c r="B2260" s="5">
        <v>33</v>
      </c>
      <c r="C2260" s="2" t="s">
        <v>8019</v>
      </c>
      <c r="D2260" s="3" t="s">
        <v>2727</v>
      </c>
      <c r="E2260" s="3" t="s">
        <v>8020</v>
      </c>
      <c r="F2260" s="6" t="s">
        <v>8554</v>
      </c>
      <c r="G2260" s="4">
        <v>1859</v>
      </c>
      <c r="H2260" s="2" t="s">
        <v>5</v>
      </c>
      <c r="I2260" s="2" t="s">
        <v>25</v>
      </c>
      <c r="J2260" s="2" t="s">
        <v>13</v>
      </c>
      <c r="K2260" s="5" t="s">
        <v>5664</v>
      </c>
      <c r="L2260" s="132" t="s">
        <v>8555</v>
      </c>
    </row>
    <row r="2261" spans="1:23" s="87" customFormat="1">
      <c r="A2261" s="1" t="str">
        <f>CONCATENATE(Tableau4[[#This Row],[DPT2]]," - ",Tableau4[[#This Row],[COMMUNE]])</f>
        <v>33 - Sainte-Radegonde</v>
      </c>
      <c r="B2261" s="5">
        <v>33</v>
      </c>
      <c r="C2261" s="2" t="s">
        <v>3112</v>
      </c>
      <c r="D2261" s="3" t="s">
        <v>2538</v>
      </c>
      <c r="E2261" s="3" t="s">
        <v>10793</v>
      </c>
      <c r="F2261" s="6" t="s">
        <v>8554</v>
      </c>
      <c r="G2261" s="4">
        <v>435</v>
      </c>
      <c r="H2261" s="2" t="s">
        <v>5</v>
      </c>
      <c r="I2261" s="2" t="s">
        <v>6</v>
      </c>
      <c r="J2261" s="2" t="s">
        <v>13</v>
      </c>
      <c r="K2261" s="2" t="s">
        <v>8</v>
      </c>
      <c r="L2261" s="132" t="s">
        <v>8555</v>
      </c>
    </row>
    <row r="2262" spans="1:23" customFormat="1">
      <c r="A2262" s="1" t="str">
        <f>CONCATENATE(Tableau4[[#This Row],[DPT2]]," - ",Tableau4[[#This Row],[COMMUNE]])</f>
        <v>33 - Saint-Estèphe</v>
      </c>
      <c r="B2262" s="5">
        <v>33</v>
      </c>
      <c r="C2262" s="5" t="s">
        <v>6796</v>
      </c>
      <c r="D2262" s="6" t="s">
        <v>2737</v>
      </c>
      <c r="E2262" s="6" t="s">
        <v>10817</v>
      </c>
      <c r="F2262" s="6" t="s">
        <v>8554</v>
      </c>
      <c r="G2262" s="7">
        <v>1592</v>
      </c>
      <c r="H2262" s="5" t="s">
        <v>5</v>
      </c>
      <c r="I2262" s="5" t="s">
        <v>12</v>
      </c>
      <c r="J2262" s="2" t="s">
        <v>13</v>
      </c>
      <c r="K2262" s="2" t="s">
        <v>5671</v>
      </c>
      <c r="L2262" s="132" t="s">
        <v>8555</v>
      </c>
      <c r="M2262" s="87"/>
      <c r="N2262" s="87"/>
      <c r="O2262" s="87"/>
      <c r="P2262" s="87"/>
      <c r="Q2262" s="87"/>
      <c r="R2262" s="87"/>
      <c r="S2262" s="87"/>
      <c r="T2262" s="87"/>
      <c r="U2262" s="87"/>
      <c r="V2262" s="87"/>
      <c r="W2262" s="87"/>
    </row>
    <row r="2263" spans="1:23" s="87" customFormat="1">
      <c r="A2263" s="1" t="str">
        <f>CONCATENATE(Tableau4[[#This Row],[DPT2]]," - ",Tableau4[[#This Row],[COMMUNE]])</f>
        <v>33 - Sainte-Terre</v>
      </c>
      <c r="B2263" s="5">
        <v>33</v>
      </c>
      <c r="C2263" s="2" t="s">
        <v>6797</v>
      </c>
      <c r="D2263" s="3" t="s">
        <v>2727</v>
      </c>
      <c r="E2263" s="3" t="s">
        <v>6798</v>
      </c>
      <c r="F2263" s="6" t="s">
        <v>8554</v>
      </c>
      <c r="G2263" s="4">
        <v>1910</v>
      </c>
      <c r="H2263" s="2" t="s">
        <v>5</v>
      </c>
      <c r="I2263" s="2" t="s">
        <v>25</v>
      </c>
      <c r="J2263" s="2" t="s">
        <v>13</v>
      </c>
      <c r="K2263" s="2" t="s">
        <v>5671</v>
      </c>
      <c r="L2263" s="132">
        <v>46077</v>
      </c>
      <c r="M2263"/>
      <c r="N2263"/>
      <c r="O2263"/>
      <c r="P2263"/>
      <c r="Q2263"/>
      <c r="R2263"/>
      <c r="S2263"/>
      <c r="T2263"/>
      <c r="U2263"/>
      <c r="V2263"/>
      <c r="W2263"/>
    </row>
    <row r="2264" spans="1:23" customFormat="1">
      <c r="A2264" s="1" t="str">
        <f>CONCATENATE(Tableau4[[#This Row],[DPT2]]," - ",Tableau4[[#This Row],[COMMUNE]])</f>
        <v>33 - Saint-Étienne-de-Lisse</v>
      </c>
      <c r="B2264" s="5">
        <v>33</v>
      </c>
      <c r="C2264" s="2" t="s">
        <v>3113</v>
      </c>
      <c r="D2264" s="3" t="s">
        <v>2727</v>
      </c>
      <c r="E2264" s="3" t="s">
        <v>3114</v>
      </c>
      <c r="F2264" s="6" t="s">
        <v>8554</v>
      </c>
      <c r="G2264" s="4">
        <v>195</v>
      </c>
      <c r="H2264" s="2" t="s">
        <v>5</v>
      </c>
      <c r="I2264" s="2" t="s">
        <v>25</v>
      </c>
      <c r="J2264" s="2" t="s">
        <v>13</v>
      </c>
      <c r="K2264" s="2" t="s">
        <v>8</v>
      </c>
      <c r="L2264" s="132" t="s">
        <v>8555</v>
      </c>
    </row>
    <row r="2265" spans="1:23" s="87" customFormat="1">
      <c r="A2265" s="1" t="str">
        <f>CONCATENATE(Tableau4[[#This Row],[DPT2]]," - ",Tableau4[[#This Row],[COMMUNE]])</f>
        <v>33 - Saint-Exupéry</v>
      </c>
      <c r="B2265" s="5">
        <v>33</v>
      </c>
      <c r="C2265" s="2" t="s">
        <v>3115</v>
      </c>
      <c r="D2265" s="3" t="s">
        <v>2701</v>
      </c>
      <c r="E2265" s="3" t="s">
        <v>3116</v>
      </c>
      <c r="F2265" s="6" t="s">
        <v>8554</v>
      </c>
      <c r="G2265" s="4">
        <v>168</v>
      </c>
      <c r="H2265" s="2" t="s">
        <v>5</v>
      </c>
      <c r="I2265" s="2" t="s">
        <v>6</v>
      </c>
      <c r="J2265" s="2" t="s">
        <v>13</v>
      </c>
      <c r="K2265" s="2" t="s">
        <v>8</v>
      </c>
      <c r="L2265" s="132" t="s">
        <v>8555</v>
      </c>
    </row>
    <row r="2266" spans="1:23" s="87" customFormat="1">
      <c r="A2266" s="1" t="str">
        <f>CONCATENATE(Tableau4[[#This Row],[DPT2]]," - ",Tableau4[[#This Row],[COMMUNE]])</f>
        <v>33 - Saint-Félix-de-Foncaude</v>
      </c>
      <c r="B2266" s="5">
        <v>33</v>
      </c>
      <c r="C2266" s="5" t="s">
        <v>3117</v>
      </c>
      <c r="D2266" s="6" t="s">
        <v>2704</v>
      </c>
      <c r="E2266" s="6" t="s">
        <v>3118</v>
      </c>
      <c r="F2266" s="6" t="s">
        <v>8554</v>
      </c>
      <c r="G2266" s="7">
        <v>289</v>
      </c>
      <c r="H2266" s="5" t="s">
        <v>5</v>
      </c>
      <c r="I2266" s="5" t="s">
        <v>12</v>
      </c>
      <c r="J2266" s="2" t="s">
        <v>13</v>
      </c>
      <c r="K2266" s="2" t="s">
        <v>8</v>
      </c>
      <c r="L2266" s="132" t="s">
        <v>8555</v>
      </c>
      <c r="M2266"/>
      <c r="N2266"/>
      <c r="O2266"/>
      <c r="P2266"/>
      <c r="Q2266"/>
      <c r="R2266"/>
      <c r="S2266"/>
      <c r="T2266"/>
      <c r="U2266"/>
      <c r="V2266"/>
      <c r="W2266"/>
    </row>
    <row r="2267" spans="1:23" s="87" customFormat="1">
      <c r="A2267" s="1" t="str">
        <f>CONCATENATE(Tableau4[[#This Row],[DPT2]]," - ",Tableau4[[#This Row],[COMMUNE]])</f>
        <v>33 - Saint-Ferme</v>
      </c>
      <c r="B2267" s="5">
        <v>33</v>
      </c>
      <c r="C2267" s="5" t="s">
        <v>3119</v>
      </c>
      <c r="D2267" s="6" t="s">
        <v>2704</v>
      </c>
      <c r="E2267" s="6" t="s">
        <v>3120</v>
      </c>
      <c r="F2267" s="6" t="s">
        <v>8554</v>
      </c>
      <c r="G2267" s="7">
        <v>340</v>
      </c>
      <c r="H2267" s="5" t="s">
        <v>5</v>
      </c>
      <c r="I2267" s="5" t="s">
        <v>12</v>
      </c>
      <c r="J2267" s="2" t="s">
        <v>13</v>
      </c>
      <c r="K2267" s="2" t="s">
        <v>8</v>
      </c>
      <c r="L2267" s="132" t="s">
        <v>8555</v>
      </c>
      <c r="M2267"/>
      <c r="N2267"/>
      <c r="O2267"/>
      <c r="P2267"/>
      <c r="Q2267"/>
      <c r="R2267"/>
      <c r="S2267"/>
      <c r="T2267"/>
      <c r="U2267"/>
      <c r="V2267"/>
      <c r="W2267"/>
    </row>
    <row r="2268" spans="1:23" s="87" customFormat="1">
      <c r="A2268" s="1" t="str">
        <f>CONCATENATE(Tableau4[[#This Row],[DPT2]]," - ",Tableau4[[#This Row],[COMMUNE]])</f>
        <v>33 - Saint-Genès-de-Blaye</v>
      </c>
      <c r="B2268" s="5">
        <v>33</v>
      </c>
      <c r="C2268" s="5" t="s">
        <v>3121</v>
      </c>
      <c r="D2268" s="6" t="s">
        <v>2720</v>
      </c>
      <c r="E2268" s="6" t="s">
        <v>3122</v>
      </c>
      <c r="F2268" s="6" t="s">
        <v>8554</v>
      </c>
      <c r="G2268" s="7">
        <v>494</v>
      </c>
      <c r="H2268" s="5" t="s">
        <v>5</v>
      </c>
      <c r="I2268" s="5" t="s">
        <v>12</v>
      </c>
      <c r="J2268" s="5" t="s">
        <v>7</v>
      </c>
      <c r="K2268" s="2" t="s">
        <v>8</v>
      </c>
      <c r="L2268" s="132" t="s">
        <v>8555</v>
      </c>
      <c r="M2268"/>
      <c r="N2268"/>
      <c r="O2268"/>
      <c r="P2268"/>
      <c r="Q2268"/>
      <c r="R2268"/>
      <c r="S2268"/>
      <c r="T2268"/>
      <c r="U2268"/>
      <c r="V2268"/>
      <c r="W2268"/>
    </row>
    <row r="2269" spans="1:23" s="87" customFormat="1">
      <c r="A2269" s="1" t="str">
        <f>CONCATENATE(Tableau4[[#This Row],[DPT2]]," - ",Tableau4[[#This Row],[COMMUNE]])</f>
        <v>33 - Saint-Genès-de-Castillon</v>
      </c>
      <c r="B2269" s="5">
        <v>33</v>
      </c>
      <c r="C2269" s="2" t="s">
        <v>3123</v>
      </c>
      <c r="D2269" s="3" t="s">
        <v>2727</v>
      </c>
      <c r="E2269" s="3" t="s">
        <v>3124</v>
      </c>
      <c r="F2269" s="6" t="s">
        <v>8554</v>
      </c>
      <c r="G2269" s="4">
        <v>380</v>
      </c>
      <c r="H2269" s="2" t="s">
        <v>5</v>
      </c>
      <c r="I2269" s="2" t="s">
        <v>25</v>
      </c>
      <c r="J2269" s="2" t="s">
        <v>13</v>
      </c>
      <c r="K2269" s="2" t="s">
        <v>8</v>
      </c>
      <c r="L2269" s="132" t="s">
        <v>8555</v>
      </c>
      <c r="M2269"/>
      <c r="N2269"/>
      <c r="O2269"/>
      <c r="P2269"/>
      <c r="Q2269"/>
      <c r="R2269"/>
      <c r="S2269"/>
      <c r="T2269"/>
      <c r="U2269"/>
      <c r="V2269"/>
      <c r="W2269"/>
    </row>
    <row r="2270" spans="1:23" s="87" customFormat="1">
      <c r="A2270" s="1" t="str">
        <f>CONCATENATE(Tableau4[[#This Row],[DPT2]]," - ",Tableau4[[#This Row],[COMMUNE]])</f>
        <v>33 - Saint-Genès-de-Fronsac</v>
      </c>
      <c r="B2270" s="5">
        <v>33</v>
      </c>
      <c r="C2270" s="2" t="s">
        <v>3125</v>
      </c>
      <c r="D2270" s="3" t="s">
        <v>2693</v>
      </c>
      <c r="E2270" s="3" t="s">
        <v>3126</v>
      </c>
      <c r="F2270" s="6" t="s">
        <v>8554</v>
      </c>
      <c r="G2270" s="4">
        <v>856</v>
      </c>
      <c r="H2270" s="2" t="s">
        <v>5</v>
      </c>
      <c r="I2270" s="2" t="s">
        <v>25</v>
      </c>
      <c r="J2270" s="2" t="s">
        <v>13</v>
      </c>
      <c r="K2270" s="2" t="s">
        <v>8</v>
      </c>
      <c r="L2270" s="132" t="s">
        <v>8555</v>
      </c>
    </row>
    <row r="2271" spans="1:23" customFormat="1">
      <c r="A2271" s="1" t="str">
        <f>CONCATENATE(Tableau4[[#This Row],[DPT2]]," - ",Tableau4[[#This Row],[COMMUNE]])</f>
        <v>33 - Saint-Genès-de-Lombaud</v>
      </c>
      <c r="B2271" s="5">
        <v>33</v>
      </c>
      <c r="C2271" s="2" t="s">
        <v>3127</v>
      </c>
      <c r="D2271" s="3" t="s">
        <v>2740</v>
      </c>
      <c r="E2271" s="3" t="s">
        <v>3128</v>
      </c>
      <c r="F2271" s="6" t="s">
        <v>8554</v>
      </c>
      <c r="G2271" s="4">
        <v>383</v>
      </c>
      <c r="H2271" s="2" t="s">
        <v>5</v>
      </c>
      <c r="I2271" s="2" t="s">
        <v>25</v>
      </c>
      <c r="J2271" s="2" t="s">
        <v>13</v>
      </c>
      <c r="K2271" s="2" t="s">
        <v>8</v>
      </c>
      <c r="L2271" s="132" t="s">
        <v>8555</v>
      </c>
    </row>
    <row r="2272" spans="1:23" s="87" customFormat="1">
      <c r="A2272" s="1" t="str">
        <f>CONCATENATE(Tableau4[[#This Row],[DPT2]]," - ",Tableau4[[#This Row],[COMMUNE]])</f>
        <v>33 - Saint-Genis-du-Bois</v>
      </c>
      <c r="B2272" s="5">
        <v>33</v>
      </c>
      <c r="C2272" s="5" t="s">
        <v>3129</v>
      </c>
      <c r="D2272" s="6" t="s">
        <v>2704</v>
      </c>
      <c r="E2272" s="6" t="s">
        <v>3130</v>
      </c>
      <c r="F2272" s="6" t="s">
        <v>8554</v>
      </c>
      <c r="G2272" s="7">
        <v>86</v>
      </c>
      <c r="H2272" s="5" t="s">
        <v>5</v>
      </c>
      <c r="I2272" s="5" t="s">
        <v>12</v>
      </c>
      <c r="J2272" s="2" t="s">
        <v>13</v>
      </c>
      <c r="K2272" s="2" t="s">
        <v>8</v>
      </c>
      <c r="L2272" s="132" t="s">
        <v>8555</v>
      </c>
      <c r="M2272"/>
      <c r="N2272"/>
      <c r="O2272"/>
      <c r="P2272"/>
      <c r="Q2272"/>
      <c r="R2272"/>
      <c r="S2272"/>
      <c r="T2272"/>
      <c r="U2272"/>
      <c r="V2272"/>
      <c r="W2272"/>
    </row>
    <row r="2273" spans="1:23" customFormat="1">
      <c r="A2273" s="1" t="str">
        <f>CONCATENATE(Tableau4[[#This Row],[DPT2]]," - ",Tableau4[[#This Row],[COMMUNE]])</f>
        <v>33 - Saint-Germain-de-Grave</v>
      </c>
      <c r="B2273" s="5">
        <v>33</v>
      </c>
      <c r="C2273" s="5" t="s">
        <v>3131</v>
      </c>
      <c r="D2273" s="6" t="s">
        <v>2707</v>
      </c>
      <c r="E2273" s="6" t="s">
        <v>3132</v>
      </c>
      <c r="F2273" s="6" t="s">
        <v>8554</v>
      </c>
      <c r="G2273" s="7">
        <v>156</v>
      </c>
      <c r="H2273" s="5" t="s">
        <v>5</v>
      </c>
      <c r="I2273" s="5" t="s">
        <v>12</v>
      </c>
      <c r="J2273" s="2" t="s">
        <v>13</v>
      </c>
      <c r="K2273" s="2" t="s">
        <v>8</v>
      </c>
      <c r="L2273" s="132" t="s">
        <v>8555</v>
      </c>
      <c r="M2273" s="87"/>
      <c r="N2273" s="87"/>
      <c r="O2273" s="87"/>
      <c r="P2273" s="87"/>
      <c r="Q2273" s="87"/>
      <c r="R2273" s="87"/>
      <c r="S2273" s="87"/>
      <c r="T2273" s="87"/>
      <c r="U2273" s="87"/>
      <c r="V2273" s="87"/>
      <c r="W2273" s="87"/>
    </row>
    <row r="2274" spans="1:23" customFormat="1">
      <c r="A2274" s="1" t="str">
        <f>CONCATENATE(Tableau4[[#This Row],[DPT2]]," - ",Tableau4[[#This Row],[COMMUNE]])</f>
        <v>33 - Saint-Germain-de-la-Rivière</v>
      </c>
      <c r="B2274" s="5">
        <v>33</v>
      </c>
      <c r="C2274" s="2" t="s">
        <v>3133</v>
      </c>
      <c r="D2274" s="3" t="s">
        <v>2693</v>
      </c>
      <c r="E2274" s="3" t="s">
        <v>3134</v>
      </c>
      <c r="F2274" s="6" t="s">
        <v>8554</v>
      </c>
      <c r="G2274" s="4">
        <v>390</v>
      </c>
      <c r="H2274" s="2" t="s">
        <v>5</v>
      </c>
      <c r="I2274" s="2" t="s">
        <v>25</v>
      </c>
      <c r="J2274" s="2" t="s">
        <v>13</v>
      </c>
      <c r="K2274" s="2" t="s">
        <v>8</v>
      </c>
      <c r="L2274" s="132" t="s">
        <v>8555</v>
      </c>
      <c r="M2274" s="87"/>
      <c r="N2274" s="87"/>
      <c r="O2274" s="87"/>
      <c r="P2274" s="87"/>
      <c r="Q2274" s="87"/>
      <c r="R2274" s="87"/>
      <c r="S2274" s="87"/>
      <c r="T2274" s="87"/>
      <c r="U2274" s="87"/>
      <c r="V2274" s="87"/>
      <c r="W2274" s="87"/>
    </row>
    <row r="2275" spans="1:23" customFormat="1">
      <c r="A2275" s="1" t="str">
        <f>CONCATENATE(Tableau4[[#This Row],[DPT2]]," - ",Tableau4[[#This Row],[COMMUNE]])</f>
        <v>33 - Saint-Germain-d'Esteuil</v>
      </c>
      <c r="B2275" s="5">
        <v>33</v>
      </c>
      <c r="C2275" s="5" t="s">
        <v>6799</v>
      </c>
      <c r="D2275" s="6" t="s">
        <v>2737</v>
      </c>
      <c r="E2275" s="6" t="s">
        <v>6800</v>
      </c>
      <c r="F2275" s="6" t="s">
        <v>8554</v>
      </c>
      <c r="G2275" s="7">
        <v>1256</v>
      </c>
      <c r="H2275" s="5" t="s">
        <v>5</v>
      </c>
      <c r="I2275" s="5" t="s">
        <v>12</v>
      </c>
      <c r="J2275" s="2" t="s">
        <v>13</v>
      </c>
      <c r="K2275" s="2" t="s">
        <v>5671</v>
      </c>
      <c r="L2275" s="132" t="s">
        <v>8555</v>
      </c>
    </row>
    <row r="2276" spans="1:23" customFormat="1">
      <c r="A2276" s="1" t="str">
        <f>CONCATENATE(Tableau4[[#This Row],[DPT2]]," - ",Tableau4[[#This Row],[COMMUNE]])</f>
        <v>33 - Saint-Germain-du-Puch</v>
      </c>
      <c r="B2276" s="5">
        <v>33</v>
      </c>
      <c r="C2276" s="5" t="s">
        <v>6801</v>
      </c>
      <c r="D2276" s="6" t="s">
        <v>2717</v>
      </c>
      <c r="E2276" s="6" t="s">
        <v>6802</v>
      </c>
      <c r="F2276" s="6" t="s">
        <v>8554</v>
      </c>
      <c r="G2276" s="7">
        <v>2231</v>
      </c>
      <c r="H2276" s="5" t="s">
        <v>5</v>
      </c>
      <c r="I2276" s="5" t="s">
        <v>12</v>
      </c>
      <c r="J2276" s="2" t="s">
        <v>13</v>
      </c>
      <c r="K2276" s="2" t="s">
        <v>5671</v>
      </c>
      <c r="L2276" s="132" t="s">
        <v>8555</v>
      </c>
    </row>
    <row r="2277" spans="1:23" s="87" customFormat="1">
      <c r="A2277" s="1" t="str">
        <f>CONCATENATE(Tableau4[[#This Row],[DPT2]]," - ",Tableau4[[#This Row],[COMMUNE]])</f>
        <v>33 - Saint-Gervais</v>
      </c>
      <c r="B2277" s="5">
        <v>33</v>
      </c>
      <c r="C2277" s="2" t="s">
        <v>6803</v>
      </c>
      <c r="D2277" s="3" t="s">
        <v>2918</v>
      </c>
      <c r="E2277" s="103" t="s">
        <v>6804</v>
      </c>
      <c r="F2277" s="6" t="s">
        <v>8554</v>
      </c>
      <c r="G2277" s="4">
        <v>1905</v>
      </c>
      <c r="H2277" s="2" t="s">
        <v>859</v>
      </c>
      <c r="I2277" s="2" t="s">
        <v>25</v>
      </c>
      <c r="J2277" s="2" t="s">
        <v>7</v>
      </c>
      <c r="K2277" s="2" t="s">
        <v>5671</v>
      </c>
      <c r="L2277" s="132" t="s">
        <v>8555</v>
      </c>
      <c r="M2277"/>
      <c r="N2277"/>
      <c r="O2277"/>
      <c r="P2277"/>
      <c r="Q2277"/>
      <c r="R2277"/>
      <c r="S2277"/>
      <c r="T2277"/>
      <c r="U2277"/>
      <c r="V2277"/>
      <c r="W2277"/>
    </row>
    <row r="2278" spans="1:23" s="87" customFormat="1">
      <c r="A2278" s="1" t="str">
        <f>CONCATENATE(Tableau4[[#This Row],[DPT2]]," - ",Tableau4[[#This Row],[COMMUNE]])</f>
        <v>33 - Saint-Girons-d'Aiguevives</v>
      </c>
      <c r="B2278" s="5">
        <v>33</v>
      </c>
      <c r="C2278" s="5" t="s">
        <v>3135</v>
      </c>
      <c r="D2278" s="6" t="s">
        <v>2720</v>
      </c>
      <c r="E2278" s="6" t="s">
        <v>3136</v>
      </c>
      <c r="F2278" s="6" t="s">
        <v>8554</v>
      </c>
      <c r="G2278" s="7">
        <v>927</v>
      </c>
      <c r="H2278" s="5" t="s">
        <v>5</v>
      </c>
      <c r="I2278" s="5" t="s">
        <v>12</v>
      </c>
      <c r="J2278" s="5" t="s">
        <v>7</v>
      </c>
      <c r="K2278" s="2" t="s">
        <v>8</v>
      </c>
      <c r="L2278" s="132" t="s">
        <v>8555</v>
      </c>
      <c r="M2278"/>
      <c r="N2278"/>
      <c r="O2278"/>
      <c r="P2278"/>
      <c r="Q2278"/>
      <c r="R2278"/>
      <c r="S2278"/>
      <c r="T2278"/>
      <c r="U2278"/>
      <c r="V2278"/>
      <c r="W2278"/>
    </row>
    <row r="2279" spans="1:23" s="87" customFormat="1">
      <c r="A2279" s="1" t="str">
        <f>CONCATENATE(Tableau4[[#This Row],[DPT2]]," - ",Tableau4[[#This Row],[COMMUNE]])</f>
        <v>33 - Saint-Hilaire-de-la-Noaille</v>
      </c>
      <c r="B2279" s="5">
        <v>33</v>
      </c>
      <c r="C2279" s="2" t="s">
        <v>3137</v>
      </c>
      <c r="D2279" s="3" t="s">
        <v>2701</v>
      </c>
      <c r="E2279" s="3" t="s">
        <v>3138</v>
      </c>
      <c r="F2279" s="6" t="s">
        <v>8554</v>
      </c>
      <c r="G2279" s="4">
        <v>375</v>
      </c>
      <c r="H2279" s="2" t="s">
        <v>5</v>
      </c>
      <c r="I2279" s="2" t="s">
        <v>6</v>
      </c>
      <c r="J2279" s="2" t="s">
        <v>13</v>
      </c>
      <c r="K2279" s="2" t="s">
        <v>8</v>
      </c>
      <c r="L2279" s="132" t="s">
        <v>8555</v>
      </c>
      <c r="M2279"/>
      <c r="N2279"/>
      <c r="O2279"/>
      <c r="P2279"/>
      <c r="Q2279"/>
      <c r="R2279"/>
      <c r="S2279"/>
      <c r="T2279"/>
      <c r="U2279"/>
      <c r="V2279"/>
      <c r="W2279"/>
    </row>
    <row r="2280" spans="1:23" customFormat="1">
      <c r="A2280" s="1" t="str">
        <f>CONCATENATE(Tableau4[[#This Row],[DPT2]]," - ",Tableau4[[#This Row],[COMMUNE]])</f>
        <v>33 - Saint-Hilaire-du-Bois</v>
      </c>
      <c r="B2280" s="5">
        <v>33</v>
      </c>
      <c r="C2280" s="5" t="s">
        <v>3139</v>
      </c>
      <c r="D2280" s="6" t="s">
        <v>2704</v>
      </c>
      <c r="E2280" s="6" t="s">
        <v>10794</v>
      </c>
      <c r="F2280" s="6" t="s">
        <v>8554</v>
      </c>
      <c r="G2280" s="7">
        <v>79</v>
      </c>
      <c r="H2280" s="5" t="s">
        <v>5</v>
      </c>
      <c r="I2280" s="5" t="s">
        <v>12</v>
      </c>
      <c r="J2280" s="2" t="s">
        <v>13</v>
      </c>
      <c r="K2280" s="2" t="s">
        <v>8</v>
      </c>
      <c r="L2280" s="132" t="s">
        <v>8555</v>
      </c>
      <c r="M2280" s="87"/>
      <c r="N2280" s="87"/>
      <c r="O2280" s="87"/>
      <c r="P2280" s="87"/>
      <c r="Q2280" s="87"/>
      <c r="R2280" s="87"/>
      <c r="S2280" s="87"/>
      <c r="T2280" s="87"/>
      <c r="U2280" s="87"/>
      <c r="V2280" s="87"/>
      <c r="W2280" s="87"/>
    </row>
    <row r="2281" spans="1:23" customFormat="1">
      <c r="A2281" s="1" t="str">
        <f>CONCATENATE(Tableau4[[#This Row],[DPT2]]," - ",Tableau4[[#This Row],[COMMUNE]])</f>
        <v>33 - Saint-Hippolyte</v>
      </c>
      <c r="B2281" s="5">
        <v>33</v>
      </c>
      <c r="C2281" s="2" t="s">
        <v>3140</v>
      </c>
      <c r="D2281" s="3" t="s">
        <v>2727</v>
      </c>
      <c r="E2281" s="3" t="s">
        <v>10795</v>
      </c>
      <c r="F2281" s="6" t="s">
        <v>8554</v>
      </c>
      <c r="G2281" s="4">
        <v>130</v>
      </c>
      <c r="H2281" s="2" t="s">
        <v>5</v>
      </c>
      <c r="I2281" s="2" t="s">
        <v>25</v>
      </c>
      <c r="J2281" s="2" t="s">
        <v>13</v>
      </c>
      <c r="K2281" s="2" t="s">
        <v>8</v>
      </c>
      <c r="L2281" s="132" t="s">
        <v>8555</v>
      </c>
    </row>
    <row r="2282" spans="1:23" customFormat="1">
      <c r="A2282" s="1" t="str">
        <f>CONCATENATE(Tableau4[[#This Row],[DPT2]]," - ",Tableau4[[#This Row],[COMMUNE]])</f>
        <v>33 - Saint-Jean-de-Blaignac</v>
      </c>
      <c r="B2282" s="5">
        <v>33</v>
      </c>
      <c r="C2282" s="2" t="s">
        <v>3141</v>
      </c>
      <c r="D2282" s="3" t="s">
        <v>2538</v>
      </c>
      <c r="E2282" s="3" t="s">
        <v>3142</v>
      </c>
      <c r="F2282" s="6" t="s">
        <v>8554</v>
      </c>
      <c r="G2282" s="4">
        <v>463</v>
      </c>
      <c r="H2282" s="2" t="s">
        <v>5</v>
      </c>
      <c r="I2282" s="2" t="s">
        <v>6</v>
      </c>
      <c r="J2282" s="2" t="s">
        <v>13</v>
      </c>
      <c r="K2282" s="2" t="s">
        <v>8</v>
      </c>
      <c r="L2282" s="132">
        <v>46077</v>
      </c>
      <c r="M2282" s="87"/>
      <c r="N2282" s="87"/>
      <c r="O2282" s="87"/>
      <c r="P2282" s="87"/>
      <c r="Q2282" s="87"/>
      <c r="R2282" s="87"/>
      <c r="S2282" s="87"/>
      <c r="T2282" s="87"/>
      <c r="U2282" s="87"/>
      <c r="V2282" s="87"/>
      <c r="W2282" s="87"/>
    </row>
    <row r="2283" spans="1:23" customFormat="1">
      <c r="A2283" s="1" t="str">
        <f>CONCATENATE(Tableau4[[#This Row],[DPT2]]," - ",Tableau4[[#This Row],[COMMUNE]])</f>
        <v>33 - Saint-Jean-d'Illac</v>
      </c>
      <c r="B2283" s="99">
        <v>33</v>
      </c>
      <c r="C2283" s="2" t="s">
        <v>8021</v>
      </c>
      <c r="D2283" s="95" t="s">
        <v>7949</v>
      </c>
      <c r="E2283" s="96" t="s">
        <v>8022</v>
      </c>
      <c r="F2283" s="96" t="s">
        <v>8555</v>
      </c>
      <c r="G2283" s="97">
        <v>8980</v>
      </c>
      <c r="H2283" s="94" t="s">
        <v>859</v>
      </c>
      <c r="I2283" s="94" t="s">
        <v>25</v>
      </c>
      <c r="J2283" s="94" t="s">
        <v>13</v>
      </c>
      <c r="K2283" s="5" t="s">
        <v>5664</v>
      </c>
      <c r="L2283" s="132" t="s">
        <v>8555</v>
      </c>
      <c r="M2283" s="87"/>
      <c r="N2283" s="87"/>
      <c r="O2283" s="87"/>
      <c r="P2283" s="87"/>
      <c r="Q2283" s="87"/>
      <c r="R2283" s="87"/>
      <c r="S2283" s="87"/>
      <c r="T2283" s="87"/>
      <c r="U2283" s="87"/>
      <c r="V2283" s="87"/>
      <c r="W2283" s="87"/>
    </row>
    <row r="2284" spans="1:23" customFormat="1">
      <c r="A2284" s="1" t="str">
        <f>CONCATENATE(Tableau4[[#This Row],[DPT2]]," - ",Tableau4[[#This Row],[COMMUNE]])</f>
        <v>33 - Saint-Julien-Beychevelle</v>
      </c>
      <c r="B2284" s="5">
        <v>33</v>
      </c>
      <c r="C2284" s="5" t="s">
        <v>3143</v>
      </c>
      <c r="D2284" s="6" t="s">
        <v>2737</v>
      </c>
      <c r="E2284" s="6" t="s">
        <v>3144</v>
      </c>
      <c r="F2284" s="6" t="s">
        <v>8554</v>
      </c>
      <c r="G2284" s="7">
        <v>611</v>
      </c>
      <c r="H2284" s="5" t="s">
        <v>5</v>
      </c>
      <c r="I2284" s="5" t="s">
        <v>12</v>
      </c>
      <c r="J2284" s="2" t="s">
        <v>13</v>
      </c>
      <c r="K2284" s="2" t="s">
        <v>8</v>
      </c>
      <c r="L2284" s="132" t="s">
        <v>8555</v>
      </c>
      <c r="M2284" s="87"/>
      <c r="N2284" s="87"/>
      <c r="O2284" s="87"/>
      <c r="P2284" s="87"/>
      <c r="Q2284" s="87"/>
      <c r="R2284" s="87"/>
      <c r="S2284" s="87"/>
      <c r="T2284" s="87"/>
      <c r="U2284" s="87"/>
      <c r="V2284" s="87"/>
      <c r="W2284" s="87"/>
    </row>
    <row r="2285" spans="1:23" s="87" customFormat="1">
      <c r="A2285" s="1" t="str">
        <f>CONCATENATE(Tableau4[[#This Row],[DPT2]]," - ",Tableau4[[#This Row],[COMMUNE]])</f>
        <v>33 - Saint-Laurent-d'Arce</v>
      </c>
      <c r="B2285" s="5">
        <v>33</v>
      </c>
      <c r="C2285" s="2" t="s">
        <v>6805</v>
      </c>
      <c r="D2285" s="3" t="s">
        <v>2918</v>
      </c>
      <c r="E2285" s="3" t="s">
        <v>6806</v>
      </c>
      <c r="F2285" s="6" t="s">
        <v>8554</v>
      </c>
      <c r="G2285" s="4">
        <v>1484</v>
      </c>
      <c r="H2285" s="2" t="s">
        <v>5</v>
      </c>
      <c r="I2285" s="2" t="s">
        <v>25</v>
      </c>
      <c r="J2285" s="2" t="s">
        <v>7</v>
      </c>
      <c r="K2285" s="2" t="s">
        <v>5671</v>
      </c>
      <c r="L2285" s="132" t="s">
        <v>8555</v>
      </c>
      <c r="M2285"/>
      <c r="N2285"/>
      <c r="O2285"/>
      <c r="P2285"/>
      <c r="Q2285"/>
      <c r="R2285"/>
      <c r="S2285"/>
      <c r="T2285"/>
      <c r="U2285"/>
      <c r="V2285"/>
      <c r="W2285"/>
    </row>
    <row r="2286" spans="1:23" s="87" customFormat="1">
      <c r="A2286" s="1" t="str">
        <f>CONCATENATE(Tableau4[[#This Row],[DPT2]]," - ",Tableau4[[#This Row],[COMMUNE]])</f>
        <v>33 - Saint-Laurent-des-Combes</v>
      </c>
      <c r="B2286" s="5">
        <v>33</v>
      </c>
      <c r="C2286" s="2" t="s">
        <v>3145</v>
      </c>
      <c r="D2286" s="3" t="s">
        <v>2727</v>
      </c>
      <c r="E2286" s="3" t="s">
        <v>10769</v>
      </c>
      <c r="F2286" s="6" t="s">
        <v>8554</v>
      </c>
      <c r="G2286" s="4">
        <v>252</v>
      </c>
      <c r="H2286" s="2" t="s">
        <v>5</v>
      </c>
      <c r="I2286" s="2" t="s">
        <v>25</v>
      </c>
      <c r="J2286" s="2" t="s">
        <v>13</v>
      </c>
      <c r="K2286" s="2" t="s">
        <v>8</v>
      </c>
      <c r="L2286" s="132" t="s">
        <v>8555</v>
      </c>
      <c r="M2286"/>
      <c r="N2286"/>
      <c r="O2286"/>
      <c r="P2286"/>
      <c r="Q2286"/>
      <c r="R2286"/>
      <c r="S2286"/>
      <c r="T2286"/>
      <c r="U2286"/>
      <c r="V2286"/>
      <c r="W2286"/>
    </row>
    <row r="2287" spans="1:23" s="87" customFormat="1">
      <c r="A2287" s="1" t="str">
        <f>CONCATENATE(Tableau4[[#This Row],[DPT2]]," - ",Tableau4[[#This Row],[COMMUNE]])</f>
        <v>33 - Saint-Laurent-du-Bois</v>
      </c>
      <c r="B2287" s="5">
        <v>33</v>
      </c>
      <c r="C2287" s="5" t="s">
        <v>3146</v>
      </c>
      <c r="D2287" s="6" t="s">
        <v>2704</v>
      </c>
      <c r="E2287" s="6" t="s">
        <v>3147</v>
      </c>
      <c r="F2287" s="6" t="s">
        <v>8554</v>
      </c>
      <c r="G2287" s="7">
        <v>247</v>
      </c>
      <c r="H2287" s="5" t="s">
        <v>5</v>
      </c>
      <c r="I2287" s="5" t="s">
        <v>12</v>
      </c>
      <c r="J2287" s="2" t="s">
        <v>13</v>
      </c>
      <c r="K2287" s="2" t="s">
        <v>8</v>
      </c>
      <c r="L2287" s="132" t="s">
        <v>8555</v>
      </c>
    </row>
    <row r="2288" spans="1:23" customFormat="1">
      <c r="A2288" s="1" t="str">
        <f>CONCATENATE(Tableau4[[#This Row],[DPT2]]," - ",Tableau4[[#This Row],[COMMUNE]])</f>
        <v>33 - Saint-Laurent-du-Plan</v>
      </c>
      <c r="B2288" s="5">
        <v>33</v>
      </c>
      <c r="C2288" s="2" t="s">
        <v>3148</v>
      </c>
      <c r="D2288" s="3" t="s">
        <v>2701</v>
      </c>
      <c r="E2288" s="3" t="s">
        <v>3149</v>
      </c>
      <c r="F2288" s="6" t="s">
        <v>8554</v>
      </c>
      <c r="G2288" s="4">
        <v>84</v>
      </c>
      <c r="H2288" s="2" t="s">
        <v>5</v>
      </c>
      <c r="I2288" s="2" t="s">
        <v>6</v>
      </c>
      <c r="J2288" s="2" t="s">
        <v>13</v>
      </c>
      <c r="K2288" s="2" t="s">
        <v>8</v>
      </c>
      <c r="L2288" s="132" t="s">
        <v>8555</v>
      </c>
      <c r="M2288" s="87"/>
      <c r="N2288" s="87"/>
      <c r="O2288" s="87"/>
      <c r="P2288" s="87"/>
      <c r="Q2288" s="87"/>
      <c r="R2288" s="87"/>
      <c r="S2288" s="87"/>
      <c r="T2288" s="87"/>
      <c r="U2288" s="87"/>
      <c r="V2288" s="87"/>
      <c r="W2288" s="87"/>
    </row>
    <row r="2289" spans="1:23" customFormat="1">
      <c r="A2289" s="1" t="str">
        <f>CONCATENATE(Tableau4[[#This Row],[DPT2]]," - ",Tableau4[[#This Row],[COMMUNE]])</f>
        <v>33 - Saint-Laurent-Médoc</v>
      </c>
      <c r="B2289" s="5">
        <v>33</v>
      </c>
      <c r="C2289" s="5" t="s">
        <v>8023</v>
      </c>
      <c r="D2289" s="6" t="s">
        <v>2737</v>
      </c>
      <c r="E2289" s="6" t="s">
        <v>8024</v>
      </c>
      <c r="F2289" s="6" t="s">
        <v>8554</v>
      </c>
      <c r="G2289" s="7">
        <v>4860</v>
      </c>
      <c r="H2289" s="5" t="s">
        <v>5</v>
      </c>
      <c r="I2289" s="5" t="s">
        <v>12</v>
      </c>
      <c r="J2289" s="2" t="s">
        <v>13</v>
      </c>
      <c r="K2289" s="5" t="s">
        <v>5664</v>
      </c>
      <c r="L2289" s="132" t="s">
        <v>8555</v>
      </c>
    </row>
    <row r="2290" spans="1:23" customFormat="1">
      <c r="A2290" s="1" t="str">
        <f>CONCATENATE(Tableau4[[#This Row],[DPT2]]," - ",Tableau4[[#This Row],[COMMUNE]])</f>
        <v>33 - Saint-Léger-de-Balson</v>
      </c>
      <c r="B2290" s="5">
        <v>33</v>
      </c>
      <c r="C2290" s="5" t="s">
        <v>3150</v>
      </c>
      <c r="D2290" s="6" t="s">
        <v>2707</v>
      </c>
      <c r="E2290" s="6" t="s">
        <v>3151</v>
      </c>
      <c r="F2290" s="6" t="s">
        <v>8554</v>
      </c>
      <c r="G2290" s="7">
        <v>326</v>
      </c>
      <c r="H2290" s="5" t="s">
        <v>5</v>
      </c>
      <c r="I2290" s="5" t="s">
        <v>12</v>
      </c>
      <c r="J2290" s="2" t="s">
        <v>13</v>
      </c>
      <c r="K2290" s="2" t="s">
        <v>8</v>
      </c>
      <c r="L2290" s="132" t="s">
        <v>8555</v>
      </c>
      <c r="M2290" s="87"/>
      <c r="N2290" s="87"/>
      <c r="O2290" s="87"/>
      <c r="P2290" s="87"/>
      <c r="Q2290" s="87"/>
      <c r="R2290" s="87"/>
      <c r="S2290" s="87"/>
      <c r="T2290" s="87"/>
      <c r="U2290" s="87"/>
      <c r="V2290" s="87"/>
      <c r="W2290" s="87"/>
    </row>
    <row r="2291" spans="1:23" customFormat="1">
      <c r="A2291" s="1" t="str">
        <f>CONCATENATE(Tableau4[[#This Row],[DPT2]]," - ",Tableau4[[#This Row],[COMMUNE]])</f>
        <v>33 - Saint-Léon</v>
      </c>
      <c r="B2291" s="5">
        <v>33</v>
      </c>
      <c r="C2291" s="2" t="s">
        <v>3152</v>
      </c>
      <c r="D2291" s="3" t="s">
        <v>2740</v>
      </c>
      <c r="E2291" s="3" t="s">
        <v>10827</v>
      </c>
      <c r="F2291" s="6" t="s">
        <v>8554</v>
      </c>
      <c r="G2291" s="4">
        <v>341</v>
      </c>
      <c r="H2291" s="2" t="s">
        <v>5</v>
      </c>
      <c r="I2291" s="2" t="s">
        <v>25</v>
      </c>
      <c r="J2291" s="2" t="s">
        <v>13</v>
      </c>
      <c r="K2291" s="2" t="s">
        <v>8</v>
      </c>
      <c r="L2291" s="132" t="s">
        <v>8555</v>
      </c>
      <c r="M2291" s="87"/>
      <c r="N2291" s="87"/>
      <c r="O2291" s="87"/>
      <c r="P2291" s="87"/>
      <c r="Q2291" s="87"/>
      <c r="R2291" s="87"/>
      <c r="S2291" s="87"/>
      <c r="T2291" s="87"/>
      <c r="U2291" s="87"/>
      <c r="V2291" s="87"/>
      <c r="W2291" s="87"/>
    </row>
    <row r="2292" spans="1:23" s="87" customFormat="1">
      <c r="A2292" s="1" t="str">
        <f>CONCATENATE(Tableau4[[#This Row],[DPT2]]," - ",Tableau4[[#This Row],[COMMUNE]])</f>
        <v>33 - Saint-Loubert</v>
      </c>
      <c r="B2292" s="5">
        <v>33</v>
      </c>
      <c r="C2292" s="5" t="s">
        <v>3153</v>
      </c>
      <c r="D2292" s="6" t="s">
        <v>2707</v>
      </c>
      <c r="E2292" s="6" t="s">
        <v>3154</v>
      </c>
      <c r="F2292" s="6" t="s">
        <v>8554</v>
      </c>
      <c r="G2292" s="7">
        <v>236</v>
      </c>
      <c r="H2292" s="5" t="s">
        <v>5</v>
      </c>
      <c r="I2292" s="5" t="s">
        <v>12</v>
      </c>
      <c r="J2292" s="2" t="s">
        <v>13</v>
      </c>
      <c r="K2292" s="2" t="s">
        <v>8</v>
      </c>
      <c r="L2292" s="132">
        <v>46077</v>
      </c>
      <c r="M2292"/>
      <c r="N2292"/>
      <c r="O2292"/>
      <c r="P2292"/>
      <c r="Q2292"/>
      <c r="R2292"/>
      <c r="S2292"/>
      <c r="T2292"/>
      <c r="U2292"/>
      <c r="V2292"/>
      <c r="W2292"/>
    </row>
    <row r="2293" spans="1:23" s="87" customFormat="1">
      <c r="A2293" s="1" t="str">
        <f>CONCATENATE(Tableau4[[#This Row],[DPT2]]," - ",Tableau4[[#This Row],[COMMUNE]])</f>
        <v>33 - Saint-Loubès</v>
      </c>
      <c r="B2293" s="99">
        <v>33</v>
      </c>
      <c r="C2293" s="2" t="s">
        <v>8025</v>
      </c>
      <c r="D2293" s="95" t="s">
        <v>6609</v>
      </c>
      <c r="E2293" s="96" t="s">
        <v>8026</v>
      </c>
      <c r="F2293" s="96" t="s">
        <v>8555</v>
      </c>
      <c r="G2293" s="97">
        <v>9909</v>
      </c>
      <c r="H2293" s="94" t="s">
        <v>859</v>
      </c>
      <c r="I2293" s="94" t="s">
        <v>25</v>
      </c>
      <c r="J2293" s="94" t="s">
        <v>13</v>
      </c>
      <c r="K2293" s="5" t="s">
        <v>5664</v>
      </c>
      <c r="L2293" s="132">
        <v>46077</v>
      </c>
      <c r="M2293"/>
      <c r="N2293"/>
      <c r="O2293"/>
      <c r="P2293"/>
      <c r="Q2293"/>
      <c r="R2293"/>
      <c r="S2293"/>
      <c r="T2293"/>
      <c r="U2293"/>
      <c r="V2293"/>
      <c r="W2293"/>
    </row>
    <row r="2294" spans="1:23" customFormat="1">
      <c r="A2294" s="1" t="str">
        <f>CONCATENATE(Tableau4[[#This Row],[DPT2]]," - ",Tableau4[[#This Row],[COMMUNE]])</f>
        <v>33 - Saint-Louis-de-Montferrand</v>
      </c>
      <c r="B2294" s="99">
        <v>33</v>
      </c>
      <c r="C2294" s="2" t="s">
        <v>6807</v>
      </c>
      <c r="D2294" s="95" t="s">
        <v>6582</v>
      </c>
      <c r="E2294" s="96" t="s">
        <v>6808</v>
      </c>
      <c r="F2294" s="96" t="s">
        <v>8555</v>
      </c>
      <c r="G2294" s="97">
        <v>2161</v>
      </c>
      <c r="H2294" s="94" t="s">
        <v>859</v>
      </c>
      <c r="I2294" s="94" t="s">
        <v>25</v>
      </c>
      <c r="J2294" s="94" t="s">
        <v>13</v>
      </c>
      <c r="K2294" s="2" t="s">
        <v>5671</v>
      </c>
      <c r="L2294" s="132">
        <v>46116</v>
      </c>
    </row>
    <row r="2295" spans="1:23" customFormat="1">
      <c r="A2295" s="1" t="str">
        <f>CONCATENATE(Tableau4[[#This Row],[DPT2]]," - ",Tableau4[[#This Row],[COMMUNE]])</f>
        <v>33 - Saint-Macaire</v>
      </c>
      <c r="B2295" s="99">
        <v>33</v>
      </c>
      <c r="C2295" s="5" t="s">
        <v>6809</v>
      </c>
      <c r="D2295" s="100" t="s">
        <v>2707</v>
      </c>
      <c r="E2295" s="101" t="s">
        <v>6810</v>
      </c>
      <c r="F2295" s="96" t="s">
        <v>8555</v>
      </c>
      <c r="G2295" s="102">
        <v>2078</v>
      </c>
      <c r="H2295" s="99" t="s">
        <v>859</v>
      </c>
      <c r="I2295" s="99" t="s">
        <v>12</v>
      </c>
      <c r="J2295" s="94" t="s">
        <v>13</v>
      </c>
      <c r="K2295" s="2" t="s">
        <v>5671</v>
      </c>
      <c r="L2295" s="132">
        <v>46077</v>
      </c>
    </row>
    <row r="2296" spans="1:23" s="87" customFormat="1">
      <c r="A2296" s="1" t="str">
        <f>CONCATENATE(Tableau4[[#This Row],[DPT2]]," - ",Tableau4[[#This Row],[COMMUNE]])</f>
        <v>33 - Saint-Magne</v>
      </c>
      <c r="B2296" s="5">
        <v>33</v>
      </c>
      <c r="C2296" s="2" t="s">
        <v>6811</v>
      </c>
      <c r="D2296" s="3" t="s">
        <v>6725</v>
      </c>
      <c r="E2296" s="3" t="s">
        <v>6812</v>
      </c>
      <c r="F2296" s="6" t="s">
        <v>8554</v>
      </c>
      <c r="G2296" s="4">
        <v>1042</v>
      </c>
      <c r="H2296" s="2" t="s">
        <v>5</v>
      </c>
      <c r="I2296" s="2" t="s">
        <v>25</v>
      </c>
      <c r="J2296" s="2" t="s">
        <v>13</v>
      </c>
      <c r="K2296" s="2" t="s">
        <v>5671</v>
      </c>
      <c r="L2296" s="132" t="s">
        <v>8555</v>
      </c>
      <c r="M2296"/>
      <c r="N2296"/>
      <c r="O2296"/>
      <c r="P2296"/>
      <c r="Q2296"/>
      <c r="R2296"/>
      <c r="S2296"/>
      <c r="T2296"/>
      <c r="U2296"/>
      <c r="V2296"/>
      <c r="W2296"/>
    </row>
    <row r="2297" spans="1:23" customFormat="1">
      <c r="A2297" s="1" t="str">
        <f>CONCATENATE(Tableau4[[#This Row],[DPT2]]," - ",Tableau4[[#This Row],[COMMUNE]])</f>
        <v>33 - Saint-Magne-de-Castillon</v>
      </c>
      <c r="B2297" s="5">
        <v>33</v>
      </c>
      <c r="C2297" s="2" t="s">
        <v>6813</v>
      </c>
      <c r="D2297" s="3" t="s">
        <v>2538</v>
      </c>
      <c r="E2297" s="3" t="s">
        <v>6814</v>
      </c>
      <c r="F2297" s="6" t="s">
        <v>8554</v>
      </c>
      <c r="G2297" s="4">
        <v>2029</v>
      </c>
      <c r="H2297" s="2" t="s">
        <v>5</v>
      </c>
      <c r="I2297" s="2" t="s">
        <v>6</v>
      </c>
      <c r="J2297" s="2" t="s">
        <v>13</v>
      </c>
      <c r="K2297" s="2" t="s">
        <v>5671</v>
      </c>
      <c r="L2297" s="132" t="s">
        <v>8555</v>
      </c>
    </row>
    <row r="2298" spans="1:23" customFormat="1">
      <c r="A2298" s="1" t="str">
        <f>CONCATENATE(Tableau4[[#This Row],[DPT2]]," - ",Tableau4[[#This Row],[COMMUNE]])</f>
        <v>33 - Saint-Maixant</v>
      </c>
      <c r="B2298" s="99">
        <v>33</v>
      </c>
      <c r="C2298" s="5" t="s">
        <v>6815</v>
      </c>
      <c r="D2298" s="100" t="s">
        <v>2707</v>
      </c>
      <c r="E2298" s="101" t="s">
        <v>10742</v>
      </c>
      <c r="F2298" s="96" t="s">
        <v>8555</v>
      </c>
      <c r="G2298" s="102">
        <v>1994</v>
      </c>
      <c r="H2298" s="99" t="s">
        <v>859</v>
      </c>
      <c r="I2298" s="99" t="s">
        <v>12</v>
      </c>
      <c r="J2298" s="94" t="s">
        <v>13</v>
      </c>
      <c r="K2298" s="2" t="s">
        <v>5671</v>
      </c>
      <c r="L2298" s="132">
        <v>46077</v>
      </c>
      <c r="M2298" s="87"/>
      <c r="N2298" s="87"/>
      <c r="O2298" s="87"/>
      <c r="P2298" s="87"/>
      <c r="Q2298" s="87"/>
      <c r="R2298" s="87"/>
      <c r="S2298" s="87"/>
      <c r="T2298" s="87"/>
      <c r="U2298" s="87"/>
      <c r="V2298" s="87"/>
      <c r="W2298" s="87"/>
    </row>
    <row r="2299" spans="1:23" s="87" customFormat="1">
      <c r="A2299" s="1" t="str">
        <f>CONCATENATE(Tableau4[[#This Row],[DPT2]]," - ",Tableau4[[#This Row],[COMMUNE]])</f>
        <v>33 - Saint-Mariens</v>
      </c>
      <c r="B2299" s="5">
        <v>33</v>
      </c>
      <c r="C2299" s="5" t="s">
        <v>6816</v>
      </c>
      <c r="D2299" s="6" t="s">
        <v>2805</v>
      </c>
      <c r="E2299" s="6" t="s">
        <v>6817</v>
      </c>
      <c r="F2299" s="6" t="s">
        <v>8554</v>
      </c>
      <c r="G2299" s="7">
        <v>1624</v>
      </c>
      <c r="H2299" s="5" t="s">
        <v>5</v>
      </c>
      <c r="I2299" s="5" t="s">
        <v>12</v>
      </c>
      <c r="J2299" s="5" t="s">
        <v>7</v>
      </c>
      <c r="K2299" s="2" t="s">
        <v>5671</v>
      </c>
      <c r="L2299" s="132" t="s">
        <v>8555</v>
      </c>
      <c r="M2299"/>
      <c r="N2299"/>
      <c r="O2299"/>
      <c r="P2299"/>
      <c r="Q2299"/>
      <c r="R2299"/>
      <c r="S2299"/>
      <c r="T2299"/>
      <c r="U2299"/>
      <c r="V2299"/>
      <c r="W2299"/>
    </row>
    <row r="2300" spans="1:23" customFormat="1">
      <c r="A2300" s="1" t="str">
        <f>CONCATENATE(Tableau4[[#This Row],[DPT2]]," - ",Tableau4[[#This Row],[COMMUNE]])</f>
        <v>33 - Saint-Martial</v>
      </c>
      <c r="B2300" s="5">
        <v>33</v>
      </c>
      <c r="C2300" s="5" t="s">
        <v>3155</v>
      </c>
      <c r="D2300" s="6" t="s">
        <v>2707</v>
      </c>
      <c r="E2300" s="6" t="s">
        <v>10770</v>
      </c>
      <c r="F2300" s="6" t="s">
        <v>8554</v>
      </c>
      <c r="G2300" s="7">
        <v>239</v>
      </c>
      <c r="H2300" s="5" t="s">
        <v>5</v>
      </c>
      <c r="I2300" s="5" t="s">
        <v>12</v>
      </c>
      <c r="J2300" s="2" t="s">
        <v>13</v>
      </c>
      <c r="K2300" s="2" t="s">
        <v>8</v>
      </c>
      <c r="L2300" s="132" t="s">
        <v>8555</v>
      </c>
    </row>
    <row r="2301" spans="1:23" customFormat="1">
      <c r="A2301" s="1" t="str">
        <f>CONCATENATE(Tableau4[[#This Row],[DPT2]]," - ",Tableau4[[#This Row],[COMMUNE]])</f>
        <v>33 - Saint-Martin-de-Laye</v>
      </c>
      <c r="B2301" s="5">
        <v>33</v>
      </c>
      <c r="C2301" s="5" t="s">
        <v>3156</v>
      </c>
      <c r="D2301" s="6" t="s">
        <v>2717</v>
      </c>
      <c r="E2301" s="6" t="s">
        <v>3157</v>
      </c>
      <c r="F2301" s="6" t="s">
        <v>8554</v>
      </c>
      <c r="G2301" s="7">
        <v>550</v>
      </c>
      <c r="H2301" s="5" t="s">
        <v>5</v>
      </c>
      <c r="I2301" s="5" t="s">
        <v>12</v>
      </c>
      <c r="J2301" s="2" t="s">
        <v>13</v>
      </c>
      <c r="K2301" s="2" t="s">
        <v>8</v>
      </c>
      <c r="L2301" s="132" t="s">
        <v>8555</v>
      </c>
    </row>
    <row r="2302" spans="1:23" customFormat="1">
      <c r="A2302" s="1" t="str">
        <f>CONCATENATE(Tableau4[[#This Row],[DPT2]]," - ",Tableau4[[#This Row],[COMMUNE]])</f>
        <v>33 - Saint-Martin-de-Lerm</v>
      </c>
      <c r="B2302" s="5">
        <v>33</v>
      </c>
      <c r="C2302" s="5" t="s">
        <v>3158</v>
      </c>
      <c r="D2302" s="6" t="s">
        <v>2704</v>
      </c>
      <c r="E2302" s="6" t="s">
        <v>3159</v>
      </c>
      <c r="F2302" s="6" t="s">
        <v>8554</v>
      </c>
      <c r="G2302" s="7">
        <v>154</v>
      </c>
      <c r="H2302" s="5" t="s">
        <v>5</v>
      </c>
      <c r="I2302" s="5" t="s">
        <v>12</v>
      </c>
      <c r="J2302" s="2" t="s">
        <v>13</v>
      </c>
      <c r="K2302" s="2" t="s">
        <v>8</v>
      </c>
      <c r="L2302" s="132" t="s">
        <v>8555</v>
      </c>
      <c r="M2302" s="87"/>
      <c r="N2302" s="87"/>
      <c r="O2302" s="87"/>
      <c r="P2302" s="87"/>
      <c r="Q2302" s="87"/>
      <c r="R2302" s="87"/>
      <c r="S2302" s="87"/>
      <c r="T2302" s="87"/>
      <c r="U2302" s="87"/>
      <c r="V2302" s="87"/>
      <c r="W2302" s="87"/>
    </row>
    <row r="2303" spans="1:23" customFormat="1">
      <c r="A2303" s="1" t="str">
        <f>CONCATENATE(Tableau4[[#This Row],[DPT2]]," - ",Tableau4[[#This Row],[COMMUNE]])</f>
        <v>33 - Saint-Martin-de-Sescas</v>
      </c>
      <c r="B2303" s="5">
        <v>33</v>
      </c>
      <c r="C2303" s="2" t="s">
        <v>3160</v>
      </c>
      <c r="D2303" s="3" t="s">
        <v>2701</v>
      </c>
      <c r="E2303" s="3" t="s">
        <v>3161</v>
      </c>
      <c r="F2303" s="6" t="s">
        <v>8554</v>
      </c>
      <c r="G2303" s="4">
        <v>576</v>
      </c>
      <c r="H2303" s="2" t="s">
        <v>5</v>
      </c>
      <c r="I2303" s="2" t="s">
        <v>6</v>
      </c>
      <c r="J2303" s="2" t="s">
        <v>13</v>
      </c>
      <c r="K2303" s="2" t="s">
        <v>8</v>
      </c>
      <c r="L2303" s="132" t="s">
        <v>8555</v>
      </c>
    </row>
    <row r="2304" spans="1:23" customFormat="1">
      <c r="A2304" s="1" t="str">
        <f>CONCATENATE(Tableau4[[#This Row],[DPT2]]," - ",Tableau4[[#This Row],[COMMUNE]])</f>
        <v>33 - Saint-Martin-du-Bois</v>
      </c>
      <c r="B2304" s="5">
        <v>33</v>
      </c>
      <c r="C2304" s="5" t="s">
        <v>3162</v>
      </c>
      <c r="D2304" s="6" t="s">
        <v>2717</v>
      </c>
      <c r="E2304" s="6" t="s">
        <v>3163</v>
      </c>
      <c r="F2304" s="6" t="s">
        <v>8554</v>
      </c>
      <c r="G2304" s="7">
        <v>844</v>
      </c>
      <c r="H2304" s="5" t="s">
        <v>5</v>
      </c>
      <c r="I2304" s="5" t="s">
        <v>12</v>
      </c>
      <c r="J2304" s="2" t="s">
        <v>13</v>
      </c>
      <c r="K2304" s="2" t="s">
        <v>8</v>
      </c>
      <c r="L2304" s="132" t="s">
        <v>8555</v>
      </c>
    </row>
    <row r="2305" spans="1:23" customFormat="1">
      <c r="A2305" s="1" t="str">
        <f>CONCATENATE(Tableau4[[#This Row],[DPT2]]," - ",Tableau4[[#This Row],[COMMUNE]])</f>
        <v>33 - Saint-Martin-du-Puy</v>
      </c>
      <c r="B2305" s="5">
        <v>33</v>
      </c>
      <c r="C2305" s="5" t="s">
        <v>3164</v>
      </c>
      <c r="D2305" s="6" t="s">
        <v>2704</v>
      </c>
      <c r="E2305" s="6" t="s">
        <v>3165</v>
      </c>
      <c r="F2305" s="6" t="s">
        <v>8554</v>
      </c>
      <c r="G2305" s="7">
        <v>168</v>
      </c>
      <c r="H2305" s="5" t="s">
        <v>5</v>
      </c>
      <c r="I2305" s="5" t="s">
        <v>12</v>
      </c>
      <c r="J2305" s="2" t="s">
        <v>13</v>
      </c>
      <c r="K2305" s="2" t="s">
        <v>8</v>
      </c>
      <c r="L2305" s="132" t="s">
        <v>8555</v>
      </c>
    </row>
    <row r="2306" spans="1:23" customFormat="1">
      <c r="A2306" s="1" t="str">
        <f>CONCATENATE(Tableau4[[#This Row],[DPT2]]," - ",Tableau4[[#This Row],[COMMUNE]])</f>
        <v>33 - Saint-Martin-Lacaussade</v>
      </c>
      <c r="B2306" s="5">
        <v>33</v>
      </c>
      <c r="C2306" s="5" t="s">
        <v>6818</v>
      </c>
      <c r="D2306" s="6" t="s">
        <v>2720</v>
      </c>
      <c r="E2306" s="19" t="s">
        <v>6819</v>
      </c>
      <c r="F2306" s="6" t="s">
        <v>8554</v>
      </c>
      <c r="G2306" s="7">
        <v>1158</v>
      </c>
      <c r="H2306" s="5" t="s">
        <v>859</v>
      </c>
      <c r="I2306" s="5" t="s">
        <v>12</v>
      </c>
      <c r="J2306" s="5" t="s">
        <v>7</v>
      </c>
      <c r="K2306" s="2" t="s">
        <v>5671</v>
      </c>
      <c r="L2306" s="132" t="s">
        <v>8555</v>
      </c>
      <c r="M2306" s="87"/>
      <c r="N2306" s="87"/>
      <c r="O2306" s="87"/>
      <c r="P2306" s="87"/>
      <c r="Q2306" s="87"/>
      <c r="R2306" s="87"/>
      <c r="S2306" s="87"/>
      <c r="T2306" s="87"/>
      <c r="U2306" s="87"/>
      <c r="V2306" s="87"/>
      <c r="W2306" s="87"/>
    </row>
    <row r="2307" spans="1:23" customFormat="1">
      <c r="A2307" s="1" t="str">
        <f>CONCATENATE(Tableau4[[#This Row],[DPT2]]," - ",Tableau4[[#This Row],[COMMUNE]])</f>
        <v>33 - Saint-Médard-de-Guizières</v>
      </c>
      <c r="B2307" s="5">
        <v>33</v>
      </c>
      <c r="C2307" s="5" t="s">
        <v>6820</v>
      </c>
      <c r="D2307" s="6" t="s">
        <v>2717</v>
      </c>
      <c r="E2307" s="6" t="s">
        <v>6821</v>
      </c>
      <c r="F2307" s="6" t="s">
        <v>8554</v>
      </c>
      <c r="G2307" s="7">
        <v>2391</v>
      </c>
      <c r="H2307" s="5" t="s">
        <v>5</v>
      </c>
      <c r="I2307" s="5" t="s">
        <v>12</v>
      </c>
      <c r="J2307" s="2" t="s">
        <v>13</v>
      </c>
      <c r="K2307" s="2" t="s">
        <v>5671</v>
      </c>
      <c r="L2307" s="132">
        <v>46077</v>
      </c>
      <c r="M2307" s="87"/>
      <c r="N2307" s="87"/>
      <c r="O2307" s="87"/>
      <c r="P2307" s="87"/>
      <c r="Q2307" s="87"/>
      <c r="R2307" s="87"/>
      <c r="S2307" s="87"/>
      <c r="T2307" s="87"/>
      <c r="U2307" s="87"/>
      <c r="V2307" s="87"/>
      <c r="W2307" s="87"/>
    </row>
    <row r="2308" spans="1:23" s="87" customFormat="1">
      <c r="A2308" s="1" t="str">
        <f>CONCATENATE(Tableau4[[#This Row],[DPT2]]," - ",Tableau4[[#This Row],[COMMUNE]])</f>
        <v>33 - Saint-Médard-d'Eyrans</v>
      </c>
      <c r="B2308" s="5">
        <v>33</v>
      </c>
      <c r="C2308" s="2" t="s">
        <v>6822</v>
      </c>
      <c r="D2308" s="3" t="s">
        <v>2894</v>
      </c>
      <c r="E2308" s="3" t="s">
        <v>6823</v>
      </c>
      <c r="F2308" s="6" t="s">
        <v>8554</v>
      </c>
      <c r="G2308" s="4">
        <v>3098</v>
      </c>
      <c r="H2308" s="2" t="s">
        <v>5</v>
      </c>
      <c r="I2308" s="2" t="s">
        <v>25</v>
      </c>
      <c r="J2308" s="2" t="s">
        <v>13</v>
      </c>
      <c r="K2308" s="2" t="s">
        <v>5671</v>
      </c>
      <c r="L2308" s="132" t="s">
        <v>8555</v>
      </c>
    </row>
    <row r="2309" spans="1:23" customFormat="1">
      <c r="A2309" s="1" t="str">
        <f>CONCATENATE(Tableau4[[#This Row],[DPT2]]," - ",Tableau4[[#This Row],[COMMUNE]])</f>
        <v>33 - Saint-Médard-en-Jalles</v>
      </c>
      <c r="B2309" s="99">
        <v>33</v>
      </c>
      <c r="C2309" s="2" t="s">
        <v>8418</v>
      </c>
      <c r="D2309" s="95" t="s">
        <v>6582</v>
      </c>
      <c r="E2309" s="96" t="s">
        <v>8419</v>
      </c>
      <c r="F2309" s="96" t="s">
        <v>8555</v>
      </c>
      <c r="G2309" s="97">
        <v>31808</v>
      </c>
      <c r="H2309" s="94" t="s">
        <v>859</v>
      </c>
      <c r="I2309" s="94" t="s">
        <v>25</v>
      </c>
      <c r="J2309" s="94" t="s">
        <v>13</v>
      </c>
      <c r="K2309" s="5" t="s">
        <v>7657</v>
      </c>
      <c r="L2309" s="132" t="s">
        <v>8555</v>
      </c>
    </row>
    <row r="2310" spans="1:23" s="87" customFormat="1">
      <c r="A2310" s="1" t="str">
        <f>CONCATENATE(Tableau4[[#This Row],[DPT2]]," - ",Tableau4[[#This Row],[COMMUNE]])</f>
        <v>33 - Saint-Michel-de-Castelnau</v>
      </c>
      <c r="B2310" s="5">
        <v>33</v>
      </c>
      <c r="C2310" s="5" t="s">
        <v>3166</v>
      </c>
      <c r="D2310" s="6" t="s">
        <v>2696</v>
      </c>
      <c r="E2310" s="6" t="s">
        <v>3167</v>
      </c>
      <c r="F2310" s="6" t="s">
        <v>8554</v>
      </c>
      <c r="G2310" s="7">
        <v>245</v>
      </c>
      <c r="H2310" s="5" t="s">
        <v>5</v>
      </c>
      <c r="I2310" s="5" t="s">
        <v>12</v>
      </c>
      <c r="J2310" s="2" t="s">
        <v>13</v>
      </c>
      <c r="K2310" s="2" t="s">
        <v>8</v>
      </c>
      <c r="L2310" s="132" t="s">
        <v>8555</v>
      </c>
      <c r="M2310"/>
      <c r="N2310"/>
      <c r="O2310"/>
      <c r="P2310"/>
      <c r="Q2310"/>
      <c r="R2310"/>
      <c r="S2310"/>
      <c r="T2310"/>
      <c r="U2310"/>
      <c r="V2310"/>
      <c r="W2310"/>
    </row>
    <row r="2311" spans="1:23" customFormat="1">
      <c r="A2311" s="1" t="str">
        <f>CONCATENATE(Tableau4[[#This Row],[DPT2]]," - ",Tableau4[[#This Row],[COMMUNE]])</f>
        <v>33 - Saint-Michel-de-Fronsac</v>
      </c>
      <c r="B2311" s="5">
        <v>33</v>
      </c>
      <c r="C2311" s="2" t="s">
        <v>3168</v>
      </c>
      <c r="D2311" s="3" t="s">
        <v>2693</v>
      </c>
      <c r="E2311" s="3" t="s">
        <v>3169</v>
      </c>
      <c r="F2311" s="6" t="s">
        <v>8554</v>
      </c>
      <c r="G2311" s="4">
        <v>527</v>
      </c>
      <c r="H2311" s="2" t="s">
        <v>5</v>
      </c>
      <c r="I2311" s="2" t="s">
        <v>25</v>
      </c>
      <c r="J2311" s="2" t="s">
        <v>13</v>
      </c>
      <c r="K2311" s="2" t="s">
        <v>8</v>
      </c>
      <c r="L2311" s="132">
        <v>46077</v>
      </c>
    </row>
    <row r="2312" spans="1:23" customFormat="1">
      <c r="A2312" s="1" t="str">
        <f>CONCATENATE(Tableau4[[#This Row],[DPT2]]," - ",Tableau4[[#This Row],[COMMUNE]])</f>
        <v>33 - Saint-Michel-de-Lapujade</v>
      </c>
      <c r="B2312" s="5">
        <v>33</v>
      </c>
      <c r="C2312" s="2" t="s">
        <v>3170</v>
      </c>
      <c r="D2312" s="3" t="s">
        <v>2701</v>
      </c>
      <c r="E2312" s="3" t="s">
        <v>3171</v>
      </c>
      <c r="F2312" s="6" t="s">
        <v>8554</v>
      </c>
      <c r="G2312" s="4">
        <v>222</v>
      </c>
      <c r="H2312" s="2" t="s">
        <v>5</v>
      </c>
      <c r="I2312" s="2" t="s">
        <v>6</v>
      </c>
      <c r="J2312" s="2" t="s">
        <v>13</v>
      </c>
      <c r="K2312" s="2" t="s">
        <v>8</v>
      </c>
      <c r="L2312" s="132" t="s">
        <v>8555</v>
      </c>
      <c r="M2312" s="87"/>
      <c r="N2312" s="87"/>
      <c r="O2312" s="87"/>
      <c r="P2312" s="87"/>
      <c r="Q2312" s="87"/>
      <c r="R2312" s="87"/>
      <c r="S2312" s="87"/>
      <c r="T2312" s="87"/>
      <c r="U2312" s="87"/>
      <c r="V2312" s="87"/>
      <c r="W2312" s="87"/>
    </row>
    <row r="2313" spans="1:23" customFormat="1">
      <c r="A2313" s="1" t="str">
        <f>CONCATENATE(Tableau4[[#This Row],[DPT2]]," - ",Tableau4[[#This Row],[COMMUNE]])</f>
        <v>33 - Saint-Michel-de-Rieufret</v>
      </c>
      <c r="B2313" s="5">
        <v>33</v>
      </c>
      <c r="C2313" s="2" t="s">
        <v>3172</v>
      </c>
      <c r="D2313" s="3" t="s">
        <v>2763</v>
      </c>
      <c r="E2313" s="3" t="s">
        <v>3173</v>
      </c>
      <c r="F2313" s="6" t="s">
        <v>8554</v>
      </c>
      <c r="G2313" s="4">
        <v>836</v>
      </c>
      <c r="H2313" s="2" t="s">
        <v>5</v>
      </c>
      <c r="I2313" s="2" t="s">
        <v>25</v>
      </c>
      <c r="J2313" s="2" t="s">
        <v>13</v>
      </c>
      <c r="K2313" s="2" t="s">
        <v>8</v>
      </c>
      <c r="L2313" s="132" t="s">
        <v>8555</v>
      </c>
      <c r="M2313" s="87"/>
      <c r="N2313" s="87"/>
      <c r="O2313" s="87"/>
      <c r="P2313" s="87"/>
      <c r="Q2313" s="87"/>
      <c r="R2313" s="87"/>
      <c r="S2313" s="87"/>
      <c r="T2313" s="87"/>
      <c r="U2313" s="87"/>
      <c r="V2313" s="87"/>
      <c r="W2313" s="87"/>
    </row>
    <row r="2314" spans="1:23" customFormat="1">
      <c r="A2314" s="1" t="str">
        <f>CONCATENATE(Tableau4[[#This Row],[DPT2]]," - ",Tableau4[[#This Row],[COMMUNE]])</f>
        <v>33 - Saint-Morillon</v>
      </c>
      <c r="B2314" s="5">
        <v>33</v>
      </c>
      <c r="C2314" s="2" t="s">
        <v>6824</v>
      </c>
      <c r="D2314" s="3" t="s">
        <v>2894</v>
      </c>
      <c r="E2314" s="3" t="s">
        <v>6825</v>
      </c>
      <c r="F2314" s="6" t="s">
        <v>8554</v>
      </c>
      <c r="G2314" s="4">
        <v>1724</v>
      </c>
      <c r="H2314" s="2" t="s">
        <v>5</v>
      </c>
      <c r="I2314" s="2" t="s">
        <v>25</v>
      </c>
      <c r="J2314" s="2" t="s">
        <v>13</v>
      </c>
      <c r="K2314" s="2" t="s">
        <v>5671</v>
      </c>
      <c r="L2314" s="132" t="s">
        <v>8555</v>
      </c>
    </row>
    <row r="2315" spans="1:23" customFormat="1">
      <c r="A2315" s="1" t="str">
        <f>CONCATENATE(Tableau4[[#This Row],[DPT2]]," - ",Tableau4[[#This Row],[COMMUNE]])</f>
        <v>33 - Saint-Palais</v>
      </c>
      <c r="B2315" s="5">
        <v>33</v>
      </c>
      <c r="C2315" s="2" t="s">
        <v>3174</v>
      </c>
      <c r="D2315" s="3" t="s">
        <v>2687</v>
      </c>
      <c r="E2315" s="3" t="s">
        <v>10828</v>
      </c>
      <c r="F2315" s="6" t="s">
        <v>8554</v>
      </c>
      <c r="G2315" s="4">
        <v>497</v>
      </c>
      <c r="H2315" s="2" t="s">
        <v>5</v>
      </c>
      <c r="I2315" s="2" t="s">
        <v>6</v>
      </c>
      <c r="J2315" s="2" t="s">
        <v>7</v>
      </c>
      <c r="K2315" s="2" t="s">
        <v>8</v>
      </c>
      <c r="L2315" s="132" t="s">
        <v>8555</v>
      </c>
      <c r="M2315" s="87"/>
      <c r="N2315" s="87"/>
      <c r="O2315" s="87"/>
      <c r="P2315" s="87"/>
      <c r="Q2315" s="87"/>
      <c r="R2315" s="87"/>
      <c r="S2315" s="87"/>
      <c r="T2315" s="87"/>
      <c r="U2315" s="87"/>
      <c r="V2315" s="87"/>
      <c r="W2315" s="87"/>
    </row>
    <row r="2316" spans="1:23" customFormat="1">
      <c r="A2316" s="1" t="str">
        <f>CONCATENATE(Tableau4[[#This Row],[DPT2]]," - ",Tableau4[[#This Row],[COMMUNE]])</f>
        <v>33 - Saint-Pardon-de-Conques</v>
      </c>
      <c r="B2316" s="5">
        <v>33</v>
      </c>
      <c r="C2316" s="5" t="s">
        <v>3175</v>
      </c>
      <c r="D2316" s="6" t="s">
        <v>2707</v>
      </c>
      <c r="E2316" s="6" t="s">
        <v>3176</v>
      </c>
      <c r="F2316" s="6" t="s">
        <v>8554</v>
      </c>
      <c r="G2316" s="7">
        <v>600</v>
      </c>
      <c r="H2316" s="5" t="s">
        <v>5</v>
      </c>
      <c r="I2316" s="5" t="s">
        <v>12</v>
      </c>
      <c r="J2316" s="2" t="s">
        <v>13</v>
      </c>
      <c r="K2316" s="2" t="s">
        <v>8</v>
      </c>
      <c r="L2316" s="132">
        <v>46077</v>
      </c>
      <c r="M2316" s="87"/>
      <c r="N2316" s="87"/>
      <c r="O2316" s="87"/>
      <c r="P2316" s="87"/>
      <c r="Q2316" s="87"/>
      <c r="R2316" s="87"/>
      <c r="S2316" s="87"/>
      <c r="T2316" s="87"/>
      <c r="U2316" s="87"/>
      <c r="V2316" s="87"/>
      <c r="W2316" s="87"/>
    </row>
    <row r="2317" spans="1:23" customFormat="1">
      <c r="A2317" s="1" t="str">
        <f>CONCATENATE(Tableau4[[#This Row],[DPT2]]," - ",Tableau4[[#This Row],[COMMUNE]])</f>
        <v>33 - Saint-Paul</v>
      </c>
      <c r="B2317" s="5">
        <v>33</v>
      </c>
      <c r="C2317" s="5" t="s">
        <v>6826</v>
      </c>
      <c r="D2317" s="6" t="s">
        <v>2720</v>
      </c>
      <c r="E2317" s="6" t="s">
        <v>10808</v>
      </c>
      <c r="F2317" s="6" t="s">
        <v>8554</v>
      </c>
      <c r="G2317" s="7">
        <v>977</v>
      </c>
      <c r="H2317" s="5" t="s">
        <v>5</v>
      </c>
      <c r="I2317" s="5" t="s">
        <v>12</v>
      </c>
      <c r="J2317" s="5" t="s">
        <v>7</v>
      </c>
      <c r="K2317" s="2" t="s">
        <v>5671</v>
      </c>
      <c r="L2317" s="132" t="s">
        <v>8555</v>
      </c>
    </row>
    <row r="2318" spans="1:23" s="87" customFormat="1">
      <c r="A2318" s="1" t="str">
        <f>CONCATENATE(Tableau4[[#This Row],[DPT2]]," - ",Tableau4[[#This Row],[COMMUNE]])</f>
        <v>33 - Saint-Pey-d'Armens</v>
      </c>
      <c r="B2318" s="5">
        <v>33</v>
      </c>
      <c r="C2318" s="2" t="s">
        <v>3177</v>
      </c>
      <c r="D2318" s="3" t="s">
        <v>2727</v>
      </c>
      <c r="E2318" s="3" t="s">
        <v>3178</v>
      </c>
      <c r="F2318" s="6" t="s">
        <v>8554</v>
      </c>
      <c r="G2318" s="4">
        <v>187</v>
      </c>
      <c r="H2318" s="2" t="s">
        <v>5</v>
      </c>
      <c r="I2318" s="2" t="s">
        <v>25</v>
      </c>
      <c r="J2318" s="2" t="s">
        <v>13</v>
      </c>
      <c r="K2318" s="2" t="s">
        <v>8</v>
      </c>
      <c r="L2318" s="132" t="s">
        <v>8555</v>
      </c>
    </row>
    <row r="2319" spans="1:23" customFormat="1">
      <c r="A2319" s="1" t="str">
        <f>CONCATENATE(Tableau4[[#This Row],[DPT2]]," - ",Tableau4[[#This Row],[COMMUNE]])</f>
        <v>33 - Saint-Pey-de-Castets</v>
      </c>
      <c r="B2319" s="5">
        <v>33</v>
      </c>
      <c r="C2319" s="2" t="s">
        <v>3179</v>
      </c>
      <c r="D2319" s="3" t="s">
        <v>2538</v>
      </c>
      <c r="E2319" s="3" t="s">
        <v>3180</v>
      </c>
      <c r="F2319" s="6" t="s">
        <v>8554</v>
      </c>
      <c r="G2319" s="4">
        <v>609</v>
      </c>
      <c r="H2319" s="2" t="s">
        <v>5</v>
      </c>
      <c r="I2319" s="2" t="s">
        <v>6</v>
      </c>
      <c r="J2319" s="2" t="s">
        <v>13</v>
      </c>
      <c r="K2319" s="2" t="s">
        <v>8</v>
      </c>
      <c r="L2319" s="132">
        <v>46077</v>
      </c>
    </row>
    <row r="2320" spans="1:23" customFormat="1">
      <c r="A2320" s="1" t="str">
        <f>CONCATENATE(Tableau4[[#This Row],[DPT2]]," - ",Tableau4[[#This Row],[COMMUNE]])</f>
        <v>33 - Saint-Philippe-d'Aiguille</v>
      </c>
      <c r="B2320" s="5">
        <v>33</v>
      </c>
      <c r="C2320" s="2" t="s">
        <v>3181</v>
      </c>
      <c r="D2320" s="3" t="s">
        <v>2727</v>
      </c>
      <c r="E2320" s="3" t="s">
        <v>3182</v>
      </c>
      <c r="F2320" s="6" t="s">
        <v>8554</v>
      </c>
      <c r="G2320" s="4">
        <v>375</v>
      </c>
      <c r="H2320" s="2" t="s">
        <v>5</v>
      </c>
      <c r="I2320" s="2" t="s">
        <v>25</v>
      </c>
      <c r="J2320" s="2" t="s">
        <v>13</v>
      </c>
      <c r="K2320" s="2" t="s">
        <v>8</v>
      </c>
      <c r="L2320" s="132" t="s">
        <v>8555</v>
      </c>
      <c r="M2320" s="87"/>
      <c r="N2320" s="87"/>
      <c r="O2320" s="87"/>
      <c r="P2320" s="87"/>
      <c r="Q2320" s="87"/>
      <c r="R2320" s="87"/>
      <c r="S2320" s="87"/>
      <c r="T2320" s="87"/>
      <c r="U2320" s="87"/>
      <c r="V2320" s="87"/>
      <c r="W2320" s="87"/>
    </row>
    <row r="2321" spans="1:23" customFormat="1">
      <c r="A2321" s="1" t="str">
        <f>CONCATENATE(Tableau4[[#This Row],[DPT2]]," - ",Tableau4[[#This Row],[COMMUNE]])</f>
        <v>33 - Saint-Philippe-du-Seignal</v>
      </c>
      <c r="B2321" s="5">
        <v>33</v>
      </c>
      <c r="C2321" s="2" t="s">
        <v>3183</v>
      </c>
      <c r="D2321" s="3" t="s">
        <v>2698</v>
      </c>
      <c r="E2321" s="3" t="s">
        <v>3184</v>
      </c>
      <c r="F2321" s="6" t="s">
        <v>8554</v>
      </c>
      <c r="G2321" s="4">
        <v>493</v>
      </c>
      <c r="H2321" s="2" t="s">
        <v>5</v>
      </c>
      <c r="I2321" s="2" t="s">
        <v>6</v>
      </c>
      <c r="J2321" s="2" t="s">
        <v>13</v>
      </c>
      <c r="K2321" s="2" t="s">
        <v>8</v>
      </c>
      <c r="L2321" s="132" t="s">
        <v>8555</v>
      </c>
    </row>
    <row r="2322" spans="1:23" s="87" customFormat="1">
      <c r="A2322" s="1" t="str">
        <f>CONCATENATE(Tableau4[[#This Row],[DPT2]]," - ",Tableau4[[#This Row],[COMMUNE]])</f>
        <v>33 - Saint-Pierre-d'Aurillac</v>
      </c>
      <c r="B2322" s="5">
        <v>33</v>
      </c>
      <c r="C2322" s="2" t="s">
        <v>6827</v>
      </c>
      <c r="D2322" s="3" t="s">
        <v>2701</v>
      </c>
      <c r="E2322" s="3" t="s">
        <v>6828</v>
      </c>
      <c r="F2322" s="6" t="s">
        <v>8554</v>
      </c>
      <c r="G2322" s="4">
        <v>1311</v>
      </c>
      <c r="H2322" s="2" t="s">
        <v>5</v>
      </c>
      <c r="I2322" s="2" t="s">
        <v>6</v>
      </c>
      <c r="J2322" s="2" t="s">
        <v>13</v>
      </c>
      <c r="K2322" s="2" t="s">
        <v>5671</v>
      </c>
      <c r="L2322" s="132">
        <v>46077</v>
      </c>
      <c r="M2322"/>
      <c r="N2322"/>
      <c r="O2322"/>
      <c r="P2322"/>
      <c r="Q2322"/>
      <c r="R2322"/>
      <c r="S2322"/>
      <c r="T2322"/>
      <c r="U2322"/>
      <c r="V2322"/>
      <c r="W2322"/>
    </row>
    <row r="2323" spans="1:23" customFormat="1">
      <c r="A2323" s="1" t="str">
        <f>CONCATENATE(Tableau4[[#This Row],[DPT2]]," - ",Tableau4[[#This Row],[COMMUNE]])</f>
        <v>33 - Saint-Pierre-de-Bat</v>
      </c>
      <c r="B2323" s="5">
        <v>33</v>
      </c>
      <c r="C2323" s="5" t="s">
        <v>3185</v>
      </c>
      <c r="D2323" s="6" t="s">
        <v>2704</v>
      </c>
      <c r="E2323" s="6" t="s">
        <v>3186</v>
      </c>
      <c r="F2323" s="6" t="s">
        <v>8554</v>
      </c>
      <c r="G2323" s="7">
        <v>289</v>
      </c>
      <c r="H2323" s="5" t="s">
        <v>5</v>
      </c>
      <c r="I2323" s="5" t="s">
        <v>12</v>
      </c>
      <c r="J2323" s="2" t="s">
        <v>13</v>
      </c>
      <c r="K2323" s="2" t="s">
        <v>8</v>
      </c>
      <c r="L2323" s="132" t="s">
        <v>8555</v>
      </c>
    </row>
    <row r="2324" spans="1:23" customFormat="1">
      <c r="A2324" s="1" t="str">
        <f>CONCATENATE(Tableau4[[#This Row],[DPT2]]," - ",Tableau4[[#This Row],[COMMUNE]])</f>
        <v>33 - Saint-Pierre-de-Mons</v>
      </c>
      <c r="B2324" s="5">
        <v>33</v>
      </c>
      <c r="C2324" s="5" t="s">
        <v>3187</v>
      </c>
      <c r="D2324" s="6" t="s">
        <v>2707</v>
      </c>
      <c r="E2324" s="6" t="s">
        <v>3188</v>
      </c>
      <c r="F2324" s="6" t="s">
        <v>8554</v>
      </c>
      <c r="G2324" s="7">
        <v>1227</v>
      </c>
      <c r="H2324" s="5" t="s">
        <v>5</v>
      </c>
      <c r="I2324" s="5" t="s">
        <v>12</v>
      </c>
      <c r="J2324" s="2" t="s">
        <v>13</v>
      </c>
      <c r="K2324" s="2" t="s">
        <v>8</v>
      </c>
      <c r="L2324" s="132">
        <v>46077</v>
      </c>
      <c r="M2324" s="87"/>
      <c r="N2324" s="87"/>
      <c r="O2324" s="87"/>
      <c r="P2324" s="87"/>
      <c r="Q2324" s="87"/>
      <c r="R2324" s="87"/>
      <c r="S2324" s="87"/>
      <c r="T2324" s="87"/>
      <c r="U2324" s="87"/>
      <c r="V2324" s="87"/>
      <c r="W2324" s="87"/>
    </row>
    <row r="2325" spans="1:23" s="87" customFormat="1">
      <c r="A2325" s="1" t="str">
        <f>CONCATENATE(Tableau4[[#This Row],[DPT2]]," - ",Tableau4[[#This Row],[COMMUNE]])</f>
        <v>33 - Saint-Quentin-de-Baron</v>
      </c>
      <c r="B2325" s="5">
        <v>33</v>
      </c>
      <c r="C2325" s="5" t="s">
        <v>6829</v>
      </c>
      <c r="D2325" s="6" t="s">
        <v>2717</v>
      </c>
      <c r="E2325" s="6" t="s">
        <v>6830</v>
      </c>
      <c r="F2325" s="6" t="s">
        <v>8554</v>
      </c>
      <c r="G2325" s="7">
        <v>2559</v>
      </c>
      <c r="H2325" s="5" t="s">
        <v>5</v>
      </c>
      <c r="I2325" s="5" t="s">
        <v>12</v>
      </c>
      <c r="J2325" s="2" t="s">
        <v>13</v>
      </c>
      <c r="K2325" s="2" t="s">
        <v>5671</v>
      </c>
      <c r="L2325" s="132" t="s">
        <v>8555</v>
      </c>
      <c r="M2325"/>
      <c r="N2325"/>
      <c r="O2325"/>
      <c r="P2325"/>
      <c r="Q2325"/>
      <c r="R2325"/>
      <c r="S2325"/>
      <c r="T2325"/>
      <c r="U2325"/>
      <c r="V2325"/>
      <c r="W2325"/>
    </row>
    <row r="2326" spans="1:23" customFormat="1">
      <c r="A2326" s="1" t="str">
        <f>CONCATENATE(Tableau4[[#This Row],[DPT2]]," - ",Tableau4[[#This Row],[COMMUNE]])</f>
        <v>33 - Saint-Quentin-de-Caplong</v>
      </c>
      <c r="B2326" s="5">
        <v>33</v>
      </c>
      <c r="C2326" s="2" t="s">
        <v>3189</v>
      </c>
      <c r="D2326" s="3" t="s">
        <v>2698</v>
      </c>
      <c r="E2326" s="3" t="s">
        <v>3190</v>
      </c>
      <c r="F2326" s="6" t="s">
        <v>8554</v>
      </c>
      <c r="G2326" s="4">
        <v>238</v>
      </c>
      <c r="H2326" s="2" t="s">
        <v>5</v>
      </c>
      <c r="I2326" s="2" t="s">
        <v>6</v>
      </c>
      <c r="J2326" s="2" t="s">
        <v>13</v>
      </c>
      <c r="K2326" s="2" t="s">
        <v>8</v>
      </c>
      <c r="L2326" s="132" t="s">
        <v>8555</v>
      </c>
    </row>
    <row r="2327" spans="1:23" s="87" customFormat="1">
      <c r="A2327" s="1" t="str">
        <f>CONCATENATE(Tableau4[[#This Row],[DPT2]]," - ",Tableau4[[#This Row],[COMMUNE]])</f>
        <v>33 - Saint-Romain-la-Virvée</v>
      </c>
      <c r="B2327" s="5">
        <v>33</v>
      </c>
      <c r="C2327" s="2" t="s">
        <v>3191</v>
      </c>
      <c r="D2327" s="3" t="s">
        <v>2693</v>
      </c>
      <c r="E2327" s="3" t="s">
        <v>3192</v>
      </c>
      <c r="F2327" s="6" t="s">
        <v>8554</v>
      </c>
      <c r="G2327" s="4">
        <v>871</v>
      </c>
      <c r="H2327" s="2" t="s">
        <v>5</v>
      </c>
      <c r="I2327" s="2" t="s">
        <v>25</v>
      </c>
      <c r="J2327" s="2" t="s">
        <v>13</v>
      </c>
      <c r="K2327" s="2" t="s">
        <v>8</v>
      </c>
      <c r="L2327" s="132">
        <v>46077</v>
      </c>
    </row>
    <row r="2328" spans="1:23" customFormat="1">
      <c r="A2328" s="1" t="str">
        <f>CONCATENATE(Tableau4[[#This Row],[DPT2]]," - ",Tableau4[[#This Row],[COMMUNE]])</f>
        <v>33 - Saint-Sauveur</v>
      </c>
      <c r="B2328" s="5">
        <v>33</v>
      </c>
      <c r="C2328" s="5" t="s">
        <v>3193</v>
      </c>
      <c r="D2328" s="6" t="s">
        <v>2737</v>
      </c>
      <c r="E2328" s="6" t="s">
        <v>10818</v>
      </c>
      <c r="F2328" s="6" t="s">
        <v>8554</v>
      </c>
      <c r="G2328" s="7">
        <v>1280</v>
      </c>
      <c r="H2328" s="5" t="s">
        <v>5</v>
      </c>
      <c r="I2328" s="5" t="s">
        <v>12</v>
      </c>
      <c r="J2328" s="2" t="s">
        <v>13</v>
      </c>
      <c r="K2328" s="2" t="s">
        <v>8</v>
      </c>
      <c r="L2328" s="132" t="s">
        <v>8555</v>
      </c>
    </row>
    <row r="2329" spans="1:23" s="87" customFormat="1">
      <c r="A2329" s="1" t="str">
        <f>CONCATENATE(Tableau4[[#This Row],[DPT2]]," - ",Tableau4[[#This Row],[COMMUNE]])</f>
        <v>33 - Saint-Sauveur-de-Puynormand</v>
      </c>
      <c r="B2329" s="5">
        <v>33</v>
      </c>
      <c r="C2329" s="5" t="s">
        <v>3194</v>
      </c>
      <c r="D2329" s="6" t="s">
        <v>2717</v>
      </c>
      <c r="E2329" s="6" t="s">
        <v>3195</v>
      </c>
      <c r="F2329" s="6" t="s">
        <v>8554</v>
      </c>
      <c r="G2329" s="7">
        <v>360</v>
      </c>
      <c r="H2329" s="5" t="s">
        <v>5</v>
      </c>
      <c r="I2329" s="5" t="s">
        <v>12</v>
      </c>
      <c r="J2329" s="2" t="s">
        <v>13</v>
      </c>
      <c r="K2329" s="2" t="s">
        <v>8</v>
      </c>
      <c r="L2329" s="132" t="s">
        <v>8555</v>
      </c>
    </row>
    <row r="2330" spans="1:23" customFormat="1">
      <c r="A2330" s="1" t="str">
        <f>CONCATENATE(Tableau4[[#This Row],[DPT2]]," - ",Tableau4[[#This Row],[COMMUNE]])</f>
        <v>33 - Saint-Savin</v>
      </c>
      <c r="B2330" s="5">
        <v>33</v>
      </c>
      <c r="C2330" s="5" t="s">
        <v>8027</v>
      </c>
      <c r="D2330" s="6" t="s">
        <v>2805</v>
      </c>
      <c r="E2330" s="6" t="s">
        <v>10829</v>
      </c>
      <c r="F2330" s="6" t="s">
        <v>8554</v>
      </c>
      <c r="G2330" s="7">
        <v>3250</v>
      </c>
      <c r="H2330" s="5" t="s">
        <v>5</v>
      </c>
      <c r="I2330" s="5" t="s">
        <v>12</v>
      </c>
      <c r="J2330" s="5" t="s">
        <v>7</v>
      </c>
      <c r="K2330" s="5" t="s">
        <v>5664</v>
      </c>
      <c r="L2330" s="132" t="s">
        <v>8555</v>
      </c>
      <c r="M2330" s="87"/>
      <c r="N2330" s="87"/>
      <c r="O2330" s="87"/>
      <c r="P2330" s="87"/>
      <c r="Q2330" s="87"/>
      <c r="R2330" s="87"/>
      <c r="S2330" s="87"/>
      <c r="T2330" s="87"/>
      <c r="U2330" s="87"/>
      <c r="V2330" s="87"/>
      <c r="W2330" s="87"/>
    </row>
    <row r="2331" spans="1:23" customFormat="1">
      <c r="A2331" s="1" t="str">
        <f>CONCATENATE(Tableau4[[#This Row],[DPT2]]," - ",Tableau4[[#This Row],[COMMUNE]])</f>
        <v>33 - Saint-Selve</v>
      </c>
      <c r="B2331" s="5">
        <v>33</v>
      </c>
      <c r="C2331" s="2" t="s">
        <v>6831</v>
      </c>
      <c r="D2331" s="3" t="s">
        <v>2894</v>
      </c>
      <c r="E2331" s="3" t="s">
        <v>6832</v>
      </c>
      <c r="F2331" s="6" t="s">
        <v>8554</v>
      </c>
      <c r="G2331" s="4">
        <v>3423</v>
      </c>
      <c r="H2331" s="2" t="s">
        <v>5</v>
      </c>
      <c r="I2331" s="2" t="s">
        <v>25</v>
      </c>
      <c r="J2331" s="2" t="s">
        <v>13</v>
      </c>
      <c r="K2331" s="2" t="s">
        <v>5671</v>
      </c>
      <c r="L2331" s="132" t="s">
        <v>8555</v>
      </c>
    </row>
    <row r="2332" spans="1:23" s="87" customFormat="1">
      <c r="A2332" s="1" t="str">
        <f>CONCATENATE(Tableau4[[#This Row],[DPT2]]," - ",Tableau4[[#This Row],[COMMUNE]])</f>
        <v>33 - Saint-Seurin-de-Bourg</v>
      </c>
      <c r="B2332" s="5">
        <v>33</v>
      </c>
      <c r="C2332" s="5" t="s">
        <v>3196</v>
      </c>
      <c r="D2332" s="6" t="s">
        <v>2720</v>
      </c>
      <c r="E2332" s="6" t="s">
        <v>3197</v>
      </c>
      <c r="F2332" s="6" t="s">
        <v>8554</v>
      </c>
      <c r="G2332" s="7">
        <v>408</v>
      </c>
      <c r="H2332" s="5" t="s">
        <v>5</v>
      </c>
      <c r="I2332" s="5" t="s">
        <v>12</v>
      </c>
      <c r="J2332" s="5" t="s">
        <v>7</v>
      </c>
      <c r="K2332" s="2" t="s">
        <v>8</v>
      </c>
      <c r="L2332" s="132" t="s">
        <v>8555</v>
      </c>
    </row>
    <row r="2333" spans="1:23" customFormat="1">
      <c r="A2333" s="1" t="str">
        <f>CONCATENATE(Tableau4[[#This Row],[DPT2]]," - ",Tableau4[[#This Row],[COMMUNE]])</f>
        <v>33 - Saint-Seurin-de-Cadourne</v>
      </c>
      <c r="B2333" s="5">
        <v>33</v>
      </c>
      <c r="C2333" s="5" t="s">
        <v>3198</v>
      </c>
      <c r="D2333" s="6" t="s">
        <v>2737</v>
      </c>
      <c r="E2333" s="6" t="s">
        <v>3199</v>
      </c>
      <c r="F2333" s="6" t="s">
        <v>8554</v>
      </c>
      <c r="G2333" s="7">
        <v>704</v>
      </c>
      <c r="H2333" s="5" t="s">
        <v>5</v>
      </c>
      <c r="I2333" s="5" t="s">
        <v>12</v>
      </c>
      <c r="J2333" s="2" t="s">
        <v>13</v>
      </c>
      <c r="K2333" s="2" t="s">
        <v>8</v>
      </c>
      <c r="L2333" s="132" t="s">
        <v>8555</v>
      </c>
    </row>
    <row r="2334" spans="1:23" customFormat="1">
      <c r="A2334" s="1" t="str">
        <f>CONCATENATE(Tableau4[[#This Row],[DPT2]]," - ",Tableau4[[#This Row],[COMMUNE]])</f>
        <v>33 - Saint-Seurin-de-Cursac</v>
      </c>
      <c r="B2334" s="5">
        <v>33</v>
      </c>
      <c r="C2334" s="2" t="s">
        <v>6833</v>
      </c>
      <c r="D2334" s="3" t="s">
        <v>2687</v>
      </c>
      <c r="E2334" s="3" t="s">
        <v>6834</v>
      </c>
      <c r="F2334" s="6" t="s">
        <v>8554</v>
      </c>
      <c r="G2334" s="4">
        <v>763</v>
      </c>
      <c r="H2334" s="2" t="s">
        <v>5</v>
      </c>
      <c r="I2334" s="2" t="s">
        <v>6</v>
      </c>
      <c r="J2334" s="2" t="s">
        <v>7</v>
      </c>
      <c r="K2334" s="2" t="s">
        <v>5671</v>
      </c>
      <c r="L2334" s="132" t="s">
        <v>8555</v>
      </c>
    </row>
    <row r="2335" spans="1:23" customFormat="1">
      <c r="A2335" s="1" t="str">
        <f>CONCATENATE(Tableau4[[#This Row],[DPT2]]," - ",Tableau4[[#This Row],[COMMUNE]])</f>
        <v>33 - Saint-Seurin-sur-l'Isle</v>
      </c>
      <c r="B2335" s="5">
        <v>33</v>
      </c>
      <c r="C2335" s="5" t="s">
        <v>8028</v>
      </c>
      <c r="D2335" s="6" t="s">
        <v>2717</v>
      </c>
      <c r="E2335" s="6" t="s">
        <v>8029</v>
      </c>
      <c r="F2335" s="6" t="s">
        <v>8554</v>
      </c>
      <c r="G2335" s="7">
        <v>3141</v>
      </c>
      <c r="H2335" s="5" t="s">
        <v>5</v>
      </c>
      <c r="I2335" s="5" t="s">
        <v>12</v>
      </c>
      <c r="J2335" s="2" t="s">
        <v>13</v>
      </c>
      <c r="K2335" s="5" t="s">
        <v>5664</v>
      </c>
      <c r="L2335" s="132">
        <v>46077</v>
      </c>
      <c r="M2335" s="87"/>
      <c r="N2335" s="87"/>
      <c r="O2335" s="87"/>
      <c r="P2335" s="87"/>
      <c r="Q2335" s="87"/>
      <c r="R2335" s="87"/>
      <c r="S2335" s="87"/>
      <c r="T2335" s="87"/>
      <c r="U2335" s="87"/>
      <c r="V2335" s="87"/>
      <c r="W2335" s="87"/>
    </row>
    <row r="2336" spans="1:23" s="87" customFormat="1">
      <c r="A2336" s="1" t="str">
        <f>CONCATENATE(Tableau4[[#This Row],[DPT2]]," - ",Tableau4[[#This Row],[COMMUNE]])</f>
        <v>33 - Saint-Sève</v>
      </c>
      <c r="B2336" s="5">
        <v>33</v>
      </c>
      <c r="C2336" s="2" t="s">
        <v>3200</v>
      </c>
      <c r="D2336" s="3" t="s">
        <v>2701</v>
      </c>
      <c r="E2336" s="3" t="s">
        <v>3201</v>
      </c>
      <c r="F2336" s="6" t="s">
        <v>8554</v>
      </c>
      <c r="G2336" s="4">
        <v>251</v>
      </c>
      <c r="H2336" s="2" t="s">
        <v>5</v>
      </c>
      <c r="I2336" s="2" t="s">
        <v>6</v>
      </c>
      <c r="J2336" s="2" t="s">
        <v>13</v>
      </c>
      <c r="K2336" s="2" t="s">
        <v>8</v>
      </c>
      <c r="L2336" s="132" t="s">
        <v>8555</v>
      </c>
      <c r="M2336"/>
      <c r="N2336"/>
      <c r="O2336"/>
      <c r="P2336"/>
      <c r="Q2336"/>
      <c r="R2336"/>
      <c r="S2336"/>
      <c r="T2336"/>
      <c r="U2336"/>
      <c r="V2336"/>
      <c r="W2336"/>
    </row>
    <row r="2337" spans="1:23" customFormat="1">
      <c r="A2337" s="1" t="str">
        <f>CONCATENATE(Tableau4[[#This Row],[DPT2]]," - ",Tableau4[[#This Row],[COMMUNE]])</f>
        <v>33 - Saint-Sulpice-de-Faleyrens</v>
      </c>
      <c r="B2337" s="5">
        <v>33</v>
      </c>
      <c r="C2337" s="2" t="s">
        <v>6835</v>
      </c>
      <c r="D2337" s="3" t="s">
        <v>2727</v>
      </c>
      <c r="E2337" s="3" t="s">
        <v>6836</v>
      </c>
      <c r="F2337" s="6" t="s">
        <v>8554</v>
      </c>
      <c r="G2337" s="4">
        <v>1316</v>
      </c>
      <c r="H2337" s="2" t="s">
        <v>5</v>
      </c>
      <c r="I2337" s="2" t="s">
        <v>25</v>
      </c>
      <c r="J2337" s="2" t="s">
        <v>13</v>
      </c>
      <c r="K2337" s="2" t="s">
        <v>5671</v>
      </c>
      <c r="L2337" s="132">
        <v>46077</v>
      </c>
    </row>
    <row r="2338" spans="1:23" customFormat="1">
      <c r="A2338" s="1" t="str">
        <f>CONCATENATE(Tableau4[[#This Row],[DPT2]]," - ",Tableau4[[#This Row],[COMMUNE]])</f>
        <v>33 - Saint-Sulpice-de-Guilleragues</v>
      </c>
      <c r="B2338" s="5">
        <v>33</v>
      </c>
      <c r="C2338" s="5" t="s">
        <v>3202</v>
      </c>
      <c r="D2338" s="6" t="s">
        <v>2704</v>
      </c>
      <c r="E2338" s="6" t="s">
        <v>3203</v>
      </c>
      <c r="F2338" s="6" t="s">
        <v>8554</v>
      </c>
      <c r="G2338" s="7">
        <v>230</v>
      </c>
      <c r="H2338" s="5" t="s">
        <v>5</v>
      </c>
      <c r="I2338" s="5" t="s">
        <v>12</v>
      </c>
      <c r="J2338" s="2" t="s">
        <v>13</v>
      </c>
      <c r="K2338" s="2" t="s">
        <v>8</v>
      </c>
      <c r="L2338" s="132">
        <v>46077</v>
      </c>
      <c r="M2338" s="87"/>
      <c r="N2338" s="87"/>
      <c r="O2338" s="87"/>
      <c r="P2338" s="87"/>
      <c r="Q2338" s="87"/>
      <c r="R2338" s="87"/>
      <c r="S2338" s="87"/>
      <c r="T2338" s="87"/>
      <c r="U2338" s="87"/>
      <c r="V2338" s="87"/>
      <c r="W2338" s="87"/>
    </row>
    <row r="2339" spans="1:23" customFormat="1">
      <c r="A2339" s="1" t="str">
        <f>CONCATENATE(Tableau4[[#This Row],[DPT2]]," - ",Tableau4[[#This Row],[COMMUNE]])</f>
        <v>33 - Saint-Sulpice-de-Pommiers</v>
      </c>
      <c r="B2339" s="5">
        <v>33</v>
      </c>
      <c r="C2339" s="5" t="s">
        <v>3204</v>
      </c>
      <c r="D2339" s="6" t="s">
        <v>2704</v>
      </c>
      <c r="E2339" s="6" t="s">
        <v>3205</v>
      </c>
      <c r="F2339" s="6" t="s">
        <v>8554</v>
      </c>
      <c r="G2339" s="7">
        <v>250</v>
      </c>
      <c r="H2339" s="5" t="s">
        <v>5</v>
      </c>
      <c r="I2339" s="5" t="s">
        <v>12</v>
      </c>
      <c r="J2339" s="2" t="s">
        <v>13</v>
      </c>
      <c r="K2339" s="2" t="s">
        <v>8</v>
      </c>
      <c r="L2339" s="132" t="s">
        <v>8555</v>
      </c>
      <c r="M2339" s="87"/>
      <c r="N2339" s="87"/>
      <c r="O2339" s="87"/>
      <c r="P2339" s="87"/>
      <c r="Q2339" s="87"/>
      <c r="R2339" s="87"/>
      <c r="S2339" s="87"/>
      <c r="T2339" s="87"/>
      <c r="U2339" s="87"/>
      <c r="V2339" s="87"/>
      <c r="W2339" s="87"/>
    </row>
    <row r="2340" spans="1:23" customFormat="1">
      <c r="A2340" s="1" t="str">
        <f>CONCATENATE(Tableau4[[#This Row],[DPT2]]," - ",Tableau4[[#This Row],[COMMUNE]])</f>
        <v>33 - Saint-Sulpice-et-Cameyrac</v>
      </c>
      <c r="B2340" s="99">
        <v>33</v>
      </c>
      <c r="C2340" s="2" t="s">
        <v>8030</v>
      </c>
      <c r="D2340" s="95" t="s">
        <v>6609</v>
      </c>
      <c r="E2340" s="96" t="s">
        <v>8031</v>
      </c>
      <c r="F2340" s="96" t="s">
        <v>8555</v>
      </c>
      <c r="G2340" s="97">
        <v>4762</v>
      </c>
      <c r="H2340" s="94" t="s">
        <v>859</v>
      </c>
      <c r="I2340" s="94" t="s">
        <v>25</v>
      </c>
      <c r="J2340" s="94" t="s">
        <v>13</v>
      </c>
      <c r="K2340" s="5" t="s">
        <v>5664</v>
      </c>
      <c r="L2340" s="132" t="s">
        <v>8555</v>
      </c>
      <c r="M2340" s="87"/>
      <c r="N2340" s="87"/>
      <c r="O2340" s="87"/>
      <c r="P2340" s="87"/>
      <c r="Q2340" s="87"/>
      <c r="R2340" s="87"/>
      <c r="S2340" s="87"/>
      <c r="T2340" s="87"/>
      <c r="U2340" s="87"/>
      <c r="V2340" s="87"/>
      <c r="W2340" s="87"/>
    </row>
    <row r="2341" spans="1:23" customFormat="1">
      <c r="A2341" s="1" t="str">
        <f>CONCATENATE(Tableau4[[#This Row],[DPT2]]," - ",Tableau4[[#This Row],[COMMUNE]])</f>
        <v>33 - Saint-Symphorien</v>
      </c>
      <c r="B2341" s="5">
        <v>33</v>
      </c>
      <c r="C2341" s="5" t="s">
        <v>8032</v>
      </c>
      <c r="D2341" s="6" t="s">
        <v>2707</v>
      </c>
      <c r="E2341" s="6" t="s">
        <v>10830</v>
      </c>
      <c r="F2341" s="6" t="s">
        <v>8554</v>
      </c>
      <c r="G2341" s="7">
        <v>1831</v>
      </c>
      <c r="H2341" s="5" t="s">
        <v>5</v>
      </c>
      <c r="I2341" s="5" t="s">
        <v>12</v>
      </c>
      <c r="J2341" s="2" t="s">
        <v>13</v>
      </c>
      <c r="K2341" s="5" t="s">
        <v>5664</v>
      </c>
      <c r="L2341" s="132" t="s">
        <v>8555</v>
      </c>
      <c r="M2341" s="87"/>
      <c r="N2341" s="87"/>
      <c r="O2341" s="87"/>
      <c r="P2341" s="87"/>
      <c r="Q2341" s="87"/>
      <c r="R2341" s="87"/>
      <c r="S2341" s="87"/>
      <c r="T2341" s="87"/>
      <c r="U2341" s="87"/>
      <c r="V2341" s="87"/>
      <c r="W2341" s="87"/>
    </row>
    <row r="2342" spans="1:23" customFormat="1">
      <c r="A2342" s="1" t="str">
        <f>CONCATENATE(Tableau4[[#This Row],[DPT2]]," - ",Tableau4[[#This Row],[COMMUNE]])</f>
        <v>33 - Saint-Trojan</v>
      </c>
      <c r="B2342" s="5">
        <v>33</v>
      </c>
      <c r="C2342" s="2" t="s">
        <v>3206</v>
      </c>
      <c r="D2342" s="3" t="s">
        <v>2918</v>
      </c>
      <c r="E2342" s="3" t="s">
        <v>3207</v>
      </c>
      <c r="F2342" s="6" t="s">
        <v>8554</v>
      </c>
      <c r="G2342" s="4">
        <v>355</v>
      </c>
      <c r="H2342" s="2" t="s">
        <v>5</v>
      </c>
      <c r="I2342" s="2" t="s">
        <v>25</v>
      </c>
      <c r="J2342" s="2" t="s">
        <v>7</v>
      </c>
      <c r="K2342" s="2" t="s">
        <v>8</v>
      </c>
      <c r="L2342" s="132" t="s">
        <v>8555</v>
      </c>
      <c r="M2342" s="87"/>
      <c r="N2342" s="87"/>
      <c r="O2342" s="87"/>
      <c r="P2342" s="87"/>
      <c r="Q2342" s="87"/>
      <c r="R2342" s="87"/>
      <c r="S2342" s="87"/>
      <c r="T2342" s="87"/>
      <c r="U2342" s="87"/>
      <c r="V2342" s="87"/>
      <c r="W2342" s="87"/>
    </row>
    <row r="2343" spans="1:23" customFormat="1">
      <c r="A2343" s="1" t="str">
        <f>CONCATENATE(Tableau4[[#This Row],[DPT2]]," - ",Tableau4[[#This Row],[COMMUNE]])</f>
        <v>33 - Saint-Vincent-de-Paul</v>
      </c>
      <c r="B2343" s="5">
        <v>33</v>
      </c>
      <c r="C2343" s="2" t="s">
        <v>6837</v>
      </c>
      <c r="D2343" s="3" t="s">
        <v>6582</v>
      </c>
      <c r="E2343" s="3" t="s">
        <v>10743</v>
      </c>
      <c r="F2343" s="6" t="s">
        <v>8554</v>
      </c>
      <c r="G2343" s="4">
        <v>1000</v>
      </c>
      <c r="H2343" s="2" t="s">
        <v>5</v>
      </c>
      <c r="I2343" s="2" t="s">
        <v>25</v>
      </c>
      <c r="J2343" s="2" t="s">
        <v>13</v>
      </c>
      <c r="K2343" s="2" t="s">
        <v>5671</v>
      </c>
      <c r="L2343" s="132">
        <v>46077</v>
      </c>
    </row>
    <row r="2344" spans="1:23" customFormat="1">
      <c r="A2344" s="1" t="str">
        <f>CONCATENATE(Tableau4[[#This Row],[DPT2]]," - ",Tableau4[[#This Row],[COMMUNE]])</f>
        <v>33 - Saint-Vincent-de-Pertignas</v>
      </c>
      <c r="B2344" s="5">
        <v>33</v>
      </c>
      <c r="C2344" s="2" t="s">
        <v>3208</v>
      </c>
      <c r="D2344" s="3" t="s">
        <v>2538</v>
      </c>
      <c r="E2344" s="3" t="s">
        <v>3209</v>
      </c>
      <c r="F2344" s="6" t="s">
        <v>8554</v>
      </c>
      <c r="G2344" s="4">
        <v>357</v>
      </c>
      <c r="H2344" s="2" t="s">
        <v>5</v>
      </c>
      <c r="I2344" s="2" t="s">
        <v>6</v>
      </c>
      <c r="J2344" s="2" t="s">
        <v>13</v>
      </c>
      <c r="K2344" s="2" t="s">
        <v>8</v>
      </c>
      <c r="L2344" s="132" t="s">
        <v>8555</v>
      </c>
      <c r="M2344" s="87"/>
      <c r="N2344" s="87"/>
      <c r="O2344" s="87"/>
      <c r="P2344" s="87"/>
      <c r="Q2344" s="87"/>
      <c r="R2344" s="87"/>
      <c r="S2344" s="87"/>
      <c r="T2344" s="87"/>
      <c r="U2344" s="87"/>
      <c r="V2344" s="87"/>
      <c r="W2344" s="87"/>
    </row>
    <row r="2345" spans="1:23" s="87" customFormat="1">
      <c r="A2345" s="1" t="str">
        <f>CONCATENATE(Tableau4[[#This Row],[DPT2]]," - ",Tableau4[[#This Row],[COMMUNE]])</f>
        <v>33 - Saint-Vivien-de-Blaye</v>
      </c>
      <c r="B2345" s="5">
        <v>33</v>
      </c>
      <c r="C2345" s="5" t="s">
        <v>3210</v>
      </c>
      <c r="D2345" s="6" t="s">
        <v>2805</v>
      </c>
      <c r="E2345" s="6" t="s">
        <v>3211</v>
      </c>
      <c r="F2345" s="6" t="s">
        <v>8554</v>
      </c>
      <c r="G2345" s="7">
        <v>354</v>
      </c>
      <c r="H2345" s="5" t="s">
        <v>5</v>
      </c>
      <c r="I2345" s="5" t="s">
        <v>12</v>
      </c>
      <c r="J2345" s="5" t="s">
        <v>7</v>
      </c>
      <c r="K2345" s="2" t="s">
        <v>8</v>
      </c>
      <c r="L2345" s="132" t="s">
        <v>8555</v>
      </c>
    </row>
    <row r="2346" spans="1:23" customFormat="1">
      <c r="A2346" s="1" t="str">
        <f>CONCATENATE(Tableau4[[#This Row],[DPT2]]," - ",Tableau4[[#This Row],[COMMUNE]])</f>
        <v>33 - Saint-Vivien-de-Médoc</v>
      </c>
      <c r="B2346" s="5">
        <v>33</v>
      </c>
      <c r="C2346" s="2" t="s">
        <v>6838</v>
      </c>
      <c r="D2346" s="3" t="s">
        <v>3252</v>
      </c>
      <c r="E2346" s="3" t="s">
        <v>6839</v>
      </c>
      <c r="F2346" s="6" t="s">
        <v>8554</v>
      </c>
      <c r="G2346" s="4">
        <v>1791</v>
      </c>
      <c r="H2346" s="2" t="s">
        <v>5</v>
      </c>
      <c r="I2346" s="2" t="s">
        <v>25</v>
      </c>
      <c r="J2346" s="2" t="s">
        <v>13</v>
      </c>
      <c r="K2346" s="2" t="s">
        <v>5671</v>
      </c>
      <c r="L2346" s="132" t="s">
        <v>8555</v>
      </c>
      <c r="M2346" s="87"/>
      <c r="N2346" s="87"/>
      <c r="O2346" s="87"/>
      <c r="P2346" s="87"/>
      <c r="Q2346" s="87"/>
      <c r="R2346" s="87"/>
      <c r="S2346" s="87"/>
      <c r="T2346" s="87"/>
      <c r="U2346" s="87"/>
      <c r="V2346" s="87"/>
      <c r="W2346" s="87"/>
    </row>
    <row r="2347" spans="1:23" customFormat="1">
      <c r="A2347" s="1" t="str">
        <f>CONCATENATE(Tableau4[[#This Row],[DPT2]]," - ",Tableau4[[#This Row],[COMMUNE]])</f>
        <v>33 - Saint-Vivien-de-Monségur</v>
      </c>
      <c r="B2347" s="5">
        <v>33</v>
      </c>
      <c r="C2347" s="2" t="s">
        <v>3212</v>
      </c>
      <c r="D2347" s="3" t="s">
        <v>2701</v>
      </c>
      <c r="E2347" s="3" t="s">
        <v>3213</v>
      </c>
      <c r="F2347" s="6" t="s">
        <v>8554</v>
      </c>
      <c r="G2347" s="4">
        <v>383</v>
      </c>
      <c r="H2347" s="2" t="s">
        <v>5</v>
      </c>
      <c r="I2347" s="2" t="s">
        <v>6</v>
      </c>
      <c r="J2347" s="2" t="s">
        <v>13</v>
      </c>
      <c r="K2347" s="2" t="s">
        <v>8</v>
      </c>
      <c r="L2347" s="132" t="s">
        <v>8555</v>
      </c>
      <c r="M2347" s="87"/>
      <c r="N2347" s="87"/>
      <c r="O2347" s="87"/>
      <c r="P2347" s="87"/>
      <c r="Q2347" s="87"/>
      <c r="R2347" s="87"/>
      <c r="S2347" s="87"/>
      <c r="T2347" s="87"/>
      <c r="U2347" s="87"/>
      <c r="V2347" s="87"/>
      <c r="W2347" s="87"/>
    </row>
    <row r="2348" spans="1:23" customFormat="1">
      <c r="A2348" s="1" t="str">
        <f>CONCATENATE(Tableau4[[#This Row],[DPT2]]," - ",Tableau4[[#This Row],[COMMUNE]])</f>
        <v>33 - Saint-Yzan-de-Soudiac</v>
      </c>
      <c r="B2348" s="5">
        <v>33</v>
      </c>
      <c r="C2348" s="5" t="s">
        <v>6840</v>
      </c>
      <c r="D2348" s="6" t="s">
        <v>2805</v>
      </c>
      <c r="E2348" s="6" t="s">
        <v>6841</v>
      </c>
      <c r="F2348" s="6" t="s">
        <v>8554</v>
      </c>
      <c r="G2348" s="7">
        <v>2427</v>
      </c>
      <c r="H2348" s="5" t="s">
        <v>5</v>
      </c>
      <c r="I2348" s="5" t="s">
        <v>12</v>
      </c>
      <c r="J2348" s="5" t="s">
        <v>7</v>
      </c>
      <c r="K2348" s="2" t="s">
        <v>5671</v>
      </c>
      <c r="L2348" s="132" t="s">
        <v>8555</v>
      </c>
    </row>
    <row r="2349" spans="1:23" customFormat="1">
      <c r="A2349" s="1" t="str">
        <f>CONCATENATE(Tableau4[[#This Row],[DPT2]]," - ",Tableau4[[#This Row],[COMMUNE]])</f>
        <v>33 - Saint-Yzans-de-Médoc</v>
      </c>
      <c r="B2349" s="5">
        <v>33</v>
      </c>
      <c r="C2349" s="5" t="s">
        <v>3214</v>
      </c>
      <c r="D2349" s="6" t="s">
        <v>2737</v>
      </c>
      <c r="E2349" s="6" t="s">
        <v>3215</v>
      </c>
      <c r="F2349" s="6" t="s">
        <v>8554</v>
      </c>
      <c r="G2349" s="7">
        <v>348</v>
      </c>
      <c r="H2349" s="5" t="s">
        <v>5</v>
      </c>
      <c r="I2349" s="5" t="s">
        <v>12</v>
      </c>
      <c r="J2349" s="2" t="s">
        <v>13</v>
      </c>
      <c r="K2349" s="2" t="s">
        <v>8</v>
      </c>
      <c r="L2349" s="132" t="s">
        <v>8555</v>
      </c>
    </row>
    <row r="2350" spans="1:23" customFormat="1">
      <c r="A2350" s="1" t="str">
        <f>CONCATENATE(Tableau4[[#This Row],[DPT2]]," - ",Tableau4[[#This Row],[COMMUNE]])</f>
        <v>33 - Salaunes</v>
      </c>
      <c r="B2350" s="5">
        <v>33</v>
      </c>
      <c r="C2350" s="2" t="s">
        <v>6842</v>
      </c>
      <c r="D2350" s="3" t="s">
        <v>2756</v>
      </c>
      <c r="E2350" s="3" t="s">
        <v>6843</v>
      </c>
      <c r="F2350" s="6" t="s">
        <v>8554</v>
      </c>
      <c r="G2350" s="4">
        <v>1171</v>
      </c>
      <c r="H2350" s="2" t="s">
        <v>5</v>
      </c>
      <c r="I2350" s="2" t="s">
        <v>25</v>
      </c>
      <c r="J2350" s="2" t="s">
        <v>13</v>
      </c>
      <c r="K2350" s="2" t="s">
        <v>5671</v>
      </c>
      <c r="L2350" s="132" t="s">
        <v>8555</v>
      </c>
      <c r="M2350" s="87"/>
      <c r="N2350" s="87"/>
      <c r="O2350" s="87"/>
      <c r="P2350" s="87"/>
      <c r="Q2350" s="87"/>
      <c r="R2350" s="87"/>
      <c r="S2350" s="87"/>
      <c r="T2350" s="87"/>
      <c r="U2350" s="87"/>
      <c r="V2350" s="87"/>
      <c r="W2350" s="87"/>
    </row>
    <row r="2351" spans="1:23" customFormat="1">
      <c r="A2351" s="1" t="str">
        <f>CONCATENATE(Tableau4[[#This Row],[DPT2]]," - ",Tableau4[[#This Row],[COMMUNE]])</f>
        <v>33 - Sallebœuf</v>
      </c>
      <c r="B2351" s="5">
        <v>33</v>
      </c>
      <c r="C2351" s="2" t="s">
        <v>6844</v>
      </c>
      <c r="D2351" s="3" t="s">
        <v>2745</v>
      </c>
      <c r="E2351" s="3" t="s">
        <v>6845</v>
      </c>
      <c r="F2351" s="6" t="s">
        <v>8554</v>
      </c>
      <c r="G2351" s="4">
        <v>2630</v>
      </c>
      <c r="H2351" s="2" t="s">
        <v>5</v>
      </c>
      <c r="I2351" s="2" t="s">
        <v>25</v>
      </c>
      <c r="J2351" s="2" t="s">
        <v>13</v>
      </c>
      <c r="K2351" s="2" t="s">
        <v>5671</v>
      </c>
      <c r="L2351" s="132" t="s">
        <v>8555</v>
      </c>
    </row>
    <row r="2352" spans="1:23" customFormat="1">
      <c r="A2352" s="1" t="str">
        <f>CONCATENATE(Tableau4[[#This Row],[DPT2]]," - ",Tableau4[[#This Row],[COMMUNE]])</f>
        <v>33 - Salles</v>
      </c>
      <c r="B2352" s="5">
        <v>33</v>
      </c>
      <c r="C2352" s="2" t="s">
        <v>8033</v>
      </c>
      <c r="D2352" s="3" t="s">
        <v>6725</v>
      </c>
      <c r="E2352" s="3" t="s">
        <v>10831</v>
      </c>
      <c r="F2352" s="6" t="s">
        <v>8554</v>
      </c>
      <c r="G2352" s="4">
        <v>7411</v>
      </c>
      <c r="H2352" s="2" t="s">
        <v>5</v>
      </c>
      <c r="I2352" s="2" t="s">
        <v>25</v>
      </c>
      <c r="J2352" s="2" t="s">
        <v>13</v>
      </c>
      <c r="K2352" s="5" t="s">
        <v>5664</v>
      </c>
      <c r="L2352" s="132" t="s">
        <v>8555</v>
      </c>
    </row>
    <row r="2353" spans="1:23" s="87" customFormat="1">
      <c r="A2353" s="1" t="str">
        <f>CONCATENATE(Tableau4[[#This Row],[DPT2]]," - ",Tableau4[[#This Row],[COMMUNE]])</f>
        <v>33 - Samonac</v>
      </c>
      <c r="B2353" s="5">
        <v>33</v>
      </c>
      <c r="C2353" s="5" t="s">
        <v>3216</v>
      </c>
      <c r="D2353" s="6" t="s">
        <v>2720</v>
      </c>
      <c r="E2353" s="6" t="s">
        <v>3217</v>
      </c>
      <c r="F2353" s="6" t="s">
        <v>8554</v>
      </c>
      <c r="G2353" s="7">
        <v>429</v>
      </c>
      <c r="H2353" s="5" t="s">
        <v>5</v>
      </c>
      <c r="I2353" s="5" t="s">
        <v>12</v>
      </c>
      <c r="J2353" s="5" t="s">
        <v>7</v>
      </c>
      <c r="K2353" s="2" t="s">
        <v>8</v>
      </c>
      <c r="L2353" s="132" t="s">
        <v>8555</v>
      </c>
      <c r="M2353"/>
      <c r="N2353"/>
      <c r="O2353"/>
      <c r="P2353"/>
      <c r="Q2353"/>
      <c r="R2353"/>
      <c r="S2353"/>
      <c r="T2353"/>
      <c r="U2353"/>
      <c r="V2353"/>
      <c r="W2353"/>
    </row>
    <row r="2354" spans="1:23" customFormat="1">
      <c r="A2354" s="1" t="str">
        <f>CONCATENATE(Tableau4[[#This Row],[DPT2]]," - ",Tableau4[[#This Row],[COMMUNE]])</f>
        <v>33 - Saucats</v>
      </c>
      <c r="B2354" s="5">
        <v>33</v>
      </c>
      <c r="C2354" s="2" t="s">
        <v>6846</v>
      </c>
      <c r="D2354" s="3" t="s">
        <v>2894</v>
      </c>
      <c r="E2354" s="3" t="s">
        <v>6847</v>
      </c>
      <c r="F2354" s="6" t="s">
        <v>8554</v>
      </c>
      <c r="G2354" s="4">
        <v>3255</v>
      </c>
      <c r="H2354" s="2" t="s">
        <v>5</v>
      </c>
      <c r="I2354" s="2" t="s">
        <v>25</v>
      </c>
      <c r="J2354" s="2" t="s">
        <v>13</v>
      </c>
      <c r="K2354" s="2" t="s">
        <v>5671</v>
      </c>
      <c r="L2354" s="132" t="s">
        <v>8555</v>
      </c>
    </row>
    <row r="2355" spans="1:23" customFormat="1">
      <c r="A2355" s="1" t="str">
        <f>CONCATENATE(Tableau4[[#This Row],[DPT2]]," - ",Tableau4[[#This Row],[COMMUNE]])</f>
        <v>33 - Saugon</v>
      </c>
      <c r="B2355" s="5">
        <v>33</v>
      </c>
      <c r="C2355" s="5" t="s">
        <v>3218</v>
      </c>
      <c r="D2355" s="6" t="s">
        <v>2720</v>
      </c>
      <c r="E2355" s="6" t="s">
        <v>3219</v>
      </c>
      <c r="F2355" s="6" t="s">
        <v>8554</v>
      </c>
      <c r="G2355" s="7">
        <v>485</v>
      </c>
      <c r="H2355" s="5" t="s">
        <v>5</v>
      </c>
      <c r="I2355" s="5" t="s">
        <v>12</v>
      </c>
      <c r="J2355" s="5" t="s">
        <v>7</v>
      </c>
      <c r="K2355" s="2" t="s">
        <v>8</v>
      </c>
      <c r="L2355" s="132" t="s">
        <v>8555</v>
      </c>
    </row>
    <row r="2356" spans="1:23" s="87" customFormat="1">
      <c r="A2356" s="1" t="str">
        <f>CONCATENATE(Tableau4[[#This Row],[DPT2]]," - ",Tableau4[[#This Row],[COMMUNE]])</f>
        <v>33 - Saumos</v>
      </c>
      <c r="B2356" s="5">
        <v>33</v>
      </c>
      <c r="C2356" s="2" t="s">
        <v>3220</v>
      </c>
      <c r="D2356" s="3" t="s">
        <v>2756</v>
      </c>
      <c r="E2356" s="3" t="s">
        <v>3221</v>
      </c>
      <c r="F2356" s="6" t="s">
        <v>8554</v>
      </c>
      <c r="G2356" s="4">
        <v>532</v>
      </c>
      <c r="H2356" s="2" t="s">
        <v>5</v>
      </c>
      <c r="I2356" s="2" t="s">
        <v>25</v>
      </c>
      <c r="J2356" s="2" t="s">
        <v>13</v>
      </c>
      <c r="K2356" s="2" t="s">
        <v>8</v>
      </c>
      <c r="L2356" s="132" t="s">
        <v>8555</v>
      </c>
    </row>
    <row r="2357" spans="1:23" customFormat="1">
      <c r="A2357" s="1" t="str">
        <f>CONCATENATE(Tableau4[[#This Row],[DPT2]]," - ",Tableau4[[#This Row],[COMMUNE]])</f>
        <v>33 - Sauternes</v>
      </c>
      <c r="B2357" s="5">
        <v>33</v>
      </c>
      <c r="C2357" s="5" t="s">
        <v>6848</v>
      </c>
      <c r="D2357" s="6" t="s">
        <v>2707</v>
      </c>
      <c r="E2357" s="6" t="s">
        <v>6849</v>
      </c>
      <c r="F2357" s="6" t="s">
        <v>8554</v>
      </c>
      <c r="G2357" s="7">
        <v>814</v>
      </c>
      <c r="H2357" s="5" t="s">
        <v>5</v>
      </c>
      <c r="I2357" s="5" t="s">
        <v>12</v>
      </c>
      <c r="J2357" s="2" t="s">
        <v>13</v>
      </c>
      <c r="K2357" s="2" t="s">
        <v>5671</v>
      </c>
      <c r="L2357" s="132" t="s">
        <v>8555</v>
      </c>
      <c r="M2357" s="87"/>
      <c r="N2357" s="87"/>
      <c r="O2357" s="87"/>
      <c r="P2357" s="87"/>
      <c r="Q2357" s="87"/>
      <c r="R2357" s="87"/>
      <c r="S2357" s="87"/>
      <c r="T2357" s="87"/>
      <c r="U2357" s="87"/>
      <c r="V2357" s="87"/>
      <c r="W2357" s="87"/>
    </row>
    <row r="2358" spans="1:23" s="87" customFormat="1">
      <c r="A2358" s="1" t="str">
        <f>CONCATENATE(Tableau4[[#This Row],[DPT2]]," - ",Tableau4[[#This Row],[COMMUNE]])</f>
        <v>33 - Sauveterre-de-Guyenne</v>
      </c>
      <c r="B2358" s="5">
        <v>33</v>
      </c>
      <c r="C2358" s="5" t="s">
        <v>8034</v>
      </c>
      <c r="D2358" s="6" t="s">
        <v>2704</v>
      </c>
      <c r="E2358" s="6" t="s">
        <v>8035</v>
      </c>
      <c r="F2358" s="6" t="s">
        <v>8554</v>
      </c>
      <c r="G2358" s="7">
        <v>1853</v>
      </c>
      <c r="H2358" s="5" t="s">
        <v>5</v>
      </c>
      <c r="I2358" s="5" t="s">
        <v>12</v>
      </c>
      <c r="J2358" s="2" t="s">
        <v>13</v>
      </c>
      <c r="K2358" s="5" t="s">
        <v>5664</v>
      </c>
      <c r="L2358" s="132" t="s">
        <v>8555</v>
      </c>
      <c r="M2358"/>
      <c r="N2358"/>
      <c r="O2358"/>
      <c r="P2358"/>
      <c r="Q2358"/>
      <c r="R2358"/>
      <c r="S2358"/>
      <c r="T2358"/>
      <c r="U2358"/>
      <c r="V2358"/>
      <c r="W2358"/>
    </row>
    <row r="2359" spans="1:23" s="87" customFormat="1">
      <c r="A2359" s="1" t="str">
        <f>CONCATENATE(Tableau4[[#This Row],[DPT2]]," - ",Tableau4[[#This Row],[COMMUNE]])</f>
        <v>33 - Sauviac</v>
      </c>
      <c r="B2359" s="5">
        <v>33</v>
      </c>
      <c r="C2359" s="5" t="s">
        <v>3222</v>
      </c>
      <c r="D2359" s="6" t="s">
        <v>2696</v>
      </c>
      <c r="E2359" s="6" t="s">
        <v>3223</v>
      </c>
      <c r="F2359" s="6" t="s">
        <v>8554</v>
      </c>
      <c r="G2359" s="7">
        <v>324</v>
      </c>
      <c r="H2359" s="5" t="s">
        <v>5</v>
      </c>
      <c r="I2359" s="5" t="s">
        <v>12</v>
      </c>
      <c r="J2359" s="2" t="s">
        <v>13</v>
      </c>
      <c r="K2359" s="2" t="s">
        <v>8</v>
      </c>
      <c r="L2359" s="132" t="s">
        <v>8555</v>
      </c>
      <c r="M2359"/>
      <c r="N2359"/>
      <c r="O2359"/>
      <c r="P2359"/>
      <c r="Q2359"/>
      <c r="R2359"/>
      <c r="S2359"/>
      <c r="T2359"/>
      <c r="U2359"/>
      <c r="V2359"/>
      <c r="W2359"/>
    </row>
    <row r="2360" spans="1:23" customFormat="1">
      <c r="A2360" s="1" t="str">
        <f>CONCATENATE(Tableau4[[#This Row],[DPT2]]," - ",Tableau4[[#This Row],[COMMUNE]])</f>
        <v>33 - Savignac</v>
      </c>
      <c r="B2360" s="5">
        <v>33</v>
      </c>
      <c r="C2360" s="2" t="s">
        <v>3224</v>
      </c>
      <c r="D2360" s="3" t="s">
        <v>2701</v>
      </c>
      <c r="E2360" s="3" t="s">
        <v>3225</v>
      </c>
      <c r="F2360" s="6" t="s">
        <v>8554</v>
      </c>
      <c r="G2360" s="4">
        <v>626</v>
      </c>
      <c r="H2360" s="2" t="s">
        <v>5</v>
      </c>
      <c r="I2360" s="2" t="s">
        <v>6</v>
      </c>
      <c r="J2360" s="2" t="s">
        <v>13</v>
      </c>
      <c r="K2360" s="2" t="s">
        <v>8</v>
      </c>
      <c r="L2360" s="132" t="s">
        <v>8555</v>
      </c>
    </row>
    <row r="2361" spans="1:23" customFormat="1">
      <c r="A2361" s="1" t="str">
        <f>CONCATENATE(Tableau4[[#This Row],[DPT2]]," - ",Tableau4[[#This Row],[COMMUNE]])</f>
        <v>33 - Savignac-de-l'Isle</v>
      </c>
      <c r="B2361" s="5">
        <v>33</v>
      </c>
      <c r="C2361" s="5" t="s">
        <v>3226</v>
      </c>
      <c r="D2361" s="6" t="s">
        <v>2717</v>
      </c>
      <c r="E2361" s="6" t="s">
        <v>3227</v>
      </c>
      <c r="F2361" s="6" t="s">
        <v>8554</v>
      </c>
      <c r="G2361" s="7">
        <v>501</v>
      </c>
      <c r="H2361" s="5" t="s">
        <v>5</v>
      </c>
      <c r="I2361" s="5" t="s">
        <v>12</v>
      </c>
      <c r="J2361" s="2" t="s">
        <v>13</v>
      </c>
      <c r="K2361" s="2" t="s">
        <v>8</v>
      </c>
      <c r="L2361" s="132">
        <v>46077</v>
      </c>
    </row>
    <row r="2362" spans="1:23" customFormat="1">
      <c r="A2362" s="1" t="str">
        <f>CONCATENATE(Tableau4[[#This Row],[DPT2]]," - ",Tableau4[[#This Row],[COMMUNE]])</f>
        <v>33 - Semens</v>
      </c>
      <c r="B2362" s="5">
        <v>33</v>
      </c>
      <c r="C2362" s="5" t="s">
        <v>3228</v>
      </c>
      <c r="D2362" s="6" t="s">
        <v>2707</v>
      </c>
      <c r="E2362" s="6" t="s">
        <v>3229</v>
      </c>
      <c r="F2362" s="6" t="s">
        <v>8554</v>
      </c>
      <c r="G2362" s="7">
        <v>218</v>
      </c>
      <c r="H2362" s="5" t="s">
        <v>5</v>
      </c>
      <c r="I2362" s="5" t="s">
        <v>12</v>
      </c>
      <c r="J2362" s="2" t="s">
        <v>13</v>
      </c>
      <c r="K2362" s="2" t="s">
        <v>8</v>
      </c>
      <c r="L2362" s="132" t="s">
        <v>8555</v>
      </c>
    </row>
    <row r="2363" spans="1:23" customFormat="1">
      <c r="A2363" s="1" t="str">
        <f>CONCATENATE(Tableau4[[#This Row],[DPT2]]," - ",Tableau4[[#This Row],[COMMUNE]])</f>
        <v>33 - Sendets</v>
      </c>
      <c r="B2363" s="5">
        <v>33</v>
      </c>
      <c r="C2363" s="5" t="s">
        <v>3230</v>
      </c>
      <c r="D2363" s="6" t="s">
        <v>2696</v>
      </c>
      <c r="E2363" s="6" t="s">
        <v>10832</v>
      </c>
      <c r="F2363" s="6" t="s">
        <v>8554</v>
      </c>
      <c r="G2363" s="7">
        <v>339</v>
      </c>
      <c r="H2363" s="5" t="s">
        <v>5</v>
      </c>
      <c r="I2363" s="5" t="s">
        <v>12</v>
      </c>
      <c r="J2363" s="2" t="s">
        <v>13</v>
      </c>
      <c r="K2363" s="2" t="s">
        <v>8</v>
      </c>
      <c r="L2363" s="132" t="s">
        <v>8555</v>
      </c>
      <c r="M2363" s="87"/>
      <c r="N2363" s="87"/>
      <c r="O2363" s="87"/>
      <c r="P2363" s="87"/>
      <c r="Q2363" s="87"/>
      <c r="R2363" s="87"/>
      <c r="S2363" s="87"/>
      <c r="T2363" s="87"/>
      <c r="U2363" s="87"/>
      <c r="V2363" s="87"/>
      <c r="W2363" s="87"/>
    </row>
    <row r="2364" spans="1:23" customFormat="1">
      <c r="A2364" s="1" t="str">
        <f>CONCATENATE(Tableau4[[#This Row],[DPT2]]," - ",Tableau4[[#This Row],[COMMUNE]])</f>
        <v>33 - Sigalens</v>
      </c>
      <c r="B2364" s="5">
        <v>33</v>
      </c>
      <c r="C2364" s="5" t="s">
        <v>3231</v>
      </c>
      <c r="D2364" s="6" t="s">
        <v>2696</v>
      </c>
      <c r="E2364" s="6" t="s">
        <v>3232</v>
      </c>
      <c r="F2364" s="6" t="s">
        <v>8554</v>
      </c>
      <c r="G2364" s="7">
        <v>362</v>
      </c>
      <c r="H2364" s="5" t="s">
        <v>5</v>
      </c>
      <c r="I2364" s="5" t="s">
        <v>12</v>
      </c>
      <c r="J2364" s="2" t="s">
        <v>13</v>
      </c>
      <c r="K2364" s="2" t="s">
        <v>8</v>
      </c>
      <c r="L2364" s="132" t="s">
        <v>8555</v>
      </c>
      <c r="M2364" s="87"/>
      <c r="N2364" s="87"/>
      <c r="O2364" s="87"/>
      <c r="P2364" s="87"/>
      <c r="Q2364" s="87"/>
      <c r="R2364" s="87"/>
      <c r="S2364" s="87"/>
      <c r="T2364" s="87"/>
      <c r="U2364" s="87"/>
      <c r="V2364" s="87"/>
      <c r="W2364" s="87"/>
    </row>
    <row r="2365" spans="1:23" customFormat="1">
      <c r="A2365" s="1" t="str">
        <f>CONCATENATE(Tableau4[[#This Row],[DPT2]]," - ",Tableau4[[#This Row],[COMMUNE]])</f>
        <v>33 - Sillas</v>
      </c>
      <c r="B2365" s="5">
        <v>33</v>
      </c>
      <c r="C2365" s="5" t="s">
        <v>3233</v>
      </c>
      <c r="D2365" s="6" t="s">
        <v>2696</v>
      </c>
      <c r="E2365" s="6" t="s">
        <v>3234</v>
      </c>
      <c r="F2365" s="6" t="s">
        <v>8554</v>
      </c>
      <c r="G2365" s="7">
        <v>122</v>
      </c>
      <c r="H2365" s="5" t="s">
        <v>5</v>
      </c>
      <c r="I2365" s="5" t="s">
        <v>12</v>
      </c>
      <c r="J2365" s="2" t="s">
        <v>13</v>
      </c>
      <c r="K2365" s="2" t="s">
        <v>8</v>
      </c>
      <c r="L2365" s="132" t="s">
        <v>8555</v>
      </c>
      <c r="M2365" s="87"/>
      <c r="N2365" s="87"/>
      <c r="O2365" s="87"/>
      <c r="P2365" s="87"/>
      <c r="Q2365" s="87"/>
      <c r="R2365" s="87"/>
      <c r="S2365" s="87"/>
      <c r="T2365" s="87"/>
      <c r="U2365" s="87"/>
      <c r="V2365" s="87"/>
      <c r="W2365" s="87"/>
    </row>
    <row r="2366" spans="1:23" customFormat="1">
      <c r="A2366" s="1" t="str">
        <f>CONCATENATE(Tableau4[[#This Row],[DPT2]]," - ",Tableau4[[#This Row],[COMMUNE]])</f>
        <v>33 - Soulac-sur-Mer</v>
      </c>
      <c r="B2366" s="5">
        <v>33</v>
      </c>
      <c r="C2366" s="2" t="s">
        <v>8036</v>
      </c>
      <c r="D2366" s="3" t="s">
        <v>3252</v>
      </c>
      <c r="E2366" s="3" t="s">
        <v>8037</v>
      </c>
      <c r="F2366" s="6" t="s">
        <v>8554</v>
      </c>
      <c r="G2366" s="4">
        <v>2825</v>
      </c>
      <c r="H2366" s="2" t="s">
        <v>5</v>
      </c>
      <c r="I2366" s="2" t="s">
        <v>25</v>
      </c>
      <c r="J2366" s="2" t="s">
        <v>13</v>
      </c>
      <c r="K2366" s="5" t="s">
        <v>5664</v>
      </c>
      <c r="L2366" s="132" t="s">
        <v>8555</v>
      </c>
    </row>
    <row r="2367" spans="1:23" customFormat="1">
      <c r="A2367" s="1" t="str">
        <f>CONCATENATE(Tableau4[[#This Row],[DPT2]]," - ",Tableau4[[#This Row],[COMMUNE]])</f>
        <v>33 - Soulignac</v>
      </c>
      <c r="B2367" s="5">
        <v>33</v>
      </c>
      <c r="C2367" s="5" t="s">
        <v>3235</v>
      </c>
      <c r="D2367" s="6" t="s">
        <v>2704</v>
      </c>
      <c r="E2367" s="6" t="s">
        <v>3236</v>
      </c>
      <c r="F2367" s="6" t="s">
        <v>8554</v>
      </c>
      <c r="G2367" s="7">
        <v>422</v>
      </c>
      <c r="H2367" s="5" t="s">
        <v>5</v>
      </c>
      <c r="I2367" s="5" t="s">
        <v>12</v>
      </c>
      <c r="J2367" s="2" t="s">
        <v>13</v>
      </c>
      <c r="K2367" s="2" t="s">
        <v>8</v>
      </c>
      <c r="L2367" s="132" t="s">
        <v>8555</v>
      </c>
    </row>
    <row r="2368" spans="1:23" s="87" customFormat="1">
      <c r="A2368" s="1" t="str">
        <f>CONCATENATE(Tableau4[[#This Row],[DPT2]]," - ",Tableau4[[#This Row],[COMMUNE]])</f>
        <v>33 - Soussac</v>
      </c>
      <c r="B2368" s="5">
        <v>33</v>
      </c>
      <c r="C2368" s="5" t="s">
        <v>3237</v>
      </c>
      <c r="D2368" s="6" t="s">
        <v>2704</v>
      </c>
      <c r="E2368" s="6" t="s">
        <v>3238</v>
      </c>
      <c r="F2368" s="6" t="s">
        <v>8554</v>
      </c>
      <c r="G2368" s="7">
        <v>199</v>
      </c>
      <c r="H2368" s="5" t="s">
        <v>5</v>
      </c>
      <c r="I2368" s="5" t="s">
        <v>12</v>
      </c>
      <c r="J2368" s="2" t="s">
        <v>13</v>
      </c>
      <c r="K2368" s="2" t="s">
        <v>8</v>
      </c>
      <c r="L2368" s="132" t="s">
        <v>8555</v>
      </c>
    </row>
    <row r="2369" spans="1:23" customFormat="1">
      <c r="A2369" s="1" t="str">
        <f>CONCATENATE(Tableau4[[#This Row],[DPT2]]," - ",Tableau4[[#This Row],[COMMUNE]])</f>
        <v>33 - Soussans</v>
      </c>
      <c r="B2369" s="5">
        <v>33</v>
      </c>
      <c r="C2369" s="2" t="s">
        <v>6850</v>
      </c>
      <c r="D2369" s="3" t="s">
        <v>2690</v>
      </c>
      <c r="E2369" s="3" t="s">
        <v>6851</v>
      </c>
      <c r="F2369" s="6" t="s">
        <v>8554</v>
      </c>
      <c r="G2369" s="4">
        <v>1655</v>
      </c>
      <c r="H2369" s="2" t="s">
        <v>5</v>
      </c>
      <c r="I2369" s="2" t="s">
        <v>25</v>
      </c>
      <c r="J2369" s="2" t="s">
        <v>13</v>
      </c>
      <c r="K2369" s="2" t="s">
        <v>5671</v>
      </c>
      <c r="L2369" s="132">
        <v>46077</v>
      </c>
      <c r="M2369" s="87"/>
      <c r="N2369" s="87"/>
      <c r="O2369" s="87"/>
      <c r="P2369" s="87"/>
      <c r="Q2369" s="87"/>
      <c r="R2369" s="87"/>
      <c r="S2369" s="87"/>
      <c r="T2369" s="87"/>
      <c r="U2369" s="87"/>
      <c r="V2369" s="87"/>
      <c r="W2369" s="87"/>
    </row>
    <row r="2370" spans="1:23" customFormat="1">
      <c r="A2370" s="1" t="str">
        <f>CONCATENATE(Tableau4[[#This Row],[DPT2]]," - ",Tableau4[[#This Row],[COMMUNE]])</f>
        <v>33 - Tabanac</v>
      </c>
      <c r="B2370" s="5">
        <v>33</v>
      </c>
      <c r="C2370" s="2" t="s">
        <v>6852</v>
      </c>
      <c r="D2370" s="3" t="s">
        <v>2714</v>
      </c>
      <c r="E2370" s="3" t="s">
        <v>6853</v>
      </c>
      <c r="F2370" s="6" t="s">
        <v>8554</v>
      </c>
      <c r="G2370" s="4">
        <v>1084</v>
      </c>
      <c r="H2370" s="2" t="s">
        <v>5</v>
      </c>
      <c r="I2370" s="2" t="s">
        <v>25</v>
      </c>
      <c r="J2370" s="2" t="s">
        <v>13</v>
      </c>
      <c r="K2370" s="2" t="s">
        <v>5671</v>
      </c>
      <c r="L2370" s="132" t="s">
        <v>8555</v>
      </c>
      <c r="M2370" s="87"/>
      <c r="N2370" s="87"/>
      <c r="O2370" s="87"/>
      <c r="P2370" s="87"/>
      <c r="Q2370" s="87"/>
      <c r="R2370" s="87"/>
      <c r="S2370" s="87"/>
      <c r="T2370" s="87"/>
      <c r="U2370" s="87"/>
      <c r="V2370" s="87"/>
      <c r="W2370" s="87"/>
    </row>
    <row r="2371" spans="1:23" customFormat="1">
      <c r="A2371" s="1" t="str">
        <f>CONCATENATE(Tableau4[[#This Row],[DPT2]]," - ",Tableau4[[#This Row],[COMMUNE]])</f>
        <v>33 - Taillecavat</v>
      </c>
      <c r="B2371" s="5">
        <v>33</v>
      </c>
      <c r="C2371" s="5" t="s">
        <v>3239</v>
      </c>
      <c r="D2371" s="6" t="s">
        <v>2704</v>
      </c>
      <c r="E2371" s="6" t="s">
        <v>3240</v>
      </c>
      <c r="F2371" s="6" t="s">
        <v>8554</v>
      </c>
      <c r="G2371" s="7">
        <v>283</v>
      </c>
      <c r="H2371" s="5" t="s">
        <v>5</v>
      </c>
      <c r="I2371" s="5" t="s">
        <v>12</v>
      </c>
      <c r="J2371" s="2" t="s">
        <v>13</v>
      </c>
      <c r="K2371" s="2" t="s">
        <v>8</v>
      </c>
      <c r="L2371" s="132" t="s">
        <v>8555</v>
      </c>
    </row>
    <row r="2372" spans="1:23" customFormat="1">
      <c r="A2372" s="1" t="str">
        <f>CONCATENATE(Tableau4[[#This Row],[DPT2]]," - ",Tableau4[[#This Row],[COMMUNE]])</f>
        <v>33 - Talais</v>
      </c>
      <c r="B2372" s="5">
        <v>33</v>
      </c>
      <c r="C2372" s="2" t="s">
        <v>6854</v>
      </c>
      <c r="D2372" s="3" t="s">
        <v>3252</v>
      </c>
      <c r="E2372" s="3" t="s">
        <v>6855</v>
      </c>
      <c r="F2372" s="6" t="s">
        <v>8554</v>
      </c>
      <c r="G2372" s="4">
        <v>764</v>
      </c>
      <c r="H2372" s="2" t="s">
        <v>5</v>
      </c>
      <c r="I2372" s="2" t="s">
        <v>25</v>
      </c>
      <c r="J2372" s="2" t="s">
        <v>13</v>
      </c>
      <c r="K2372" s="2" t="s">
        <v>5671</v>
      </c>
      <c r="L2372" s="132" t="s">
        <v>8555</v>
      </c>
      <c r="M2372" s="87"/>
      <c r="N2372" s="87"/>
      <c r="O2372" s="87"/>
      <c r="P2372" s="87"/>
      <c r="Q2372" s="87"/>
      <c r="R2372" s="87"/>
      <c r="S2372" s="87"/>
      <c r="T2372" s="87"/>
      <c r="U2372" s="87"/>
      <c r="V2372" s="87"/>
      <c r="W2372" s="87"/>
    </row>
    <row r="2373" spans="1:23" customFormat="1">
      <c r="A2373" s="1" t="str">
        <f>CONCATENATE(Tableau4[[#This Row],[DPT2]]," - ",Tableau4[[#This Row],[COMMUNE]])</f>
        <v>33 - Talence</v>
      </c>
      <c r="B2373" s="99">
        <v>33</v>
      </c>
      <c r="C2373" s="11" t="s">
        <v>8420</v>
      </c>
      <c r="D2373" s="95" t="s">
        <v>6582</v>
      </c>
      <c r="E2373" s="118" t="s">
        <v>8540</v>
      </c>
      <c r="F2373" s="96" t="s">
        <v>10842</v>
      </c>
      <c r="G2373" s="97">
        <v>43820</v>
      </c>
      <c r="H2373" s="94" t="s">
        <v>859</v>
      </c>
      <c r="I2373" s="94" t="s">
        <v>25</v>
      </c>
      <c r="J2373" s="94" t="s">
        <v>13</v>
      </c>
      <c r="K2373" s="5" t="s">
        <v>7657</v>
      </c>
      <c r="L2373" s="132" t="s">
        <v>8555</v>
      </c>
      <c r="M2373" s="87"/>
      <c r="N2373" s="87"/>
      <c r="O2373" s="87"/>
      <c r="P2373" s="87"/>
      <c r="Q2373" s="87"/>
      <c r="R2373" s="87"/>
      <c r="S2373" s="87"/>
      <c r="T2373" s="87"/>
      <c r="U2373" s="87"/>
      <c r="V2373" s="87"/>
      <c r="W2373" s="87"/>
    </row>
    <row r="2374" spans="1:23" customFormat="1">
      <c r="A2374" s="1" t="str">
        <f>CONCATENATE(Tableau4[[#This Row],[DPT2]]," - ",Tableau4[[#This Row],[COMMUNE]])</f>
        <v>33 - Targon</v>
      </c>
      <c r="B2374" s="5">
        <v>33</v>
      </c>
      <c r="C2374" s="5" t="s">
        <v>6856</v>
      </c>
      <c r="D2374" s="6" t="s">
        <v>2704</v>
      </c>
      <c r="E2374" s="6" t="s">
        <v>6857</v>
      </c>
      <c r="F2374" s="6" t="s">
        <v>8554</v>
      </c>
      <c r="G2374" s="7">
        <v>2054</v>
      </c>
      <c r="H2374" s="5" t="s">
        <v>5</v>
      </c>
      <c r="I2374" s="5" t="s">
        <v>12</v>
      </c>
      <c r="J2374" s="2" t="s">
        <v>13</v>
      </c>
      <c r="K2374" s="2" t="s">
        <v>5671</v>
      </c>
      <c r="L2374" s="132" t="s">
        <v>8555</v>
      </c>
    </row>
    <row r="2375" spans="1:23" customFormat="1">
      <c r="A2375" s="1" t="str">
        <f>CONCATENATE(Tableau4[[#This Row],[DPT2]]," - ",Tableau4[[#This Row],[COMMUNE]])</f>
        <v>33 - Tarnès</v>
      </c>
      <c r="B2375" s="5">
        <v>33</v>
      </c>
      <c r="C2375" s="2" t="s">
        <v>3241</v>
      </c>
      <c r="D2375" s="3" t="s">
        <v>2693</v>
      </c>
      <c r="E2375" s="3" t="s">
        <v>3242</v>
      </c>
      <c r="F2375" s="6" t="s">
        <v>8554</v>
      </c>
      <c r="G2375" s="4">
        <v>337</v>
      </c>
      <c r="H2375" s="2" t="s">
        <v>5</v>
      </c>
      <c r="I2375" s="2" t="s">
        <v>25</v>
      </c>
      <c r="J2375" s="2" t="s">
        <v>13</v>
      </c>
      <c r="K2375" s="2" t="s">
        <v>8</v>
      </c>
      <c r="L2375" s="132" t="s">
        <v>8555</v>
      </c>
      <c r="M2375" s="87"/>
      <c r="N2375" s="87"/>
      <c r="O2375" s="87"/>
      <c r="P2375" s="87"/>
      <c r="Q2375" s="87"/>
      <c r="R2375" s="87"/>
      <c r="S2375" s="87"/>
      <c r="T2375" s="87"/>
      <c r="U2375" s="87"/>
      <c r="V2375" s="87"/>
      <c r="W2375" s="87"/>
    </row>
    <row r="2376" spans="1:23" s="87" customFormat="1">
      <c r="A2376" s="1" t="str">
        <f>CONCATENATE(Tableau4[[#This Row],[DPT2]]," - ",Tableau4[[#This Row],[COMMUNE]])</f>
        <v>33 - Tauriac</v>
      </c>
      <c r="B2376" s="5">
        <v>33</v>
      </c>
      <c r="C2376" s="2" t="s">
        <v>3243</v>
      </c>
      <c r="D2376" s="3" t="s">
        <v>2918</v>
      </c>
      <c r="E2376" s="3" t="s">
        <v>3244</v>
      </c>
      <c r="F2376" s="6" t="s">
        <v>8554</v>
      </c>
      <c r="G2376" s="4">
        <v>1297</v>
      </c>
      <c r="H2376" s="2" t="s">
        <v>5</v>
      </c>
      <c r="I2376" s="2" t="s">
        <v>25</v>
      </c>
      <c r="J2376" s="2" t="s">
        <v>7</v>
      </c>
      <c r="K2376" s="2" t="s">
        <v>8</v>
      </c>
      <c r="L2376" s="132" t="s">
        <v>8555</v>
      </c>
      <c r="M2376"/>
      <c r="N2376"/>
      <c r="O2376"/>
      <c r="P2376"/>
      <c r="Q2376"/>
      <c r="R2376"/>
      <c r="S2376"/>
      <c r="T2376"/>
      <c r="U2376"/>
      <c r="V2376"/>
      <c r="W2376"/>
    </row>
    <row r="2377" spans="1:23" s="87" customFormat="1">
      <c r="A2377" s="1" t="str">
        <f>CONCATENATE(Tableau4[[#This Row],[DPT2]]," - ",Tableau4[[#This Row],[COMMUNE]])</f>
        <v>33 - Tayac</v>
      </c>
      <c r="B2377" s="5">
        <v>33</v>
      </c>
      <c r="C2377" s="2" t="s">
        <v>3245</v>
      </c>
      <c r="D2377" s="3" t="s">
        <v>2727</v>
      </c>
      <c r="E2377" s="3" t="s">
        <v>3246</v>
      </c>
      <c r="F2377" s="6" t="s">
        <v>8554</v>
      </c>
      <c r="G2377" s="4">
        <v>133</v>
      </c>
      <c r="H2377" s="2" t="s">
        <v>5</v>
      </c>
      <c r="I2377" s="2" t="s">
        <v>25</v>
      </c>
      <c r="J2377" s="2" t="s">
        <v>13</v>
      </c>
      <c r="K2377" s="2" t="s">
        <v>8</v>
      </c>
      <c r="L2377" s="132" t="s">
        <v>8555</v>
      </c>
      <c r="M2377"/>
      <c r="N2377"/>
      <c r="O2377"/>
      <c r="P2377"/>
      <c r="Q2377"/>
      <c r="R2377"/>
      <c r="S2377"/>
      <c r="T2377"/>
      <c r="U2377"/>
      <c r="V2377"/>
      <c r="W2377"/>
    </row>
    <row r="2378" spans="1:23" customFormat="1">
      <c r="A2378" s="1" t="str">
        <f>CONCATENATE(Tableau4[[#This Row],[DPT2]]," - ",Tableau4[[#This Row],[COMMUNE]])</f>
        <v>33 - Teuillac</v>
      </c>
      <c r="B2378" s="5">
        <v>33</v>
      </c>
      <c r="C2378" s="2" t="s">
        <v>6858</v>
      </c>
      <c r="D2378" s="3" t="s">
        <v>2918</v>
      </c>
      <c r="E2378" s="3" t="s">
        <v>6859</v>
      </c>
      <c r="F2378" s="6" t="s">
        <v>8554</v>
      </c>
      <c r="G2378" s="4">
        <v>880</v>
      </c>
      <c r="H2378" s="2" t="s">
        <v>5</v>
      </c>
      <c r="I2378" s="2" t="s">
        <v>25</v>
      </c>
      <c r="J2378" s="2" t="s">
        <v>7</v>
      </c>
      <c r="K2378" s="2" t="s">
        <v>5671</v>
      </c>
      <c r="L2378" s="132" t="s">
        <v>8555</v>
      </c>
      <c r="M2378" s="87"/>
      <c r="N2378" s="87"/>
      <c r="O2378" s="87"/>
      <c r="P2378" s="87"/>
      <c r="Q2378" s="87"/>
      <c r="R2378" s="87"/>
      <c r="S2378" s="87"/>
      <c r="T2378" s="87"/>
      <c r="U2378" s="87"/>
      <c r="V2378" s="87"/>
      <c r="W2378" s="87"/>
    </row>
    <row r="2379" spans="1:23" customFormat="1">
      <c r="A2379" s="1" t="str">
        <f>CONCATENATE(Tableau4[[#This Row],[DPT2]]," - ",Tableau4[[#This Row],[COMMUNE]])</f>
        <v>33 - Tizac-de-Curton</v>
      </c>
      <c r="B2379" s="5">
        <v>33</v>
      </c>
      <c r="C2379" s="5" t="s">
        <v>3247</v>
      </c>
      <c r="D2379" s="6" t="s">
        <v>2717</v>
      </c>
      <c r="E2379" s="6" t="s">
        <v>3248</v>
      </c>
      <c r="F2379" s="6" t="s">
        <v>8554</v>
      </c>
      <c r="G2379" s="7">
        <v>346</v>
      </c>
      <c r="H2379" s="5" t="s">
        <v>5</v>
      </c>
      <c r="I2379" s="5" t="s">
        <v>12</v>
      </c>
      <c r="J2379" s="2" t="s">
        <v>13</v>
      </c>
      <c r="K2379" s="2" t="s">
        <v>8</v>
      </c>
      <c r="L2379" s="132" t="s">
        <v>8555</v>
      </c>
      <c r="M2379" s="87"/>
      <c r="N2379" s="87"/>
      <c r="O2379" s="87"/>
      <c r="P2379" s="87"/>
      <c r="Q2379" s="87"/>
      <c r="R2379" s="87"/>
      <c r="S2379" s="87"/>
      <c r="T2379" s="87"/>
      <c r="U2379" s="87"/>
      <c r="V2379" s="87"/>
      <c r="W2379" s="87"/>
    </row>
    <row r="2380" spans="1:23" s="87" customFormat="1">
      <c r="A2380" s="1" t="str">
        <f>CONCATENATE(Tableau4[[#This Row],[DPT2]]," - ",Tableau4[[#This Row],[COMMUNE]])</f>
        <v>33 - Tizac-de-Lapouyade</v>
      </c>
      <c r="B2380" s="5">
        <v>33</v>
      </c>
      <c r="C2380" s="5" t="s">
        <v>3249</v>
      </c>
      <c r="D2380" s="6" t="s">
        <v>2717</v>
      </c>
      <c r="E2380" s="6" t="s">
        <v>3250</v>
      </c>
      <c r="F2380" s="6" t="s">
        <v>8554</v>
      </c>
      <c r="G2380" s="7">
        <v>472</v>
      </c>
      <c r="H2380" s="5" t="s">
        <v>5</v>
      </c>
      <c r="I2380" s="5" t="s">
        <v>12</v>
      </c>
      <c r="J2380" s="2" t="s">
        <v>13</v>
      </c>
      <c r="K2380" s="2" t="s">
        <v>8</v>
      </c>
      <c r="L2380" s="132" t="s">
        <v>8555</v>
      </c>
      <c r="M2380"/>
      <c r="N2380"/>
      <c r="O2380"/>
      <c r="P2380"/>
      <c r="Q2380"/>
      <c r="R2380"/>
      <c r="S2380"/>
      <c r="T2380"/>
      <c r="U2380"/>
      <c r="V2380"/>
      <c r="W2380"/>
    </row>
    <row r="2381" spans="1:23" customFormat="1">
      <c r="A2381" s="1" t="str">
        <f>CONCATENATE(Tableau4[[#This Row],[DPT2]]," - ",Tableau4[[#This Row],[COMMUNE]])</f>
        <v>33 - Toulenne</v>
      </c>
      <c r="B2381" s="99">
        <v>33</v>
      </c>
      <c r="C2381" s="5" t="s">
        <v>6860</v>
      </c>
      <c r="D2381" s="100" t="s">
        <v>2707</v>
      </c>
      <c r="E2381" s="101" t="s">
        <v>6861</v>
      </c>
      <c r="F2381" s="96" t="s">
        <v>8555</v>
      </c>
      <c r="G2381" s="102">
        <v>2752</v>
      </c>
      <c r="H2381" s="99" t="s">
        <v>859</v>
      </c>
      <c r="I2381" s="99" t="s">
        <v>12</v>
      </c>
      <c r="J2381" s="94" t="s">
        <v>13</v>
      </c>
      <c r="K2381" s="2" t="s">
        <v>5671</v>
      </c>
      <c r="L2381" s="132">
        <v>46077</v>
      </c>
      <c r="M2381" s="87"/>
      <c r="N2381" s="87"/>
      <c r="O2381" s="87"/>
      <c r="P2381" s="87"/>
      <c r="Q2381" s="87"/>
      <c r="R2381" s="87"/>
      <c r="S2381" s="87"/>
      <c r="T2381" s="87"/>
      <c r="U2381" s="87"/>
      <c r="V2381" s="87"/>
      <c r="W2381" s="87"/>
    </row>
    <row r="2382" spans="1:23" customFormat="1">
      <c r="A2382" s="1" t="str">
        <f>CONCATENATE(Tableau4[[#This Row],[DPT2]]," - ",Tableau4[[#This Row],[COMMUNE]])</f>
        <v>33 - Tresses</v>
      </c>
      <c r="B2382" s="99">
        <v>33</v>
      </c>
      <c r="C2382" s="2" t="s">
        <v>8038</v>
      </c>
      <c r="D2382" s="95" t="s">
        <v>2745</v>
      </c>
      <c r="E2382" s="96" t="s">
        <v>8039</v>
      </c>
      <c r="F2382" s="96" t="s">
        <v>8555</v>
      </c>
      <c r="G2382" s="97">
        <v>4895</v>
      </c>
      <c r="H2382" s="94" t="s">
        <v>859</v>
      </c>
      <c r="I2382" s="94" t="s">
        <v>25</v>
      </c>
      <c r="J2382" s="94" t="s">
        <v>13</v>
      </c>
      <c r="K2382" s="5" t="s">
        <v>5664</v>
      </c>
      <c r="L2382" s="132" t="s">
        <v>8555</v>
      </c>
    </row>
    <row r="2383" spans="1:23" customFormat="1">
      <c r="A2383" s="1" t="str">
        <f>CONCATENATE(Tableau4[[#This Row],[DPT2]]," - ",Tableau4[[#This Row],[COMMUNE]])</f>
        <v>33 - Uzeste</v>
      </c>
      <c r="B2383" s="5">
        <v>33</v>
      </c>
      <c r="C2383" s="5" t="s">
        <v>6862</v>
      </c>
      <c r="D2383" s="6" t="s">
        <v>2707</v>
      </c>
      <c r="E2383" s="6" t="s">
        <v>6863</v>
      </c>
      <c r="F2383" s="6" t="s">
        <v>8554</v>
      </c>
      <c r="G2383" s="7">
        <v>459</v>
      </c>
      <c r="H2383" s="5" t="s">
        <v>5</v>
      </c>
      <c r="I2383" s="5" t="s">
        <v>12</v>
      </c>
      <c r="J2383" s="2" t="s">
        <v>13</v>
      </c>
      <c r="K2383" s="2" t="s">
        <v>5671</v>
      </c>
      <c r="L2383" s="132" t="s">
        <v>8555</v>
      </c>
    </row>
    <row r="2384" spans="1:23" customFormat="1">
      <c r="A2384" s="1" t="str">
        <f>CONCATENATE(Tableau4[[#This Row],[DPT2]]," - ",Tableau4[[#This Row],[COMMUNE]])</f>
        <v>33 - Val de Virvée</v>
      </c>
      <c r="B2384" s="5">
        <v>33</v>
      </c>
      <c r="C2384" s="2" t="s">
        <v>6864</v>
      </c>
      <c r="D2384" s="3" t="s">
        <v>2918</v>
      </c>
      <c r="E2384" s="3" t="s">
        <v>6865</v>
      </c>
      <c r="F2384" s="6" t="s">
        <v>8554</v>
      </c>
      <c r="G2384" s="4">
        <v>3621</v>
      </c>
      <c r="H2384" s="2" t="s">
        <v>5</v>
      </c>
      <c r="I2384" s="2" t="s">
        <v>25</v>
      </c>
      <c r="J2384" s="2" t="s">
        <v>7</v>
      </c>
      <c r="K2384" s="2" t="s">
        <v>5671</v>
      </c>
      <c r="L2384" s="132" t="s">
        <v>8555</v>
      </c>
    </row>
    <row r="2385" spans="1:23" s="87" customFormat="1">
      <c r="A2385" s="1" t="str">
        <f>CONCATENATE(Tableau4[[#This Row],[DPT2]]," - ",Tableau4[[#This Row],[COMMUNE]])</f>
        <v>33 - Val-de-Livenne</v>
      </c>
      <c r="B2385" s="5">
        <v>33</v>
      </c>
      <c r="C2385" s="2" t="s">
        <v>6866</v>
      </c>
      <c r="D2385" s="3" t="s">
        <v>2687</v>
      </c>
      <c r="E2385" s="3" t="s">
        <v>6867</v>
      </c>
      <c r="F2385" s="6" t="s">
        <v>8554</v>
      </c>
      <c r="G2385" s="4">
        <v>1779</v>
      </c>
      <c r="H2385" s="2" t="s">
        <v>5</v>
      </c>
      <c r="I2385" s="2" t="s">
        <v>6</v>
      </c>
      <c r="J2385" s="2" t="s">
        <v>7</v>
      </c>
      <c r="K2385" s="2" t="s">
        <v>5671</v>
      </c>
      <c r="L2385" s="132" t="s">
        <v>8555</v>
      </c>
    </row>
    <row r="2386" spans="1:23" customFormat="1">
      <c r="A2386" s="1" t="str">
        <f>CONCATENATE(Tableau4[[#This Row],[DPT2]]," - ",Tableau4[[#This Row],[COMMUNE]])</f>
        <v>33 - Valeyrac</v>
      </c>
      <c r="B2386" s="5">
        <v>33</v>
      </c>
      <c r="C2386" s="2" t="s">
        <v>3251</v>
      </c>
      <c r="D2386" s="3" t="s">
        <v>3252</v>
      </c>
      <c r="E2386" s="3" t="s">
        <v>3253</v>
      </c>
      <c r="F2386" s="6" t="s">
        <v>8554</v>
      </c>
      <c r="G2386" s="4">
        <v>539</v>
      </c>
      <c r="H2386" s="2" t="s">
        <v>5</v>
      </c>
      <c r="I2386" s="2" t="s">
        <v>25</v>
      </c>
      <c r="J2386" s="2" t="s">
        <v>13</v>
      </c>
      <c r="K2386" s="2" t="s">
        <v>8</v>
      </c>
      <c r="L2386" s="132" t="s">
        <v>8555</v>
      </c>
    </row>
    <row r="2387" spans="1:23" s="87" customFormat="1">
      <c r="A2387" s="1" t="str">
        <f>CONCATENATE(Tableau4[[#This Row],[DPT2]]," - ",Tableau4[[#This Row],[COMMUNE]])</f>
        <v>33 - Vayres</v>
      </c>
      <c r="B2387" s="99">
        <v>33</v>
      </c>
      <c r="C2387" s="5" t="s">
        <v>6868</v>
      </c>
      <c r="D2387" s="100" t="s">
        <v>2717</v>
      </c>
      <c r="E2387" s="101" t="s">
        <v>10744</v>
      </c>
      <c r="F2387" s="96" t="s">
        <v>8555</v>
      </c>
      <c r="G2387" s="102">
        <v>4123</v>
      </c>
      <c r="H2387" s="99" t="s">
        <v>859</v>
      </c>
      <c r="I2387" s="99" t="s">
        <v>12</v>
      </c>
      <c r="J2387" s="94" t="s">
        <v>13</v>
      </c>
      <c r="K2387" s="2" t="s">
        <v>5671</v>
      </c>
      <c r="L2387" s="132">
        <v>46077</v>
      </c>
      <c r="M2387"/>
      <c r="N2387"/>
      <c r="O2387"/>
      <c r="P2387"/>
      <c r="Q2387"/>
      <c r="R2387"/>
      <c r="S2387"/>
      <c r="T2387"/>
      <c r="U2387"/>
      <c r="V2387"/>
      <c r="W2387"/>
    </row>
    <row r="2388" spans="1:23" s="87" customFormat="1">
      <c r="A2388" s="1" t="str">
        <f>CONCATENATE(Tableau4[[#This Row],[DPT2]]," - ",Tableau4[[#This Row],[COMMUNE]])</f>
        <v>33 - Vendays-Montalivet</v>
      </c>
      <c r="B2388" s="5">
        <v>33</v>
      </c>
      <c r="C2388" s="2" t="s">
        <v>8040</v>
      </c>
      <c r="D2388" s="3" t="s">
        <v>3252</v>
      </c>
      <c r="E2388" s="3" t="s">
        <v>8041</v>
      </c>
      <c r="F2388" s="6" t="s">
        <v>8554</v>
      </c>
      <c r="G2388" s="4">
        <v>2410</v>
      </c>
      <c r="H2388" s="2" t="s">
        <v>5</v>
      </c>
      <c r="I2388" s="2" t="s">
        <v>25</v>
      </c>
      <c r="J2388" s="2" t="s">
        <v>13</v>
      </c>
      <c r="K2388" s="5" t="s">
        <v>5664</v>
      </c>
      <c r="L2388" s="132" t="s">
        <v>8555</v>
      </c>
    </row>
    <row r="2389" spans="1:23" s="87" customFormat="1">
      <c r="A2389" s="1" t="str">
        <f>CONCATENATE(Tableau4[[#This Row],[DPT2]]," - ",Tableau4[[#This Row],[COMMUNE]])</f>
        <v>33 - Vensac</v>
      </c>
      <c r="B2389" s="5">
        <v>33</v>
      </c>
      <c r="C2389" s="2" t="s">
        <v>6869</v>
      </c>
      <c r="D2389" s="3" t="s">
        <v>3252</v>
      </c>
      <c r="E2389" s="3" t="s">
        <v>6870</v>
      </c>
      <c r="F2389" s="6" t="s">
        <v>8554</v>
      </c>
      <c r="G2389" s="4">
        <v>1017</v>
      </c>
      <c r="H2389" s="2" t="s">
        <v>5</v>
      </c>
      <c r="I2389" s="2" t="s">
        <v>25</v>
      </c>
      <c r="J2389" s="2" t="s">
        <v>13</v>
      </c>
      <c r="K2389" s="2" t="s">
        <v>5671</v>
      </c>
      <c r="L2389" s="132" t="s">
        <v>8555</v>
      </c>
    </row>
    <row r="2390" spans="1:23" customFormat="1">
      <c r="A2390" s="1" t="str">
        <f>CONCATENATE(Tableau4[[#This Row],[DPT2]]," - ",Tableau4[[#This Row],[COMMUNE]])</f>
        <v>33 - Vérac</v>
      </c>
      <c r="B2390" s="5">
        <v>33</v>
      </c>
      <c r="C2390" s="2" t="s">
        <v>6871</v>
      </c>
      <c r="D2390" s="3" t="s">
        <v>2693</v>
      </c>
      <c r="E2390" s="3" t="s">
        <v>6872</v>
      </c>
      <c r="F2390" s="6" t="s">
        <v>8554</v>
      </c>
      <c r="G2390" s="4">
        <v>946</v>
      </c>
      <c r="H2390" s="2" t="s">
        <v>5</v>
      </c>
      <c r="I2390" s="2" t="s">
        <v>25</v>
      </c>
      <c r="J2390" s="2" t="s">
        <v>13</v>
      </c>
      <c r="K2390" s="2" t="s">
        <v>5671</v>
      </c>
      <c r="L2390" s="132" t="s">
        <v>8555</v>
      </c>
    </row>
    <row r="2391" spans="1:23" customFormat="1">
      <c r="A2391" s="1" t="str">
        <f>CONCATENATE(Tableau4[[#This Row],[DPT2]]," - ",Tableau4[[#This Row],[COMMUNE]])</f>
        <v>33 - Verdelais</v>
      </c>
      <c r="B2391" s="99">
        <v>33</v>
      </c>
      <c r="C2391" s="5" t="s">
        <v>6873</v>
      </c>
      <c r="D2391" s="100" t="s">
        <v>2707</v>
      </c>
      <c r="E2391" s="101" t="s">
        <v>6874</v>
      </c>
      <c r="F2391" s="96" t="s">
        <v>8555</v>
      </c>
      <c r="G2391" s="102">
        <v>1020</v>
      </c>
      <c r="H2391" s="99" t="s">
        <v>859</v>
      </c>
      <c r="I2391" s="99" t="s">
        <v>12</v>
      </c>
      <c r="J2391" s="94" t="s">
        <v>13</v>
      </c>
      <c r="K2391" s="2" t="s">
        <v>5671</v>
      </c>
      <c r="L2391" s="132">
        <v>46077</v>
      </c>
    </row>
    <row r="2392" spans="1:23" s="87" customFormat="1">
      <c r="A2392" s="1" t="str">
        <f>CONCATENATE(Tableau4[[#This Row],[DPT2]]," - ",Tableau4[[#This Row],[COMMUNE]])</f>
        <v>33 - Vertheuil</v>
      </c>
      <c r="B2392" s="5">
        <v>33</v>
      </c>
      <c r="C2392" s="5" t="s">
        <v>6875</v>
      </c>
      <c r="D2392" s="6" t="s">
        <v>2737</v>
      </c>
      <c r="E2392" s="6" t="s">
        <v>6876</v>
      </c>
      <c r="F2392" s="6" t="s">
        <v>8554</v>
      </c>
      <c r="G2392" s="7">
        <v>1314</v>
      </c>
      <c r="H2392" s="5" t="s">
        <v>5</v>
      </c>
      <c r="I2392" s="5" t="s">
        <v>12</v>
      </c>
      <c r="J2392" s="2" t="s">
        <v>13</v>
      </c>
      <c r="K2392" s="2" t="s">
        <v>5671</v>
      </c>
      <c r="L2392" s="132" t="s">
        <v>8555</v>
      </c>
      <c r="M2392"/>
      <c r="N2392"/>
      <c r="O2392"/>
      <c r="P2392"/>
      <c r="Q2392"/>
      <c r="R2392"/>
      <c r="S2392"/>
      <c r="T2392"/>
      <c r="U2392"/>
      <c r="V2392"/>
      <c r="W2392"/>
    </row>
    <row r="2393" spans="1:23" customFormat="1">
      <c r="A2393" s="1" t="str">
        <f>CONCATENATE(Tableau4[[#This Row],[DPT2]]," - ",Tableau4[[#This Row],[COMMUNE]])</f>
        <v>33 - Vignonet</v>
      </c>
      <c r="B2393" s="5">
        <v>33</v>
      </c>
      <c r="C2393" s="2" t="s">
        <v>3254</v>
      </c>
      <c r="D2393" s="3" t="s">
        <v>2727</v>
      </c>
      <c r="E2393" s="3" t="s">
        <v>3255</v>
      </c>
      <c r="F2393" s="6" t="s">
        <v>8554</v>
      </c>
      <c r="G2393" s="4">
        <v>503</v>
      </c>
      <c r="H2393" s="2" t="s">
        <v>5</v>
      </c>
      <c r="I2393" s="2" t="s">
        <v>25</v>
      </c>
      <c r="J2393" s="2" t="s">
        <v>13</v>
      </c>
      <c r="K2393" s="2" t="s">
        <v>8</v>
      </c>
      <c r="L2393" s="132">
        <v>46077</v>
      </c>
      <c r="M2393" s="87"/>
      <c r="N2393" s="87"/>
      <c r="O2393" s="87"/>
      <c r="P2393" s="87"/>
      <c r="Q2393" s="87"/>
      <c r="R2393" s="87"/>
      <c r="S2393" s="87"/>
      <c r="T2393" s="87"/>
      <c r="U2393" s="87"/>
      <c r="V2393" s="87"/>
      <c r="W2393" s="87"/>
    </row>
    <row r="2394" spans="1:23" s="87" customFormat="1">
      <c r="A2394" s="1" t="str">
        <f>CONCATENATE(Tableau4[[#This Row],[DPT2]]," - ",Tableau4[[#This Row],[COMMUNE]])</f>
        <v>33 - Villandraut</v>
      </c>
      <c r="B2394" s="5">
        <v>33</v>
      </c>
      <c r="C2394" s="5" t="s">
        <v>6877</v>
      </c>
      <c r="D2394" s="6" t="s">
        <v>2707</v>
      </c>
      <c r="E2394" s="6" t="s">
        <v>6878</v>
      </c>
      <c r="F2394" s="6" t="s">
        <v>8554</v>
      </c>
      <c r="G2394" s="7">
        <v>1120</v>
      </c>
      <c r="H2394" s="5" t="s">
        <v>5</v>
      </c>
      <c r="I2394" s="5" t="s">
        <v>12</v>
      </c>
      <c r="J2394" s="2" t="s">
        <v>13</v>
      </c>
      <c r="K2394" s="2" t="s">
        <v>5671</v>
      </c>
      <c r="L2394" s="132" t="s">
        <v>8555</v>
      </c>
      <c r="M2394"/>
      <c r="N2394"/>
      <c r="O2394"/>
      <c r="P2394"/>
      <c r="Q2394"/>
      <c r="R2394"/>
      <c r="S2394"/>
      <c r="T2394"/>
      <c r="U2394"/>
      <c r="V2394"/>
      <c r="W2394"/>
    </row>
    <row r="2395" spans="1:23" customFormat="1">
      <c r="A2395" s="1" t="str">
        <f>CONCATENATE(Tableau4[[#This Row],[DPT2]]," - ",Tableau4[[#This Row],[COMMUNE]])</f>
        <v>33 - Villegouge</v>
      </c>
      <c r="B2395" s="5">
        <v>33</v>
      </c>
      <c r="C2395" s="2" t="s">
        <v>6879</v>
      </c>
      <c r="D2395" s="3" t="s">
        <v>2693</v>
      </c>
      <c r="E2395" s="3" t="s">
        <v>6880</v>
      </c>
      <c r="F2395" s="6" t="s">
        <v>8554</v>
      </c>
      <c r="G2395" s="4">
        <v>1250</v>
      </c>
      <c r="H2395" s="2" t="s">
        <v>5</v>
      </c>
      <c r="I2395" s="2" t="s">
        <v>25</v>
      </c>
      <c r="J2395" s="2" t="s">
        <v>13</v>
      </c>
      <c r="K2395" s="2" t="s">
        <v>5671</v>
      </c>
      <c r="L2395" s="132" t="s">
        <v>8555</v>
      </c>
      <c r="M2395" s="87"/>
      <c r="N2395" s="87"/>
      <c r="O2395" s="87"/>
      <c r="P2395" s="87"/>
      <c r="Q2395" s="87"/>
      <c r="R2395" s="87"/>
      <c r="S2395" s="87"/>
      <c r="T2395" s="87"/>
      <c r="U2395" s="87"/>
      <c r="V2395" s="87"/>
      <c r="W2395" s="87"/>
    </row>
    <row r="2396" spans="1:23" s="87" customFormat="1">
      <c r="A2396" s="1" t="str">
        <f>CONCATENATE(Tableau4[[#This Row],[DPT2]]," - ",Tableau4[[#This Row],[COMMUNE]])</f>
        <v>33 - Villenave-de-Rions</v>
      </c>
      <c r="B2396" s="5">
        <v>33</v>
      </c>
      <c r="C2396" s="2" t="s">
        <v>3256</v>
      </c>
      <c r="D2396" s="3" t="s">
        <v>2740</v>
      </c>
      <c r="E2396" s="3" t="s">
        <v>3257</v>
      </c>
      <c r="F2396" s="6" t="s">
        <v>8554</v>
      </c>
      <c r="G2396" s="4">
        <v>348</v>
      </c>
      <c r="H2396" s="2" t="s">
        <v>5</v>
      </c>
      <c r="I2396" s="2" t="s">
        <v>25</v>
      </c>
      <c r="J2396" s="2" t="s">
        <v>13</v>
      </c>
      <c r="K2396" s="2" t="s">
        <v>8</v>
      </c>
      <c r="L2396" s="132" t="s">
        <v>8555</v>
      </c>
      <c r="M2396"/>
      <c r="N2396"/>
      <c r="O2396"/>
      <c r="P2396"/>
      <c r="Q2396"/>
      <c r="R2396"/>
      <c r="S2396"/>
      <c r="T2396"/>
      <c r="U2396"/>
      <c r="V2396"/>
      <c r="W2396"/>
    </row>
    <row r="2397" spans="1:23" customFormat="1">
      <c r="A2397" s="1" t="str">
        <f>CONCATENATE(Tableau4[[#This Row],[DPT2]]," - ",Tableau4[[#This Row],[COMMUNE]])</f>
        <v>33 - Villenave-d'Ornon</v>
      </c>
      <c r="B2397" s="99">
        <v>33</v>
      </c>
      <c r="C2397" s="2" t="s">
        <v>8421</v>
      </c>
      <c r="D2397" s="95" t="s">
        <v>6582</v>
      </c>
      <c r="E2397" s="96" t="s">
        <v>8422</v>
      </c>
      <c r="F2397" s="96" t="s">
        <v>8555</v>
      </c>
      <c r="G2397" s="97">
        <v>36754</v>
      </c>
      <c r="H2397" s="94" t="s">
        <v>859</v>
      </c>
      <c r="I2397" s="94" t="s">
        <v>25</v>
      </c>
      <c r="J2397" s="94" t="s">
        <v>13</v>
      </c>
      <c r="K2397" s="5" t="s">
        <v>7657</v>
      </c>
      <c r="L2397" s="132" t="s">
        <v>8555</v>
      </c>
      <c r="M2397" s="87"/>
      <c r="N2397" s="87"/>
      <c r="O2397" s="87"/>
      <c r="P2397" s="87"/>
      <c r="Q2397" s="87"/>
      <c r="R2397" s="87"/>
      <c r="S2397" s="87"/>
      <c r="T2397" s="87"/>
      <c r="U2397" s="87"/>
      <c r="V2397" s="87"/>
      <c r="W2397" s="87"/>
    </row>
    <row r="2398" spans="1:23" customFormat="1">
      <c r="A2398" s="1" t="str">
        <f>CONCATENATE(Tableau4[[#This Row],[DPT2]]," - ",Tableau4[[#This Row],[COMMUNE]])</f>
        <v>33 - Villeneuve</v>
      </c>
      <c r="B2398" s="5">
        <v>33</v>
      </c>
      <c r="C2398" s="5" t="s">
        <v>3258</v>
      </c>
      <c r="D2398" s="6" t="s">
        <v>2720</v>
      </c>
      <c r="E2398" s="6" t="s">
        <v>3259</v>
      </c>
      <c r="F2398" s="6" t="s">
        <v>8554</v>
      </c>
      <c r="G2398" s="7">
        <v>397</v>
      </c>
      <c r="H2398" s="5" t="s">
        <v>5</v>
      </c>
      <c r="I2398" s="5" t="s">
        <v>12</v>
      </c>
      <c r="J2398" s="5" t="s">
        <v>7</v>
      </c>
      <c r="K2398" s="2" t="s">
        <v>8</v>
      </c>
      <c r="L2398" s="132" t="s">
        <v>8555</v>
      </c>
      <c r="M2398" s="87"/>
      <c r="N2398" s="87"/>
      <c r="O2398" s="87"/>
      <c r="P2398" s="87"/>
      <c r="Q2398" s="87"/>
      <c r="R2398" s="87"/>
      <c r="S2398" s="87"/>
      <c r="T2398" s="87"/>
      <c r="U2398" s="87"/>
      <c r="V2398" s="87"/>
      <c r="W2398" s="87"/>
    </row>
    <row r="2399" spans="1:23" customFormat="1">
      <c r="A2399" s="1" t="str">
        <f>CONCATENATE(Tableau4[[#This Row],[DPT2]]," - ",Tableau4[[#This Row],[COMMUNE]])</f>
        <v>33 - Virelade</v>
      </c>
      <c r="B2399" s="99">
        <v>33</v>
      </c>
      <c r="C2399" s="2" t="s">
        <v>6881</v>
      </c>
      <c r="D2399" s="95" t="s">
        <v>2763</v>
      </c>
      <c r="E2399" s="96" t="s">
        <v>6882</v>
      </c>
      <c r="F2399" s="96" t="s">
        <v>8555</v>
      </c>
      <c r="G2399" s="97">
        <v>1092</v>
      </c>
      <c r="H2399" s="94" t="s">
        <v>859</v>
      </c>
      <c r="I2399" s="94" t="s">
        <v>25</v>
      </c>
      <c r="J2399" s="94" t="s">
        <v>13</v>
      </c>
      <c r="K2399" s="2" t="s">
        <v>5671</v>
      </c>
      <c r="L2399" s="132" t="s">
        <v>8555</v>
      </c>
      <c r="M2399" s="87"/>
      <c r="N2399" s="87"/>
      <c r="O2399" s="87"/>
      <c r="P2399" s="87"/>
      <c r="Q2399" s="87"/>
      <c r="R2399" s="87"/>
      <c r="S2399" s="87"/>
      <c r="T2399" s="87"/>
      <c r="U2399" s="87"/>
      <c r="V2399" s="87"/>
      <c r="W2399" s="87"/>
    </row>
    <row r="2400" spans="1:23" customFormat="1">
      <c r="A2400" s="1" t="str">
        <f>CONCATENATE(Tableau4[[#This Row],[DPT2]]," - ",Tableau4[[#This Row],[COMMUNE]])</f>
        <v>33 - Virsac</v>
      </c>
      <c r="B2400" s="5">
        <v>33</v>
      </c>
      <c r="C2400" s="2" t="s">
        <v>3260</v>
      </c>
      <c r="D2400" s="3" t="s">
        <v>2918</v>
      </c>
      <c r="E2400" s="103" t="s">
        <v>3261</v>
      </c>
      <c r="F2400" s="6" t="s">
        <v>8554</v>
      </c>
      <c r="G2400" s="4">
        <v>1171</v>
      </c>
      <c r="H2400" s="2" t="s">
        <v>859</v>
      </c>
      <c r="I2400" s="2" t="s">
        <v>25</v>
      </c>
      <c r="J2400" s="2" t="s">
        <v>7</v>
      </c>
      <c r="K2400" s="2" t="s">
        <v>8</v>
      </c>
      <c r="L2400" s="132" t="s">
        <v>8555</v>
      </c>
    </row>
    <row r="2401" spans="1:23" customFormat="1">
      <c r="A2401" s="1" t="str">
        <f>CONCATENATE(Tableau4[[#This Row],[DPT2]]," - ",Tableau4[[#This Row],[COMMUNE]])</f>
        <v>33 - Yvrac</v>
      </c>
      <c r="B2401" s="99">
        <v>33</v>
      </c>
      <c r="C2401" s="2" t="s">
        <v>6883</v>
      </c>
      <c r="D2401" s="95" t="s">
        <v>6609</v>
      </c>
      <c r="E2401" s="96" t="s">
        <v>6884</v>
      </c>
      <c r="F2401" s="96" t="s">
        <v>8555</v>
      </c>
      <c r="G2401" s="97">
        <v>2838</v>
      </c>
      <c r="H2401" s="94" t="s">
        <v>859</v>
      </c>
      <c r="I2401" s="94" t="s">
        <v>25</v>
      </c>
      <c r="J2401" s="94" t="s">
        <v>13</v>
      </c>
      <c r="K2401" s="2" t="s">
        <v>5671</v>
      </c>
      <c r="L2401" s="132" t="s">
        <v>8555</v>
      </c>
      <c r="M2401" s="87"/>
      <c r="N2401" s="87"/>
      <c r="O2401" s="87"/>
      <c r="P2401" s="87"/>
      <c r="Q2401" s="87"/>
      <c r="R2401" s="87"/>
      <c r="S2401" s="87"/>
      <c r="T2401" s="87"/>
      <c r="U2401" s="87"/>
      <c r="V2401" s="87"/>
      <c r="W2401" s="87"/>
    </row>
    <row r="2402" spans="1:23" customFormat="1">
      <c r="A2402" s="1" t="str">
        <f>CONCATENATE(Tableau4[[#This Row],[DPT2]]," - ",Tableau4[[#This Row],[COMMUNE]])</f>
        <v>40 - Aire-sur-l'Adour</v>
      </c>
      <c r="B2402" s="2">
        <v>40</v>
      </c>
      <c r="C2402" s="2" t="s">
        <v>8423</v>
      </c>
      <c r="D2402" s="3" t="s">
        <v>3299</v>
      </c>
      <c r="E2402" s="3" t="s">
        <v>8424</v>
      </c>
      <c r="F2402" s="6" t="s">
        <v>8554</v>
      </c>
      <c r="G2402" s="4">
        <v>6189</v>
      </c>
      <c r="H2402" s="2" t="s">
        <v>5</v>
      </c>
      <c r="I2402" s="2" t="s">
        <v>25</v>
      </c>
      <c r="J2402" s="2" t="s">
        <v>13</v>
      </c>
      <c r="K2402" s="5" t="s">
        <v>7657</v>
      </c>
      <c r="L2402" s="132" t="s">
        <v>8555</v>
      </c>
      <c r="M2402" s="87"/>
      <c r="N2402" s="87"/>
      <c r="O2402" s="87"/>
      <c r="P2402" s="87"/>
      <c r="Q2402" s="87"/>
      <c r="R2402" s="87"/>
      <c r="S2402" s="87"/>
      <c r="T2402" s="87"/>
      <c r="U2402" s="87"/>
      <c r="V2402" s="87"/>
      <c r="W2402" s="87"/>
    </row>
    <row r="2403" spans="1:23" customFormat="1">
      <c r="A2403" s="1" t="str">
        <f>CONCATENATE(Tableau4[[#This Row],[DPT2]]," - ",Tableau4[[#This Row],[COMMUNE]])</f>
        <v>40 - Amou</v>
      </c>
      <c r="B2403" s="2">
        <v>40</v>
      </c>
      <c r="C2403" s="5" t="s">
        <v>8042</v>
      </c>
      <c r="D2403" s="6" t="s">
        <v>3269</v>
      </c>
      <c r="E2403" s="6" t="s">
        <v>8043</v>
      </c>
      <c r="F2403" s="6" t="s">
        <v>8554</v>
      </c>
      <c r="G2403" s="7">
        <v>1569</v>
      </c>
      <c r="H2403" s="5" t="s">
        <v>5</v>
      </c>
      <c r="I2403" s="5" t="s">
        <v>12</v>
      </c>
      <c r="J2403" s="2" t="s">
        <v>13</v>
      </c>
      <c r="K2403" s="5" t="s">
        <v>5664</v>
      </c>
      <c r="L2403" s="132" t="s">
        <v>8555</v>
      </c>
      <c r="M2403" s="87"/>
      <c r="N2403" s="87"/>
      <c r="O2403" s="87"/>
      <c r="P2403" s="87"/>
      <c r="Q2403" s="87"/>
      <c r="R2403" s="87"/>
      <c r="S2403" s="87"/>
      <c r="T2403" s="87"/>
      <c r="U2403" s="87"/>
      <c r="V2403" s="87"/>
      <c r="W2403" s="87"/>
    </row>
    <row r="2404" spans="1:23" customFormat="1">
      <c r="A2404" s="1" t="str">
        <f>CONCATENATE(Tableau4[[#This Row],[DPT2]]," - ",Tableau4[[#This Row],[COMMUNE]])</f>
        <v>40 - Angoumé</v>
      </c>
      <c r="B2404" s="2">
        <v>40</v>
      </c>
      <c r="C2404" s="2" t="s">
        <v>3262</v>
      </c>
      <c r="D2404" s="3" t="s">
        <v>3263</v>
      </c>
      <c r="E2404" s="3" t="s">
        <v>3264</v>
      </c>
      <c r="F2404" s="6" t="s">
        <v>8554</v>
      </c>
      <c r="G2404" s="4">
        <v>274</v>
      </c>
      <c r="H2404" s="2" t="s">
        <v>5</v>
      </c>
      <c r="I2404" s="2" t="s">
        <v>25</v>
      </c>
      <c r="J2404" s="2" t="s">
        <v>13</v>
      </c>
      <c r="K2404" s="2" t="s">
        <v>8</v>
      </c>
      <c r="L2404" s="132" t="s">
        <v>8555</v>
      </c>
      <c r="M2404" s="87"/>
      <c r="N2404" s="87"/>
      <c r="O2404" s="87"/>
      <c r="P2404" s="87"/>
      <c r="Q2404" s="87"/>
      <c r="R2404" s="87"/>
      <c r="S2404" s="87"/>
      <c r="T2404" s="87"/>
      <c r="U2404" s="87"/>
      <c r="V2404" s="87"/>
      <c r="W2404" s="87"/>
    </row>
    <row r="2405" spans="1:23" customFormat="1">
      <c r="A2405" s="1" t="str">
        <f>CONCATENATE(Tableau4[[#This Row],[DPT2]]," - ",Tableau4[[#This Row],[COMMUNE]])</f>
        <v>40 - Angresse</v>
      </c>
      <c r="B2405" s="94">
        <v>40</v>
      </c>
      <c r="C2405" s="2" t="s">
        <v>6885</v>
      </c>
      <c r="D2405" s="95" t="s">
        <v>3463</v>
      </c>
      <c r="E2405" s="96" t="s">
        <v>6886</v>
      </c>
      <c r="F2405" s="96" t="s">
        <v>8555</v>
      </c>
      <c r="G2405" s="97">
        <v>2129</v>
      </c>
      <c r="H2405" s="94" t="s">
        <v>859</v>
      </c>
      <c r="I2405" s="94" t="s">
        <v>25</v>
      </c>
      <c r="J2405" s="94" t="s">
        <v>13</v>
      </c>
      <c r="K2405" s="2" t="s">
        <v>5671</v>
      </c>
      <c r="L2405" s="132" t="s">
        <v>8555</v>
      </c>
      <c r="M2405" s="87"/>
      <c r="N2405" s="87"/>
      <c r="O2405" s="87"/>
      <c r="P2405" s="87"/>
      <c r="Q2405" s="87"/>
      <c r="R2405" s="87"/>
      <c r="S2405" s="87"/>
      <c r="T2405" s="87"/>
      <c r="U2405" s="87"/>
      <c r="V2405" s="87"/>
      <c r="W2405" s="87"/>
    </row>
    <row r="2406" spans="1:23" s="87" customFormat="1">
      <c r="A2406" s="1" t="str">
        <f>CONCATENATE(Tableau4[[#This Row],[DPT2]]," - ",Tableau4[[#This Row],[COMMUNE]])</f>
        <v>40 - Arboucave</v>
      </c>
      <c r="B2406" s="2">
        <v>40</v>
      </c>
      <c r="C2406" s="2" t="s">
        <v>3265</v>
      </c>
      <c r="D2406" s="3" t="s">
        <v>3266</v>
      </c>
      <c r="E2406" s="3" t="s">
        <v>3267</v>
      </c>
      <c r="F2406" s="6" t="s">
        <v>8554</v>
      </c>
      <c r="G2406" s="4">
        <v>202</v>
      </c>
      <c r="H2406" s="2" t="s">
        <v>5</v>
      </c>
      <c r="I2406" s="2" t="s">
        <v>25</v>
      </c>
      <c r="J2406" s="2" t="s">
        <v>13</v>
      </c>
      <c r="K2406" s="2" t="s">
        <v>8</v>
      </c>
      <c r="L2406" s="132" t="s">
        <v>8555</v>
      </c>
      <c r="M2406"/>
      <c r="N2406"/>
      <c r="O2406"/>
      <c r="P2406"/>
      <c r="Q2406"/>
      <c r="R2406"/>
      <c r="S2406"/>
      <c r="T2406"/>
      <c r="U2406"/>
      <c r="V2406"/>
      <c r="W2406"/>
    </row>
    <row r="2407" spans="1:23" s="87" customFormat="1">
      <c r="A2407" s="1" t="str">
        <f>CONCATENATE(Tableau4[[#This Row],[DPT2]]," - ",Tableau4[[#This Row],[COMMUNE]])</f>
        <v>40 - Arengosse</v>
      </c>
      <c r="B2407" s="2">
        <v>40</v>
      </c>
      <c r="C2407" s="5" t="s">
        <v>6887</v>
      </c>
      <c r="D2407" s="6" t="s">
        <v>3588</v>
      </c>
      <c r="E2407" s="6" t="s">
        <v>6888</v>
      </c>
      <c r="F2407" s="6" t="s">
        <v>8554</v>
      </c>
      <c r="G2407" s="7">
        <v>698</v>
      </c>
      <c r="H2407" s="5" t="s">
        <v>5</v>
      </c>
      <c r="I2407" s="5" t="s">
        <v>12</v>
      </c>
      <c r="J2407" s="2" t="s">
        <v>13</v>
      </c>
      <c r="K2407" s="2" t="s">
        <v>5671</v>
      </c>
      <c r="L2407" s="132" t="s">
        <v>8555</v>
      </c>
    </row>
    <row r="2408" spans="1:23" customFormat="1">
      <c r="A2408" s="1" t="str">
        <f>CONCATENATE(Tableau4[[#This Row],[DPT2]]," - ",Tableau4[[#This Row],[COMMUNE]])</f>
        <v>40 - Argelos</v>
      </c>
      <c r="B2408" s="2">
        <v>40</v>
      </c>
      <c r="C2408" s="5" t="s">
        <v>3268</v>
      </c>
      <c r="D2408" s="6" t="s">
        <v>3269</v>
      </c>
      <c r="E2408" s="6" t="s">
        <v>10833</v>
      </c>
      <c r="F2408" s="6" t="s">
        <v>8554</v>
      </c>
      <c r="G2408" s="7">
        <v>166</v>
      </c>
      <c r="H2408" s="5" t="s">
        <v>5</v>
      </c>
      <c r="I2408" s="5" t="s">
        <v>12</v>
      </c>
      <c r="J2408" s="2" t="s">
        <v>13</v>
      </c>
      <c r="K2408" s="2" t="s">
        <v>8</v>
      </c>
      <c r="L2408" s="132" t="s">
        <v>8555</v>
      </c>
      <c r="M2408" s="87"/>
      <c r="N2408" s="87"/>
      <c r="O2408" s="87"/>
      <c r="P2408" s="87"/>
      <c r="Q2408" s="87"/>
      <c r="R2408" s="87"/>
      <c r="S2408" s="87"/>
      <c r="T2408" s="87"/>
      <c r="U2408" s="87"/>
      <c r="V2408" s="87"/>
      <c r="W2408" s="87"/>
    </row>
    <row r="2409" spans="1:23" customFormat="1">
      <c r="A2409" s="1" t="str">
        <f>CONCATENATE(Tableau4[[#This Row],[DPT2]]," - ",Tableau4[[#This Row],[COMMUNE]])</f>
        <v>40 - Argelouse</v>
      </c>
      <c r="B2409" s="2">
        <v>40</v>
      </c>
      <c r="C2409" s="5" t="s">
        <v>3270</v>
      </c>
      <c r="D2409" s="6" t="s">
        <v>3271</v>
      </c>
      <c r="E2409" s="6" t="s">
        <v>3272</v>
      </c>
      <c r="F2409" s="6" t="s">
        <v>8554</v>
      </c>
      <c r="G2409" s="7">
        <v>97</v>
      </c>
      <c r="H2409" s="5" t="s">
        <v>5</v>
      </c>
      <c r="I2409" s="5" t="s">
        <v>12</v>
      </c>
      <c r="J2409" s="2" t="s">
        <v>13</v>
      </c>
      <c r="K2409" s="2" t="s">
        <v>8</v>
      </c>
      <c r="L2409" s="132" t="s">
        <v>8555</v>
      </c>
    </row>
    <row r="2410" spans="1:23" customFormat="1">
      <c r="A2410" s="1" t="str">
        <f>CONCATENATE(Tableau4[[#This Row],[DPT2]]," - ",Tableau4[[#This Row],[COMMUNE]])</f>
        <v>40 - Arsague</v>
      </c>
      <c r="B2410" s="2">
        <v>40</v>
      </c>
      <c r="C2410" s="5" t="s">
        <v>3273</v>
      </c>
      <c r="D2410" s="6" t="s">
        <v>3269</v>
      </c>
      <c r="E2410" s="6" t="s">
        <v>3274</v>
      </c>
      <c r="F2410" s="6" t="s">
        <v>8554</v>
      </c>
      <c r="G2410" s="7">
        <v>334</v>
      </c>
      <c r="H2410" s="5" t="s">
        <v>5</v>
      </c>
      <c r="I2410" s="5" t="s">
        <v>12</v>
      </c>
      <c r="J2410" s="2" t="s">
        <v>13</v>
      </c>
      <c r="K2410" s="2" t="s">
        <v>8</v>
      </c>
      <c r="L2410" s="132" t="s">
        <v>8555</v>
      </c>
    </row>
    <row r="2411" spans="1:23" customFormat="1">
      <c r="A2411" s="1" t="str">
        <f>CONCATENATE(Tableau4[[#This Row],[DPT2]]," - ",Tableau4[[#This Row],[COMMUNE]])</f>
        <v>40 - Artassenx</v>
      </c>
      <c r="B2411" s="2">
        <v>40</v>
      </c>
      <c r="C2411" s="2" t="s">
        <v>3275</v>
      </c>
      <c r="D2411" s="3" t="s">
        <v>3276</v>
      </c>
      <c r="E2411" s="3" t="s">
        <v>3277</v>
      </c>
      <c r="F2411" s="6" t="s">
        <v>8554</v>
      </c>
      <c r="G2411" s="4">
        <v>259</v>
      </c>
      <c r="H2411" s="2" t="s">
        <v>5</v>
      </c>
      <c r="I2411" s="2" t="s">
        <v>25</v>
      </c>
      <c r="J2411" s="2" t="s">
        <v>13</v>
      </c>
      <c r="K2411" s="2" t="s">
        <v>8</v>
      </c>
      <c r="L2411" s="132" t="s">
        <v>8555</v>
      </c>
      <c r="M2411" s="87"/>
      <c r="N2411" s="87"/>
      <c r="O2411" s="87"/>
      <c r="P2411" s="87"/>
      <c r="Q2411" s="87"/>
      <c r="R2411" s="87"/>
      <c r="S2411" s="87"/>
      <c r="T2411" s="87"/>
      <c r="U2411" s="87"/>
      <c r="V2411" s="87"/>
      <c r="W2411" s="87"/>
    </row>
    <row r="2412" spans="1:23" customFormat="1">
      <c r="A2412" s="1" t="str">
        <f>CONCATENATE(Tableau4[[#This Row],[DPT2]]," - ",Tableau4[[#This Row],[COMMUNE]])</f>
        <v>40 - Arthez-d'Armagnac</v>
      </c>
      <c r="B2412" s="2">
        <v>40</v>
      </c>
      <c r="C2412" s="5" t="s">
        <v>3278</v>
      </c>
      <c r="D2412" s="6" t="s">
        <v>3279</v>
      </c>
      <c r="E2412" s="6" t="s">
        <v>3280</v>
      </c>
      <c r="F2412" s="6" t="s">
        <v>8554</v>
      </c>
      <c r="G2412" s="7">
        <v>101</v>
      </c>
      <c r="H2412" s="5" t="s">
        <v>5</v>
      </c>
      <c r="I2412" s="5" t="s">
        <v>12</v>
      </c>
      <c r="J2412" s="2" t="s">
        <v>13</v>
      </c>
      <c r="K2412" s="2" t="s">
        <v>8</v>
      </c>
      <c r="L2412" s="132" t="s">
        <v>8555</v>
      </c>
    </row>
    <row r="2413" spans="1:23" customFormat="1">
      <c r="A2413" s="1" t="str">
        <f>CONCATENATE(Tableau4[[#This Row],[DPT2]]," - ",Tableau4[[#This Row],[COMMUNE]])</f>
        <v>40 - Arue</v>
      </c>
      <c r="B2413" s="2">
        <v>40</v>
      </c>
      <c r="C2413" s="5" t="s">
        <v>3281</v>
      </c>
      <c r="D2413" s="6" t="s">
        <v>3282</v>
      </c>
      <c r="E2413" s="6" t="s">
        <v>3283</v>
      </c>
      <c r="F2413" s="6" t="s">
        <v>8554</v>
      </c>
      <c r="G2413" s="7">
        <v>358</v>
      </c>
      <c r="H2413" s="5" t="s">
        <v>5</v>
      </c>
      <c r="I2413" s="5" t="s">
        <v>12</v>
      </c>
      <c r="J2413" s="2" t="s">
        <v>13</v>
      </c>
      <c r="K2413" s="2" t="s">
        <v>8</v>
      </c>
      <c r="L2413" s="132" t="s">
        <v>8555</v>
      </c>
    </row>
    <row r="2414" spans="1:23" customFormat="1">
      <c r="A2414" s="1" t="str">
        <f>CONCATENATE(Tableau4[[#This Row],[DPT2]]," - ",Tableau4[[#This Row],[COMMUNE]])</f>
        <v>40 - Arx</v>
      </c>
      <c r="B2414" s="2">
        <v>40</v>
      </c>
      <c r="C2414" s="5" t="s">
        <v>3284</v>
      </c>
      <c r="D2414" s="6" t="s">
        <v>3282</v>
      </c>
      <c r="E2414" s="6" t="s">
        <v>3285</v>
      </c>
      <c r="F2414" s="6" t="s">
        <v>8554</v>
      </c>
      <c r="G2414" s="7">
        <v>48</v>
      </c>
      <c r="H2414" s="5" t="s">
        <v>5</v>
      </c>
      <c r="I2414" s="5" t="s">
        <v>12</v>
      </c>
      <c r="J2414" s="2" t="s">
        <v>13</v>
      </c>
      <c r="K2414" s="2" t="s">
        <v>8</v>
      </c>
      <c r="L2414" s="132" t="s">
        <v>8555</v>
      </c>
    </row>
    <row r="2415" spans="1:23" customFormat="1">
      <c r="A2415" s="1" t="str">
        <f>CONCATENATE(Tableau4[[#This Row],[DPT2]]," - ",Tableau4[[#This Row],[COMMUNE]])</f>
        <v>40 - Aubagnan</v>
      </c>
      <c r="B2415" s="2">
        <v>40</v>
      </c>
      <c r="C2415" s="2" t="s">
        <v>3286</v>
      </c>
      <c r="D2415" s="3" t="s">
        <v>3266</v>
      </c>
      <c r="E2415" s="3" t="s">
        <v>3287</v>
      </c>
      <c r="F2415" s="6" t="s">
        <v>8554</v>
      </c>
      <c r="G2415" s="4">
        <v>253</v>
      </c>
      <c r="H2415" s="2" t="s">
        <v>5</v>
      </c>
      <c r="I2415" s="2" t="s">
        <v>25</v>
      </c>
      <c r="J2415" s="2" t="s">
        <v>13</v>
      </c>
      <c r="K2415" s="2" t="s">
        <v>8</v>
      </c>
      <c r="L2415" s="132" t="s">
        <v>8555</v>
      </c>
      <c r="M2415" s="87"/>
      <c r="N2415" s="87"/>
      <c r="O2415" s="87"/>
      <c r="P2415" s="87"/>
      <c r="Q2415" s="87"/>
      <c r="R2415" s="87"/>
      <c r="S2415" s="87"/>
      <c r="T2415" s="87"/>
      <c r="U2415" s="87"/>
      <c r="V2415" s="87"/>
      <c r="W2415" s="87"/>
    </row>
    <row r="2416" spans="1:23" customFormat="1">
      <c r="A2416" s="1" t="str">
        <f>CONCATENATE(Tableau4[[#This Row],[DPT2]]," - ",Tableau4[[#This Row],[COMMUNE]])</f>
        <v>40 - Audignon</v>
      </c>
      <c r="B2416" s="2">
        <v>40</v>
      </c>
      <c r="C2416" s="2" t="s">
        <v>3288</v>
      </c>
      <c r="D2416" s="3" t="s">
        <v>3266</v>
      </c>
      <c r="E2416" s="3" t="s">
        <v>3289</v>
      </c>
      <c r="F2416" s="6" t="s">
        <v>8554</v>
      </c>
      <c r="G2416" s="4">
        <v>397</v>
      </c>
      <c r="H2416" s="2" t="s">
        <v>5</v>
      </c>
      <c r="I2416" s="2" t="s">
        <v>25</v>
      </c>
      <c r="J2416" s="2" t="s">
        <v>13</v>
      </c>
      <c r="K2416" s="2" t="s">
        <v>8</v>
      </c>
      <c r="L2416" s="132" t="s">
        <v>8555</v>
      </c>
    </row>
    <row r="2417" spans="1:23" s="87" customFormat="1">
      <c r="A2417" s="1" t="str">
        <f>CONCATENATE(Tableau4[[#This Row],[DPT2]]," - ",Tableau4[[#This Row],[COMMUNE]])</f>
        <v>40 - Audon</v>
      </c>
      <c r="B2417" s="2">
        <v>40</v>
      </c>
      <c r="C2417" s="2" t="s">
        <v>3290</v>
      </c>
      <c r="D2417" s="3" t="s">
        <v>3291</v>
      </c>
      <c r="E2417" s="3" t="s">
        <v>3292</v>
      </c>
      <c r="F2417" s="6" t="s">
        <v>8554</v>
      </c>
      <c r="G2417" s="4">
        <v>384</v>
      </c>
      <c r="H2417" s="2" t="s">
        <v>5</v>
      </c>
      <c r="I2417" s="2" t="s">
        <v>25</v>
      </c>
      <c r="J2417" s="2" t="s">
        <v>13</v>
      </c>
      <c r="K2417" s="2" t="s">
        <v>8</v>
      </c>
      <c r="L2417" s="132" t="s">
        <v>8555</v>
      </c>
      <c r="M2417"/>
      <c r="N2417"/>
      <c r="O2417"/>
      <c r="P2417"/>
      <c r="Q2417"/>
      <c r="R2417"/>
      <c r="S2417"/>
      <c r="T2417"/>
      <c r="U2417"/>
      <c r="V2417"/>
      <c r="W2417"/>
    </row>
    <row r="2418" spans="1:23" s="87" customFormat="1">
      <c r="A2418" s="1" t="str">
        <f>CONCATENATE(Tableau4[[#This Row],[DPT2]]," - ",Tableau4[[#This Row],[COMMUNE]])</f>
        <v>40 - Aureilhan</v>
      </c>
      <c r="B2418" s="2">
        <v>40</v>
      </c>
      <c r="C2418" s="2" t="s">
        <v>3293</v>
      </c>
      <c r="D2418" s="3" t="s">
        <v>3294</v>
      </c>
      <c r="E2418" s="3" t="s">
        <v>3295</v>
      </c>
      <c r="F2418" s="6" t="s">
        <v>8554</v>
      </c>
      <c r="G2418" s="4">
        <v>1068</v>
      </c>
      <c r="H2418" s="2" t="s">
        <v>5</v>
      </c>
      <c r="I2418" s="2" t="s">
        <v>25</v>
      </c>
      <c r="J2418" s="2" t="s">
        <v>13</v>
      </c>
      <c r="K2418" s="2" t="s">
        <v>8</v>
      </c>
      <c r="L2418" s="132" t="s">
        <v>8555</v>
      </c>
      <c r="M2418"/>
      <c r="N2418"/>
      <c r="O2418"/>
      <c r="P2418"/>
      <c r="Q2418"/>
      <c r="R2418"/>
      <c r="S2418"/>
      <c r="T2418"/>
      <c r="U2418"/>
      <c r="V2418"/>
      <c r="W2418"/>
    </row>
    <row r="2419" spans="1:23" customFormat="1">
      <c r="A2419" s="1" t="str">
        <f>CONCATENATE(Tableau4[[#This Row],[DPT2]]," - ",Tableau4[[#This Row],[COMMUNE]])</f>
        <v>40 - Aurice</v>
      </c>
      <c r="B2419" s="2">
        <v>40</v>
      </c>
      <c r="C2419" s="2" t="s">
        <v>3296</v>
      </c>
      <c r="D2419" s="3" t="s">
        <v>3266</v>
      </c>
      <c r="E2419" s="3" t="s">
        <v>3297</v>
      </c>
      <c r="F2419" s="6" t="s">
        <v>8554</v>
      </c>
      <c r="G2419" s="4">
        <v>620</v>
      </c>
      <c r="H2419" s="2" t="s">
        <v>5</v>
      </c>
      <c r="I2419" s="2" t="s">
        <v>25</v>
      </c>
      <c r="J2419" s="2" t="s">
        <v>13</v>
      </c>
      <c r="K2419" s="2" t="s">
        <v>8</v>
      </c>
      <c r="L2419" s="132" t="s">
        <v>8555</v>
      </c>
    </row>
    <row r="2420" spans="1:23" s="87" customFormat="1">
      <c r="A2420" s="1" t="str">
        <f>CONCATENATE(Tableau4[[#This Row],[DPT2]]," - ",Tableau4[[#This Row],[COMMUNE]])</f>
        <v>40 - Azur</v>
      </c>
      <c r="B2420" s="2">
        <v>40</v>
      </c>
      <c r="C2420" s="2" t="s">
        <v>6889</v>
      </c>
      <c r="D2420" s="3" t="s">
        <v>3463</v>
      </c>
      <c r="E2420" s="3" t="s">
        <v>6890</v>
      </c>
      <c r="F2420" s="6" t="s">
        <v>8554</v>
      </c>
      <c r="G2420" s="4">
        <v>883</v>
      </c>
      <c r="H2420" s="2" t="s">
        <v>5</v>
      </c>
      <c r="I2420" s="2" t="s">
        <v>25</v>
      </c>
      <c r="J2420" s="2" t="s">
        <v>13</v>
      </c>
      <c r="K2420" s="2" t="s">
        <v>5671</v>
      </c>
      <c r="L2420" s="132" t="s">
        <v>8555</v>
      </c>
    </row>
    <row r="2421" spans="1:23" s="87" customFormat="1">
      <c r="A2421" s="1" t="str">
        <f>CONCATENATE(Tableau4[[#This Row],[DPT2]]," - ",Tableau4[[#This Row],[COMMUNE]])</f>
        <v>40 - Bahus-Soubiran</v>
      </c>
      <c r="B2421" s="2">
        <v>40</v>
      </c>
      <c r="C2421" s="2" t="s">
        <v>3298</v>
      </c>
      <c r="D2421" s="3" t="s">
        <v>3299</v>
      </c>
      <c r="E2421" s="3" t="s">
        <v>3300</v>
      </c>
      <c r="F2421" s="6" t="s">
        <v>8554</v>
      </c>
      <c r="G2421" s="4">
        <v>396</v>
      </c>
      <c r="H2421" s="2" t="s">
        <v>5</v>
      </c>
      <c r="I2421" s="2" t="s">
        <v>25</v>
      </c>
      <c r="J2421" s="2" t="s">
        <v>13</v>
      </c>
      <c r="K2421" s="2" t="s">
        <v>8</v>
      </c>
      <c r="L2421" s="132" t="s">
        <v>8555</v>
      </c>
    </row>
    <row r="2422" spans="1:23" customFormat="1">
      <c r="A2422" s="1" t="str">
        <f>CONCATENATE(Tableau4[[#This Row],[DPT2]]," - ",Tableau4[[#This Row],[COMMUNE]])</f>
        <v>40 - Baigts</v>
      </c>
      <c r="B2422" s="2">
        <v>40</v>
      </c>
      <c r="C2422" s="2" t="s">
        <v>3301</v>
      </c>
      <c r="D2422" s="3" t="s">
        <v>3302</v>
      </c>
      <c r="E2422" s="3" t="s">
        <v>3303</v>
      </c>
      <c r="F2422" s="6" t="s">
        <v>8554</v>
      </c>
      <c r="G2422" s="4">
        <v>350</v>
      </c>
      <c r="H2422" s="2" t="s">
        <v>5</v>
      </c>
      <c r="I2422" s="2" t="s">
        <v>25</v>
      </c>
      <c r="J2422" s="2" t="s">
        <v>13</v>
      </c>
      <c r="K2422" s="2" t="s">
        <v>8</v>
      </c>
      <c r="L2422" s="132" t="s">
        <v>8555</v>
      </c>
      <c r="M2422" s="87"/>
      <c r="N2422" s="87"/>
      <c r="O2422" s="87"/>
      <c r="P2422" s="87"/>
      <c r="Q2422" s="87"/>
      <c r="R2422" s="87"/>
      <c r="S2422" s="87"/>
      <c r="T2422" s="87"/>
      <c r="U2422" s="87"/>
      <c r="V2422" s="87"/>
      <c r="W2422" s="87"/>
    </row>
    <row r="2423" spans="1:23" customFormat="1">
      <c r="A2423" s="1" t="str">
        <f>CONCATENATE(Tableau4[[#This Row],[DPT2]]," - ",Tableau4[[#This Row],[COMMUNE]])</f>
        <v>40 - Banos</v>
      </c>
      <c r="B2423" s="2">
        <v>40</v>
      </c>
      <c r="C2423" s="2" t="s">
        <v>3304</v>
      </c>
      <c r="D2423" s="3" t="s">
        <v>3266</v>
      </c>
      <c r="E2423" s="3" t="s">
        <v>3305</v>
      </c>
      <c r="F2423" s="6" t="s">
        <v>8554</v>
      </c>
      <c r="G2423" s="4">
        <v>264</v>
      </c>
      <c r="H2423" s="2" t="s">
        <v>5</v>
      </c>
      <c r="I2423" s="2" t="s">
        <v>25</v>
      </c>
      <c r="J2423" s="2" t="s">
        <v>13</v>
      </c>
      <c r="K2423" s="2" t="s">
        <v>8</v>
      </c>
      <c r="L2423" s="132" t="s">
        <v>8555</v>
      </c>
    </row>
    <row r="2424" spans="1:23" customFormat="1">
      <c r="A2424" s="1" t="str">
        <f>CONCATENATE(Tableau4[[#This Row],[DPT2]]," - ",Tableau4[[#This Row],[COMMUNE]])</f>
        <v>40 - Bascons</v>
      </c>
      <c r="B2424" s="2">
        <v>40</v>
      </c>
      <c r="C2424" s="2" t="s">
        <v>3306</v>
      </c>
      <c r="D2424" s="3" t="s">
        <v>3276</v>
      </c>
      <c r="E2424" s="3" t="s">
        <v>3307</v>
      </c>
      <c r="F2424" s="6" t="s">
        <v>8554</v>
      </c>
      <c r="G2424" s="4">
        <v>831</v>
      </c>
      <c r="H2424" s="2" t="s">
        <v>5</v>
      </c>
      <c r="I2424" s="2" t="s">
        <v>25</v>
      </c>
      <c r="J2424" s="2" t="s">
        <v>13</v>
      </c>
      <c r="K2424" s="2" t="s">
        <v>8</v>
      </c>
      <c r="L2424" s="132" t="s">
        <v>8555</v>
      </c>
      <c r="M2424" s="87"/>
      <c r="N2424" s="87"/>
      <c r="O2424" s="87"/>
      <c r="P2424" s="87"/>
      <c r="Q2424" s="87"/>
      <c r="R2424" s="87"/>
      <c r="S2424" s="87"/>
      <c r="T2424" s="87"/>
      <c r="U2424" s="87"/>
      <c r="V2424" s="87"/>
      <c r="W2424" s="87"/>
    </row>
    <row r="2425" spans="1:23" customFormat="1">
      <c r="A2425" s="1" t="str">
        <f>CONCATENATE(Tableau4[[#This Row],[DPT2]]," - ",Tableau4[[#This Row],[COMMUNE]])</f>
        <v>40 - Bas-Mauco</v>
      </c>
      <c r="B2425" s="2">
        <v>40</v>
      </c>
      <c r="C2425" s="2" t="s">
        <v>3308</v>
      </c>
      <c r="D2425" s="3" t="s">
        <v>3266</v>
      </c>
      <c r="E2425" s="3" t="s">
        <v>3309</v>
      </c>
      <c r="F2425" s="6" t="s">
        <v>8554</v>
      </c>
      <c r="G2425" s="4">
        <v>359</v>
      </c>
      <c r="H2425" s="2" t="s">
        <v>5</v>
      </c>
      <c r="I2425" s="2" t="s">
        <v>25</v>
      </c>
      <c r="J2425" s="2" t="s">
        <v>13</v>
      </c>
      <c r="K2425" s="2" t="s">
        <v>8</v>
      </c>
      <c r="L2425" s="132" t="s">
        <v>8555</v>
      </c>
    </row>
    <row r="2426" spans="1:23" customFormat="1">
      <c r="A2426" s="1" t="str">
        <f>CONCATENATE(Tableau4[[#This Row],[DPT2]]," - ",Tableau4[[#This Row],[COMMUNE]])</f>
        <v>40 - Bassercles</v>
      </c>
      <c r="B2426" s="2">
        <v>40</v>
      </c>
      <c r="C2426" s="5" t="s">
        <v>3310</v>
      </c>
      <c r="D2426" s="6" t="s">
        <v>3269</v>
      </c>
      <c r="E2426" s="6" t="s">
        <v>3311</v>
      </c>
      <c r="F2426" s="6" t="s">
        <v>8554</v>
      </c>
      <c r="G2426" s="7">
        <v>154</v>
      </c>
      <c r="H2426" s="5" t="s">
        <v>5</v>
      </c>
      <c r="I2426" s="5" t="s">
        <v>12</v>
      </c>
      <c r="J2426" s="2" t="s">
        <v>13</v>
      </c>
      <c r="K2426" s="2" t="s">
        <v>8</v>
      </c>
      <c r="L2426" s="132" t="s">
        <v>8555</v>
      </c>
    </row>
    <row r="2427" spans="1:23" customFormat="1">
      <c r="A2427" s="1" t="str">
        <f>CONCATENATE(Tableau4[[#This Row],[DPT2]]," - ",Tableau4[[#This Row],[COMMUNE]])</f>
        <v>40 - Bastennes</v>
      </c>
      <c r="B2427" s="2">
        <v>40</v>
      </c>
      <c r="C2427" s="5" t="s">
        <v>3312</v>
      </c>
      <c r="D2427" s="6" t="s">
        <v>3269</v>
      </c>
      <c r="E2427" s="6" t="s">
        <v>3313</v>
      </c>
      <c r="F2427" s="6" t="s">
        <v>8554</v>
      </c>
      <c r="G2427" s="7">
        <v>253</v>
      </c>
      <c r="H2427" s="5" t="s">
        <v>5</v>
      </c>
      <c r="I2427" s="5" t="s">
        <v>12</v>
      </c>
      <c r="J2427" s="2" t="s">
        <v>13</v>
      </c>
      <c r="K2427" s="2" t="s">
        <v>8</v>
      </c>
      <c r="L2427" s="132" t="s">
        <v>8555</v>
      </c>
    </row>
    <row r="2428" spans="1:23" customFormat="1">
      <c r="A2428" s="1" t="str">
        <f>CONCATENATE(Tableau4[[#This Row],[DPT2]]," - ",Tableau4[[#This Row],[COMMUNE]])</f>
        <v>40 - Bats</v>
      </c>
      <c r="B2428" s="2">
        <v>40</v>
      </c>
      <c r="C2428" s="2" t="s">
        <v>3314</v>
      </c>
      <c r="D2428" s="3" t="s">
        <v>3266</v>
      </c>
      <c r="E2428" s="3" t="s">
        <v>3315</v>
      </c>
      <c r="F2428" s="6" t="s">
        <v>8554</v>
      </c>
      <c r="G2428" s="4">
        <v>313</v>
      </c>
      <c r="H2428" s="2" t="s">
        <v>5</v>
      </c>
      <c r="I2428" s="2" t="s">
        <v>25</v>
      </c>
      <c r="J2428" s="2" t="s">
        <v>13</v>
      </c>
      <c r="K2428" s="2" t="s">
        <v>8</v>
      </c>
      <c r="L2428" s="132" t="s">
        <v>8555</v>
      </c>
      <c r="M2428" s="87"/>
      <c r="N2428" s="87"/>
      <c r="O2428" s="87"/>
      <c r="P2428" s="87"/>
      <c r="Q2428" s="87"/>
      <c r="R2428" s="87"/>
      <c r="S2428" s="87"/>
      <c r="T2428" s="87"/>
      <c r="U2428" s="87"/>
      <c r="V2428" s="87"/>
      <c r="W2428" s="87"/>
    </row>
    <row r="2429" spans="1:23" customFormat="1">
      <c r="A2429" s="1" t="str">
        <f>CONCATENATE(Tableau4[[#This Row],[DPT2]]," - ",Tableau4[[#This Row],[COMMUNE]])</f>
        <v>40 - Baudignan</v>
      </c>
      <c r="B2429" s="2">
        <v>40</v>
      </c>
      <c r="C2429" s="5" t="s">
        <v>3316</v>
      </c>
      <c r="D2429" s="6" t="s">
        <v>3282</v>
      </c>
      <c r="E2429" s="6" t="s">
        <v>3317</v>
      </c>
      <c r="F2429" s="6" t="s">
        <v>8554</v>
      </c>
      <c r="G2429" s="7">
        <v>50</v>
      </c>
      <c r="H2429" s="5" t="s">
        <v>5</v>
      </c>
      <c r="I2429" s="5" t="s">
        <v>12</v>
      </c>
      <c r="J2429" s="2" t="s">
        <v>13</v>
      </c>
      <c r="K2429" s="2" t="s">
        <v>8</v>
      </c>
      <c r="L2429" s="132" t="s">
        <v>8555</v>
      </c>
    </row>
    <row r="2430" spans="1:23" s="87" customFormat="1">
      <c r="A2430" s="1" t="str">
        <f>CONCATENATE(Tableau4[[#This Row],[DPT2]]," - ",Tableau4[[#This Row],[COMMUNE]])</f>
        <v>40 - Bégaar</v>
      </c>
      <c r="B2430" s="2">
        <v>40</v>
      </c>
      <c r="C2430" s="2" t="s">
        <v>6891</v>
      </c>
      <c r="D2430" s="3" t="s">
        <v>3291</v>
      </c>
      <c r="E2430" s="3" t="s">
        <v>6892</v>
      </c>
      <c r="F2430" s="6" t="s">
        <v>8554</v>
      </c>
      <c r="G2430" s="4">
        <v>1185</v>
      </c>
      <c r="H2430" s="2" t="s">
        <v>5</v>
      </c>
      <c r="I2430" s="2" t="s">
        <v>25</v>
      </c>
      <c r="J2430" s="2" t="s">
        <v>13</v>
      </c>
      <c r="K2430" s="2" t="s">
        <v>5671</v>
      </c>
      <c r="L2430" s="132" t="s">
        <v>8555</v>
      </c>
      <c r="M2430"/>
      <c r="N2430"/>
      <c r="O2430"/>
      <c r="P2430"/>
      <c r="Q2430"/>
      <c r="R2430"/>
      <c r="S2430"/>
      <c r="T2430"/>
      <c r="U2430"/>
      <c r="V2430"/>
      <c r="W2430"/>
    </row>
    <row r="2431" spans="1:23" customFormat="1">
      <c r="A2431" s="1" t="str">
        <f>CONCATENATE(Tableau4[[#This Row],[DPT2]]," - ",Tableau4[[#This Row],[COMMUNE]])</f>
        <v>40 - Belhade</v>
      </c>
      <c r="B2431" s="2">
        <v>40</v>
      </c>
      <c r="C2431" s="5" t="s">
        <v>3318</v>
      </c>
      <c r="D2431" s="6" t="s">
        <v>3271</v>
      </c>
      <c r="E2431" s="6" t="s">
        <v>3319</v>
      </c>
      <c r="F2431" s="6" t="s">
        <v>8554</v>
      </c>
      <c r="G2431" s="7">
        <v>207</v>
      </c>
      <c r="H2431" s="5" t="s">
        <v>5</v>
      </c>
      <c r="I2431" s="5" t="s">
        <v>12</v>
      </c>
      <c r="J2431" s="2" t="s">
        <v>13</v>
      </c>
      <c r="K2431" s="2" t="s">
        <v>8</v>
      </c>
      <c r="L2431" s="132" t="s">
        <v>8555</v>
      </c>
    </row>
    <row r="2432" spans="1:23" s="87" customFormat="1">
      <c r="A2432" s="1" t="str">
        <f>CONCATENATE(Tableau4[[#This Row],[DPT2]]," - ",Tableau4[[#This Row],[COMMUNE]])</f>
        <v>40 - Bélis</v>
      </c>
      <c r="B2432" s="2">
        <v>40</v>
      </c>
      <c r="C2432" s="5" t="s">
        <v>3320</v>
      </c>
      <c r="D2432" s="6" t="s">
        <v>3271</v>
      </c>
      <c r="E2432" s="6" t="s">
        <v>3321</v>
      </c>
      <c r="F2432" s="6" t="s">
        <v>8554</v>
      </c>
      <c r="G2432" s="7">
        <v>160</v>
      </c>
      <c r="H2432" s="5" t="s">
        <v>5</v>
      </c>
      <c r="I2432" s="5" t="s">
        <v>12</v>
      </c>
      <c r="J2432" s="2" t="s">
        <v>13</v>
      </c>
      <c r="K2432" s="2" t="s">
        <v>8</v>
      </c>
      <c r="L2432" s="132" t="s">
        <v>8555</v>
      </c>
    </row>
    <row r="2433" spans="1:23" customFormat="1">
      <c r="A2433" s="1" t="str">
        <f>CONCATENATE(Tableau4[[#This Row],[DPT2]]," - ",Tableau4[[#This Row],[COMMUNE]])</f>
        <v>40 - Bélus</v>
      </c>
      <c r="B2433" s="2">
        <v>40</v>
      </c>
      <c r="C2433" s="5" t="s">
        <v>3322</v>
      </c>
      <c r="D2433" s="6" t="s">
        <v>3323</v>
      </c>
      <c r="E2433" s="6" t="s">
        <v>3324</v>
      </c>
      <c r="F2433" s="6" t="s">
        <v>8554</v>
      </c>
      <c r="G2433" s="7">
        <v>604</v>
      </c>
      <c r="H2433" s="5" t="s">
        <v>5</v>
      </c>
      <c r="I2433" s="5" t="s">
        <v>12</v>
      </c>
      <c r="J2433" s="2" t="s">
        <v>13</v>
      </c>
      <c r="K2433" s="2" t="s">
        <v>8</v>
      </c>
      <c r="L2433" s="132" t="s">
        <v>8555</v>
      </c>
      <c r="M2433" s="87"/>
      <c r="N2433" s="87"/>
      <c r="O2433" s="87"/>
      <c r="P2433" s="87"/>
      <c r="Q2433" s="87"/>
      <c r="R2433" s="87"/>
      <c r="S2433" s="87"/>
      <c r="T2433" s="87"/>
      <c r="U2433" s="87"/>
      <c r="V2433" s="87"/>
      <c r="W2433" s="87"/>
    </row>
    <row r="2434" spans="1:23" s="87" customFormat="1">
      <c r="A2434" s="1" t="str">
        <f>CONCATENATE(Tableau4[[#This Row],[DPT2]]," - ",Tableau4[[#This Row],[COMMUNE]])</f>
        <v>40 - Bénesse-lès-Dax</v>
      </c>
      <c r="B2434" s="2">
        <v>40</v>
      </c>
      <c r="C2434" s="2" t="s">
        <v>3325</v>
      </c>
      <c r="D2434" s="3" t="s">
        <v>3263</v>
      </c>
      <c r="E2434" s="3" t="s">
        <v>3326</v>
      </c>
      <c r="F2434" s="6" t="s">
        <v>8554</v>
      </c>
      <c r="G2434" s="4">
        <v>574</v>
      </c>
      <c r="H2434" s="2" t="s">
        <v>5</v>
      </c>
      <c r="I2434" s="2" t="s">
        <v>25</v>
      </c>
      <c r="J2434" s="2" t="s">
        <v>13</v>
      </c>
      <c r="K2434" s="2" t="s">
        <v>8</v>
      </c>
      <c r="L2434" s="132" t="s">
        <v>8555</v>
      </c>
      <c r="M2434"/>
      <c r="N2434"/>
      <c r="O2434"/>
      <c r="P2434"/>
      <c r="Q2434"/>
      <c r="R2434"/>
      <c r="S2434"/>
      <c r="T2434"/>
      <c r="U2434"/>
      <c r="V2434"/>
      <c r="W2434"/>
    </row>
    <row r="2435" spans="1:23" customFormat="1">
      <c r="A2435" s="1" t="str">
        <f>CONCATENATE(Tableau4[[#This Row],[DPT2]]," - ",Tableau4[[#This Row],[COMMUNE]])</f>
        <v>40 - Bénesse-Maremne</v>
      </c>
      <c r="B2435" s="2">
        <v>40</v>
      </c>
      <c r="C2435" s="2" t="s">
        <v>6893</v>
      </c>
      <c r="D2435" s="3" t="s">
        <v>3463</v>
      </c>
      <c r="E2435" s="3" t="s">
        <v>6894</v>
      </c>
      <c r="F2435" s="6" t="s">
        <v>8554</v>
      </c>
      <c r="G2435" s="4">
        <v>3683</v>
      </c>
      <c r="H2435" s="2" t="s">
        <v>5</v>
      </c>
      <c r="I2435" s="2" t="s">
        <v>25</v>
      </c>
      <c r="J2435" s="2" t="s">
        <v>13</v>
      </c>
      <c r="K2435" s="2" t="s">
        <v>5671</v>
      </c>
      <c r="L2435" s="132" t="s">
        <v>8555</v>
      </c>
      <c r="M2435" s="87"/>
      <c r="N2435" s="87"/>
      <c r="O2435" s="87"/>
      <c r="P2435" s="87"/>
      <c r="Q2435" s="87"/>
      <c r="R2435" s="87"/>
      <c r="S2435" s="87"/>
      <c r="T2435" s="87"/>
      <c r="U2435" s="87"/>
      <c r="V2435" s="87"/>
      <c r="W2435" s="87"/>
    </row>
    <row r="2436" spans="1:23" customFormat="1">
      <c r="A2436" s="1" t="str">
        <f>CONCATENATE(Tableau4[[#This Row],[DPT2]]," - ",Tableau4[[#This Row],[COMMUNE]])</f>
        <v>40 - Benquet</v>
      </c>
      <c r="B2436" s="2">
        <v>40</v>
      </c>
      <c r="C2436" s="2" t="s">
        <v>6895</v>
      </c>
      <c r="D2436" s="3" t="s">
        <v>3346</v>
      </c>
      <c r="E2436" s="3" t="s">
        <v>6896</v>
      </c>
      <c r="F2436" s="6" t="s">
        <v>8554</v>
      </c>
      <c r="G2436" s="4">
        <v>1832</v>
      </c>
      <c r="H2436" s="2" t="s">
        <v>5</v>
      </c>
      <c r="I2436" s="2" t="s">
        <v>25</v>
      </c>
      <c r="J2436" s="2" t="s">
        <v>13</v>
      </c>
      <c r="K2436" s="2" t="s">
        <v>5671</v>
      </c>
      <c r="L2436" s="132" t="s">
        <v>8555</v>
      </c>
    </row>
    <row r="2437" spans="1:23" customFormat="1">
      <c r="A2437" s="1" t="str">
        <f>CONCATENATE(Tableau4[[#This Row],[DPT2]]," - ",Tableau4[[#This Row],[COMMUNE]])</f>
        <v>40 - Bergouey</v>
      </c>
      <c r="B2437" s="2">
        <v>40</v>
      </c>
      <c r="C2437" s="2" t="s">
        <v>3327</v>
      </c>
      <c r="D2437" s="3" t="s">
        <v>3302</v>
      </c>
      <c r="E2437" s="3" t="s">
        <v>3328</v>
      </c>
      <c r="F2437" s="6" t="s">
        <v>8554</v>
      </c>
      <c r="G2437" s="4">
        <v>105</v>
      </c>
      <c r="H2437" s="2" t="s">
        <v>5</v>
      </c>
      <c r="I2437" s="2" t="s">
        <v>25</v>
      </c>
      <c r="J2437" s="2" t="s">
        <v>13</v>
      </c>
      <c r="K2437" s="2" t="s">
        <v>8</v>
      </c>
      <c r="L2437" s="132" t="s">
        <v>8555</v>
      </c>
    </row>
    <row r="2438" spans="1:23" s="87" customFormat="1">
      <c r="A2438" s="1" t="str">
        <f>CONCATENATE(Tableau4[[#This Row],[DPT2]]," - ",Tableau4[[#This Row],[COMMUNE]])</f>
        <v>40 - Betbezer-d'Armagnac</v>
      </c>
      <c r="B2438" s="2">
        <v>40</v>
      </c>
      <c r="C2438" s="5" t="s">
        <v>3329</v>
      </c>
      <c r="D2438" s="6" t="s">
        <v>3282</v>
      </c>
      <c r="E2438" s="6" t="s">
        <v>3330</v>
      </c>
      <c r="F2438" s="6" t="s">
        <v>8554</v>
      </c>
      <c r="G2438" s="7">
        <v>151</v>
      </c>
      <c r="H2438" s="5" t="s">
        <v>5</v>
      </c>
      <c r="I2438" s="5" t="s">
        <v>12</v>
      </c>
      <c r="J2438" s="2" t="s">
        <v>13</v>
      </c>
      <c r="K2438" s="2" t="s">
        <v>8</v>
      </c>
      <c r="L2438" s="132" t="s">
        <v>8555</v>
      </c>
      <c r="M2438"/>
      <c r="N2438"/>
      <c r="O2438"/>
      <c r="P2438"/>
      <c r="Q2438"/>
      <c r="R2438"/>
      <c r="S2438"/>
      <c r="T2438"/>
      <c r="U2438"/>
      <c r="V2438"/>
      <c r="W2438"/>
    </row>
    <row r="2439" spans="1:23" s="87" customFormat="1">
      <c r="A2439" s="1" t="str">
        <f>CONCATENATE(Tableau4[[#This Row],[DPT2]]," - ",Tableau4[[#This Row],[COMMUNE]])</f>
        <v>40 - Beylongue</v>
      </c>
      <c r="B2439" s="2">
        <v>40</v>
      </c>
      <c r="C2439" s="2" t="s">
        <v>3331</v>
      </c>
      <c r="D2439" s="3" t="s">
        <v>3291</v>
      </c>
      <c r="E2439" s="3" t="s">
        <v>3332</v>
      </c>
      <c r="F2439" s="6" t="s">
        <v>8554</v>
      </c>
      <c r="G2439" s="4">
        <v>358</v>
      </c>
      <c r="H2439" s="2" t="s">
        <v>5</v>
      </c>
      <c r="I2439" s="2" t="s">
        <v>25</v>
      </c>
      <c r="J2439" s="2" t="s">
        <v>13</v>
      </c>
      <c r="K2439" s="2" t="s">
        <v>8</v>
      </c>
      <c r="L2439" s="132" t="s">
        <v>8555</v>
      </c>
    </row>
    <row r="2440" spans="1:23" s="87" customFormat="1">
      <c r="A2440" s="1" t="str">
        <f>CONCATENATE(Tableau4[[#This Row],[DPT2]]," - ",Tableau4[[#This Row],[COMMUNE]])</f>
        <v>40 - Beyries</v>
      </c>
      <c r="B2440" s="2">
        <v>40</v>
      </c>
      <c r="C2440" s="5" t="s">
        <v>3333</v>
      </c>
      <c r="D2440" s="6" t="s">
        <v>3269</v>
      </c>
      <c r="E2440" s="6" t="s">
        <v>3334</v>
      </c>
      <c r="F2440" s="6" t="s">
        <v>8554</v>
      </c>
      <c r="G2440" s="7">
        <v>128</v>
      </c>
      <c r="H2440" s="5" t="s">
        <v>5</v>
      </c>
      <c r="I2440" s="5" t="s">
        <v>12</v>
      </c>
      <c r="J2440" s="2" t="s">
        <v>13</v>
      </c>
      <c r="K2440" s="2" t="s">
        <v>8</v>
      </c>
      <c r="L2440" s="132" t="s">
        <v>8555</v>
      </c>
      <c r="M2440"/>
      <c r="N2440"/>
      <c r="O2440"/>
      <c r="P2440"/>
      <c r="Q2440"/>
      <c r="R2440"/>
      <c r="S2440"/>
      <c r="T2440"/>
      <c r="U2440"/>
      <c r="V2440"/>
      <c r="W2440"/>
    </row>
    <row r="2441" spans="1:23" customFormat="1">
      <c r="A2441" s="1" t="str">
        <f>CONCATENATE(Tableau4[[#This Row],[DPT2]]," - ",Tableau4[[#This Row],[COMMUNE]])</f>
        <v>40 - Biarrotte</v>
      </c>
      <c r="B2441" s="2">
        <v>40</v>
      </c>
      <c r="C2441" s="2" t="s">
        <v>3335</v>
      </c>
      <c r="D2441" s="3" t="s">
        <v>3336</v>
      </c>
      <c r="E2441" s="3" t="s">
        <v>3337</v>
      </c>
      <c r="F2441" s="6" t="s">
        <v>8554</v>
      </c>
      <c r="G2441" s="4">
        <v>328</v>
      </c>
      <c r="H2441" s="2" t="s">
        <v>5</v>
      </c>
      <c r="I2441" s="2" t="s">
        <v>25</v>
      </c>
      <c r="J2441" s="2" t="s">
        <v>13</v>
      </c>
      <c r="K2441" s="2" t="s">
        <v>8</v>
      </c>
      <c r="L2441" s="132" t="s">
        <v>8555</v>
      </c>
    </row>
    <row r="2442" spans="1:23" s="87" customFormat="1">
      <c r="A2442" s="1" t="str">
        <f>CONCATENATE(Tableau4[[#This Row],[DPT2]]," - ",Tableau4[[#This Row],[COMMUNE]])</f>
        <v>40 - Bias</v>
      </c>
      <c r="B2442" s="2">
        <v>40</v>
      </c>
      <c r="C2442" s="2" t="s">
        <v>3338</v>
      </c>
      <c r="D2442" s="3" t="s">
        <v>3294</v>
      </c>
      <c r="E2442" s="3" t="s">
        <v>10745</v>
      </c>
      <c r="F2442" s="6" t="s">
        <v>8554</v>
      </c>
      <c r="G2442" s="4">
        <v>763</v>
      </c>
      <c r="H2442" s="2" t="s">
        <v>5</v>
      </c>
      <c r="I2442" s="2" t="s">
        <v>25</v>
      </c>
      <c r="J2442" s="2" t="s">
        <v>13</v>
      </c>
      <c r="K2442" s="2" t="s">
        <v>8</v>
      </c>
      <c r="L2442" s="132" t="s">
        <v>8555</v>
      </c>
      <c r="M2442"/>
      <c r="N2442"/>
      <c r="O2442"/>
      <c r="P2442"/>
      <c r="Q2442"/>
      <c r="R2442"/>
      <c r="S2442"/>
      <c r="T2442"/>
      <c r="U2442"/>
      <c r="V2442"/>
      <c r="W2442"/>
    </row>
    <row r="2443" spans="1:23" s="87" customFormat="1">
      <c r="A2443" s="1" t="str">
        <f>CONCATENATE(Tableau4[[#This Row],[DPT2]]," - ",Tableau4[[#This Row],[COMMUNE]])</f>
        <v>40 - Biaudos</v>
      </c>
      <c r="B2443" s="2">
        <v>40</v>
      </c>
      <c r="C2443" s="2" t="s">
        <v>3339</v>
      </c>
      <c r="D2443" s="3" t="s">
        <v>3336</v>
      </c>
      <c r="E2443" s="3" t="s">
        <v>3340</v>
      </c>
      <c r="F2443" s="6" t="s">
        <v>8554</v>
      </c>
      <c r="G2443" s="4">
        <v>919</v>
      </c>
      <c r="H2443" s="2" t="s">
        <v>5</v>
      </c>
      <c r="I2443" s="2" t="s">
        <v>25</v>
      </c>
      <c r="J2443" s="2" t="s">
        <v>13</v>
      </c>
      <c r="K2443" s="2" t="s">
        <v>8</v>
      </c>
      <c r="L2443" s="132" t="s">
        <v>8555</v>
      </c>
      <c r="M2443"/>
      <c r="N2443"/>
      <c r="O2443"/>
      <c r="P2443"/>
      <c r="Q2443"/>
      <c r="R2443"/>
      <c r="S2443"/>
      <c r="T2443"/>
      <c r="U2443"/>
      <c r="V2443"/>
      <c r="W2443"/>
    </row>
    <row r="2444" spans="1:23" s="87" customFormat="1">
      <c r="A2444" s="1" t="str">
        <f>CONCATENATE(Tableau4[[#This Row],[DPT2]]," - ",Tableau4[[#This Row],[COMMUNE]])</f>
        <v>40 - Biscarrosse</v>
      </c>
      <c r="B2444" s="94">
        <v>40</v>
      </c>
      <c r="C2444" s="2" t="s">
        <v>8425</v>
      </c>
      <c r="D2444" s="95" t="s">
        <v>3436</v>
      </c>
      <c r="E2444" s="96" t="s">
        <v>8426</v>
      </c>
      <c r="F2444" s="96" t="s">
        <v>8555</v>
      </c>
      <c r="G2444" s="97">
        <v>13947</v>
      </c>
      <c r="H2444" s="94" t="s">
        <v>859</v>
      </c>
      <c r="I2444" s="94" t="s">
        <v>25</v>
      </c>
      <c r="J2444" s="94" t="s">
        <v>13</v>
      </c>
      <c r="K2444" s="5" t="s">
        <v>7657</v>
      </c>
      <c r="L2444" s="132" t="s">
        <v>8555</v>
      </c>
    </row>
    <row r="2445" spans="1:23" s="87" customFormat="1">
      <c r="A2445" s="1" t="str">
        <f>CONCATENATE(Tableau4[[#This Row],[DPT2]]," - ",Tableau4[[#This Row],[COMMUNE]])</f>
        <v>40 - Bonnegarde</v>
      </c>
      <c r="B2445" s="2">
        <v>40</v>
      </c>
      <c r="C2445" s="5" t="s">
        <v>3341</v>
      </c>
      <c r="D2445" s="6" t="s">
        <v>3269</v>
      </c>
      <c r="E2445" s="6" t="s">
        <v>3342</v>
      </c>
      <c r="F2445" s="6" t="s">
        <v>8554</v>
      </c>
      <c r="G2445" s="7">
        <v>268</v>
      </c>
      <c r="H2445" s="5" t="s">
        <v>5</v>
      </c>
      <c r="I2445" s="5" t="s">
        <v>12</v>
      </c>
      <c r="J2445" s="2" t="s">
        <v>13</v>
      </c>
      <c r="K2445" s="2" t="s">
        <v>8</v>
      </c>
      <c r="L2445" s="132" t="s">
        <v>8555</v>
      </c>
      <c r="M2445"/>
      <c r="N2445"/>
      <c r="O2445"/>
      <c r="P2445"/>
      <c r="Q2445"/>
      <c r="R2445"/>
      <c r="S2445"/>
      <c r="T2445"/>
      <c r="U2445"/>
      <c r="V2445"/>
      <c r="W2445"/>
    </row>
    <row r="2446" spans="1:23" customFormat="1">
      <c r="A2446" s="1" t="str">
        <f>CONCATENATE(Tableau4[[#This Row],[DPT2]]," - ",Tableau4[[#This Row],[COMMUNE]])</f>
        <v>40 - Bordères-et-Lamensans</v>
      </c>
      <c r="B2446" s="2">
        <v>40</v>
      </c>
      <c r="C2446" s="2" t="s">
        <v>3343</v>
      </c>
      <c r="D2446" s="3" t="s">
        <v>3276</v>
      </c>
      <c r="E2446" s="3" t="s">
        <v>3344</v>
      </c>
      <c r="F2446" s="6" t="s">
        <v>8554</v>
      </c>
      <c r="G2446" s="4">
        <v>394</v>
      </c>
      <c r="H2446" s="2" t="s">
        <v>5</v>
      </c>
      <c r="I2446" s="2" t="s">
        <v>25</v>
      </c>
      <c r="J2446" s="2" t="s">
        <v>13</v>
      </c>
      <c r="K2446" s="2" t="s">
        <v>8</v>
      </c>
      <c r="L2446" s="132" t="s">
        <v>8555</v>
      </c>
    </row>
    <row r="2447" spans="1:23" customFormat="1">
      <c r="A2447" s="1" t="str">
        <f>CONCATENATE(Tableau4[[#This Row],[DPT2]]," - ",Tableau4[[#This Row],[COMMUNE]])</f>
        <v>40 - Bostens</v>
      </c>
      <c r="B2447" s="2">
        <v>40</v>
      </c>
      <c r="C2447" s="2" t="s">
        <v>3345</v>
      </c>
      <c r="D2447" s="3" t="s">
        <v>3346</v>
      </c>
      <c r="E2447" s="3" t="s">
        <v>3347</v>
      </c>
      <c r="F2447" s="6" t="s">
        <v>8554</v>
      </c>
      <c r="G2447" s="4">
        <v>211</v>
      </c>
      <c r="H2447" s="2" t="s">
        <v>5</v>
      </c>
      <c r="I2447" s="2" t="s">
        <v>25</v>
      </c>
      <c r="J2447" s="2" t="s">
        <v>13</v>
      </c>
      <c r="K2447" s="2" t="s">
        <v>8</v>
      </c>
      <c r="L2447" s="132" t="s">
        <v>8555</v>
      </c>
    </row>
    <row r="2448" spans="1:23" customFormat="1">
      <c r="A2448" s="1" t="str">
        <f>CONCATENATE(Tableau4[[#This Row],[DPT2]]," - ",Tableau4[[#This Row],[COMMUNE]])</f>
        <v>40 - Bougue</v>
      </c>
      <c r="B2448" s="2">
        <v>40</v>
      </c>
      <c r="C2448" s="2" t="s">
        <v>3348</v>
      </c>
      <c r="D2448" s="3" t="s">
        <v>3346</v>
      </c>
      <c r="E2448" s="3" t="s">
        <v>3349</v>
      </c>
      <c r="F2448" s="6" t="s">
        <v>8554</v>
      </c>
      <c r="G2448" s="4">
        <v>820</v>
      </c>
      <c r="H2448" s="2" t="s">
        <v>5</v>
      </c>
      <c r="I2448" s="2" t="s">
        <v>25</v>
      </c>
      <c r="J2448" s="2" t="s">
        <v>13</v>
      </c>
      <c r="K2448" s="2" t="s">
        <v>8</v>
      </c>
      <c r="L2448" s="132" t="s">
        <v>8555</v>
      </c>
      <c r="M2448" s="87"/>
      <c r="N2448" s="87"/>
      <c r="O2448" s="87"/>
      <c r="P2448" s="87"/>
      <c r="Q2448" s="87"/>
      <c r="R2448" s="87"/>
      <c r="S2448" s="87"/>
      <c r="T2448" s="87"/>
      <c r="U2448" s="87"/>
      <c r="V2448" s="87"/>
      <c r="W2448" s="87"/>
    </row>
    <row r="2449" spans="1:23" customFormat="1">
      <c r="A2449" s="1" t="str">
        <f>CONCATENATE(Tableau4[[#This Row],[DPT2]]," - ",Tableau4[[#This Row],[COMMUNE]])</f>
        <v>40 - Bourdalat</v>
      </c>
      <c r="B2449" s="2">
        <v>40</v>
      </c>
      <c r="C2449" s="5" t="s">
        <v>3350</v>
      </c>
      <c r="D2449" s="6" t="s">
        <v>3279</v>
      </c>
      <c r="E2449" s="6" t="s">
        <v>3351</v>
      </c>
      <c r="F2449" s="6" t="s">
        <v>8554</v>
      </c>
      <c r="G2449" s="7">
        <v>224</v>
      </c>
      <c r="H2449" s="5" t="s">
        <v>5</v>
      </c>
      <c r="I2449" s="5" t="s">
        <v>12</v>
      </c>
      <c r="J2449" s="2" t="s">
        <v>13</v>
      </c>
      <c r="K2449" s="2" t="s">
        <v>8</v>
      </c>
      <c r="L2449" s="132" t="s">
        <v>8555</v>
      </c>
      <c r="M2449" s="87"/>
      <c r="N2449" s="87"/>
      <c r="O2449" s="87"/>
      <c r="P2449" s="87"/>
      <c r="Q2449" s="87"/>
      <c r="R2449" s="87"/>
      <c r="S2449" s="87"/>
      <c r="T2449" s="87"/>
      <c r="U2449" s="87"/>
      <c r="V2449" s="87"/>
      <c r="W2449" s="87"/>
    </row>
    <row r="2450" spans="1:23" customFormat="1">
      <c r="A2450" s="1" t="str">
        <f>CONCATENATE(Tableau4[[#This Row],[DPT2]]," - ",Tableau4[[#This Row],[COMMUNE]])</f>
        <v>40 - Bourriot-Bergonce</v>
      </c>
      <c r="B2450" s="2">
        <v>40</v>
      </c>
      <c r="C2450" s="5" t="s">
        <v>3352</v>
      </c>
      <c r="D2450" s="6" t="s">
        <v>3282</v>
      </c>
      <c r="E2450" s="6" t="s">
        <v>3353</v>
      </c>
      <c r="F2450" s="6" t="s">
        <v>8554</v>
      </c>
      <c r="G2450" s="7">
        <v>306</v>
      </c>
      <c r="H2450" s="5" t="s">
        <v>5</v>
      </c>
      <c r="I2450" s="5" t="s">
        <v>12</v>
      </c>
      <c r="J2450" s="2" t="s">
        <v>13</v>
      </c>
      <c r="K2450" s="2" t="s">
        <v>8</v>
      </c>
      <c r="L2450" s="132" t="s">
        <v>8555</v>
      </c>
      <c r="M2450" s="87"/>
      <c r="N2450" s="87"/>
      <c r="O2450" s="87"/>
      <c r="P2450" s="87"/>
      <c r="Q2450" s="87"/>
      <c r="R2450" s="87"/>
      <c r="S2450" s="87"/>
      <c r="T2450" s="87"/>
      <c r="U2450" s="87"/>
      <c r="V2450" s="87"/>
      <c r="W2450" s="87"/>
    </row>
    <row r="2451" spans="1:23" customFormat="1">
      <c r="A2451" s="1" t="str">
        <f>CONCATENATE(Tableau4[[#This Row],[DPT2]]," - ",Tableau4[[#This Row],[COMMUNE]])</f>
        <v>40 - Brassempouy</v>
      </c>
      <c r="B2451" s="2">
        <v>40</v>
      </c>
      <c r="C2451" s="5" t="s">
        <v>3354</v>
      </c>
      <c r="D2451" s="6" t="s">
        <v>3269</v>
      </c>
      <c r="E2451" s="6" t="s">
        <v>3355</v>
      </c>
      <c r="F2451" s="6" t="s">
        <v>8554</v>
      </c>
      <c r="G2451" s="7">
        <v>263</v>
      </c>
      <c r="H2451" s="5" t="s">
        <v>5</v>
      </c>
      <c r="I2451" s="5" t="s">
        <v>12</v>
      </c>
      <c r="J2451" s="2" t="s">
        <v>13</v>
      </c>
      <c r="K2451" s="2" t="s">
        <v>8</v>
      </c>
      <c r="L2451" s="132" t="s">
        <v>8555</v>
      </c>
      <c r="M2451" s="87"/>
      <c r="N2451" s="87"/>
      <c r="O2451" s="87"/>
      <c r="P2451" s="87"/>
      <c r="Q2451" s="87"/>
      <c r="R2451" s="87"/>
      <c r="S2451" s="87"/>
      <c r="T2451" s="87"/>
      <c r="U2451" s="87"/>
      <c r="V2451" s="87"/>
      <c r="W2451" s="87"/>
    </row>
    <row r="2452" spans="1:23" s="87" customFormat="1">
      <c r="A2452" s="1" t="str">
        <f>CONCATENATE(Tableau4[[#This Row],[DPT2]]," - ",Tableau4[[#This Row],[COMMUNE]])</f>
        <v>40 - Bretagne-de-Marsan</v>
      </c>
      <c r="B2452" s="2">
        <v>40</v>
      </c>
      <c r="C2452" s="2" t="s">
        <v>6897</v>
      </c>
      <c r="D2452" s="3" t="s">
        <v>3346</v>
      </c>
      <c r="E2452" s="3" t="s">
        <v>6898</v>
      </c>
      <c r="F2452" s="6" t="s">
        <v>8554</v>
      </c>
      <c r="G2452" s="4">
        <v>1612</v>
      </c>
      <c r="H2452" s="2" t="s">
        <v>5</v>
      </c>
      <c r="I2452" s="2" t="s">
        <v>25</v>
      </c>
      <c r="J2452" s="2" t="s">
        <v>13</v>
      </c>
      <c r="K2452" s="2" t="s">
        <v>5671</v>
      </c>
      <c r="L2452" s="132" t="s">
        <v>8555</v>
      </c>
      <c r="M2452"/>
      <c r="N2452"/>
      <c r="O2452"/>
      <c r="P2452"/>
      <c r="Q2452"/>
      <c r="R2452"/>
      <c r="S2452"/>
      <c r="T2452"/>
      <c r="U2452"/>
      <c r="V2452"/>
      <c r="W2452"/>
    </row>
    <row r="2453" spans="1:23" customFormat="1">
      <c r="A2453" s="1" t="str">
        <f>CONCATENATE(Tableau4[[#This Row],[DPT2]]," - ",Tableau4[[#This Row],[COMMUNE]])</f>
        <v>40 - Brocas</v>
      </c>
      <c r="B2453" s="2">
        <v>40</v>
      </c>
      <c r="C2453" s="5" t="s">
        <v>6899</v>
      </c>
      <c r="D2453" s="6" t="s">
        <v>3271</v>
      </c>
      <c r="E2453" s="6" t="s">
        <v>6900</v>
      </c>
      <c r="F2453" s="6" t="s">
        <v>8554</v>
      </c>
      <c r="G2453" s="7">
        <v>780</v>
      </c>
      <c r="H2453" s="5" t="s">
        <v>5</v>
      </c>
      <c r="I2453" s="5" t="s">
        <v>12</v>
      </c>
      <c r="J2453" s="2" t="s">
        <v>13</v>
      </c>
      <c r="K2453" s="2" t="s">
        <v>5671</v>
      </c>
      <c r="L2453" s="132" t="s">
        <v>8555</v>
      </c>
      <c r="M2453" s="87"/>
      <c r="N2453" s="87"/>
      <c r="O2453" s="87"/>
      <c r="P2453" s="87"/>
      <c r="Q2453" s="87"/>
      <c r="R2453" s="87"/>
      <c r="S2453" s="87"/>
      <c r="T2453" s="87"/>
      <c r="U2453" s="87"/>
      <c r="V2453" s="87"/>
      <c r="W2453" s="87"/>
    </row>
    <row r="2454" spans="1:23" customFormat="1">
      <c r="A2454" s="1" t="str">
        <f>CONCATENATE(Tableau4[[#This Row],[DPT2]]," - ",Tableau4[[#This Row],[COMMUNE]])</f>
        <v>40 - Buanes</v>
      </c>
      <c r="B2454" s="2">
        <v>40</v>
      </c>
      <c r="C2454" s="2" t="s">
        <v>3356</v>
      </c>
      <c r="D2454" s="3" t="s">
        <v>3299</v>
      </c>
      <c r="E2454" s="3" t="s">
        <v>3357</v>
      </c>
      <c r="F2454" s="6" t="s">
        <v>8554</v>
      </c>
      <c r="G2454" s="4">
        <v>252</v>
      </c>
      <c r="H2454" s="2" t="s">
        <v>5</v>
      </c>
      <c r="I2454" s="2" t="s">
        <v>25</v>
      </c>
      <c r="J2454" s="2" t="s">
        <v>13</v>
      </c>
      <c r="K2454" s="2" t="s">
        <v>8</v>
      </c>
      <c r="L2454" s="132" t="s">
        <v>8555</v>
      </c>
      <c r="M2454" s="87"/>
      <c r="N2454" s="87"/>
      <c r="O2454" s="87"/>
      <c r="P2454" s="87"/>
      <c r="Q2454" s="87"/>
      <c r="R2454" s="87"/>
      <c r="S2454" s="87"/>
      <c r="T2454" s="87"/>
      <c r="U2454" s="87"/>
      <c r="V2454" s="87"/>
      <c r="W2454" s="87"/>
    </row>
    <row r="2455" spans="1:23" customFormat="1">
      <c r="A2455" s="1" t="str">
        <f>CONCATENATE(Tableau4[[#This Row],[DPT2]]," - ",Tableau4[[#This Row],[COMMUNE]])</f>
        <v>40 - Cachen</v>
      </c>
      <c r="B2455" s="2">
        <v>40</v>
      </c>
      <c r="C2455" s="5" t="s">
        <v>3358</v>
      </c>
      <c r="D2455" s="6" t="s">
        <v>3282</v>
      </c>
      <c r="E2455" s="6" t="s">
        <v>3359</v>
      </c>
      <c r="F2455" s="6" t="s">
        <v>8554</v>
      </c>
      <c r="G2455" s="7">
        <v>227</v>
      </c>
      <c r="H2455" s="5" t="s">
        <v>5</v>
      </c>
      <c r="I2455" s="5" t="s">
        <v>12</v>
      </c>
      <c r="J2455" s="2" t="s">
        <v>13</v>
      </c>
      <c r="K2455" s="2" t="s">
        <v>8</v>
      </c>
      <c r="L2455" s="132" t="s">
        <v>8555</v>
      </c>
      <c r="M2455" s="87"/>
      <c r="N2455" s="87"/>
      <c r="O2455" s="87"/>
      <c r="P2455" s="87"/>
      <c r="Q2455" s="87"/>
      <c r="R2455" s="87"/>
      <c r="S2455" s="87"/>
      <c r="T2455" s="87"/>
      <c r="U2455" s="87"/>
      <c r="V2455" s="87"/>
      <c r="W2455" s="87"/>
    </row>
    <row r="2456" spans="1:23" s="87" customFormat="1">
      <c r="A2456" s="1" t="str">
        <f>CONCATENATE(Tableau4[[#This Row],[DPT2]]," - ",Tableau4[[#This Row],[COMMUNE]])</f>
        <v>40 - Cagnotte</v>
      </c>
      <c r="B2456" s="2">
        <v>40</v>
      </c>
      <c r="C2456" s="5" t="s">
        <v>3360</v>
      </c>
      <c r="D2456" s="6" t="s">
        <v>3323</v>
      </c>
      <c r="E2456" s="6" t="s">
        <v>3361</v>
      </c>
      <c r="F2456" s="6" t="s">
        <v>8554</v>
      </c>
      <c r="G2456" s="7">
        <v>763</v>
      </c>
      <c r="H2456" s="5" t="s">
        <v>5</v>
      </c>
      <c r="I2456" s="5" t="s">
        <v>12</v>
      </c>
      <c r="J2456" s="2" t="s">
        <v>13</v>
      </c>
      <c r="K2456" s="2" t="s">
        <v>8</v>
      </c>
      <c r="L2456" s="132" t="s">
        <v>8555</v>
      </c>
      <c r="M2456"/>
      <c r="N2456"/>
      <c r="O2456"/>
      <c r="P2456"/>
      <c r="Q2456"/>
      <c r="R2456"/>
      <c r="S2456"/>
      <c r="T2456"/>
      <c r="U2456"/>
      <c r="V2456"/>
      <c r="W2456"/>
    </row>
    <row r="2457" spans="1:23" customFormat="1">
      <c r="A2457" s="1" t="str">
        <f>CONCATENATE(Tableau4[[#This Row],[DPT2]]," - ",Tableau4[[#This Row],[COMMUNE]])</f>
        <v>40 - Callen</v>
      </c>
      <c r="B2457" s="2">
        <v>40</v>
      </c>
      <c r="C2457" s="5" t="s">
        <v>3362</v>
      </c>
      <c r="D2457" s="6" t="s">
        <v>3271</v>
      </c>
      <c r="E2457" s="6" t="s">
        <v>3363</v>
      </c>
      <c r="F2457" s="6" t="s">
        <v>8554</v>
      </c>
      <c r="G2457" s="7">
        <v>142</v>
      </c>
      <c r="H2457" s="5" t="s">
        <v>5</v>
      </c>
      <c r="I2457" s="5" t="s">
        <v>12</v>
      </c>
      <c r="J2457" s="2" t="s">
        <v>13</v>
      </c>
      <c r="K2457" s="2" t="s">
        <v>8</v>
      </c>
      <c r="L2457" s="132" t="s">
        <v>8555</v>
      </c>
    </row>
    <row r="2458" spans="1:23" s="87" customFormat="1">
      <c r="A2458" s="1" t="str">
        <f>CONCATENATE(Tableau4[[#This Row],[DPT2]]," - ",Tableau4[[#This Row],[COMMUNE]])</f>
        <v>40 - Campagne</v>
      </c>
      <c r="B2458" s="2">
        <v>40</v>
      </c>
      <c r="C2458" s="2" t="s">
        <v>3364</v>
      </c>
      <c r="D2458" s="3" t="s">
        <v>3346</v>
      </c>
      <c r="E2458" s="3" t="s">
        <v>10811</v>
      </c>
      <c r="F2458" s="6" t="s">
        <v>8554</v>
      </c>
      <c r="G2458" s="4">
        <v>999</v>
      </c>
      <c r="H2458" s="2" t="s">
        <v>5</v>
      </c>
      <c r="I2458" s="2" t="s">
        <v>25</v>
      </c>
      <c r="J2458" s="2" t="s">
        <v>13</v>
      </c>
      <c r="K2458" s="2" t="s">
        <v>8</v>
      </c>
      <c r="L2458" s="132" t="s">
        <v>8555</v>
      </c>
      <c r="M2458"/>
      <c r="N2458"/>
      <c r="O2458"/>
      <c r="P2458"/>
      <c r="Q2458"/>
      <c r="R2458"/>
      <c r="S2458"/>
      <c r="T2458"/>
      <c r="U2458"/>
      <c r="V2458"/>
      <c r="W2458"/>
    </row>
    <row r="2459" spans="1:23" customFormat="1">
      <c r="A2459" s="1" t="str">
        <f>CONCATENATE(Tableau4[[#This Row],[DPT2]]," - ",Tableau4[[#This Row],[COMMUNE]])</f>
        <v>40 - Campet-et-Lamolère</v>
      </c>
      <c r="B2459" s="2">
        <v>40</v>
      </c>
      <c r="C2459" s="2" t="s">
        <v>3365</v>
      </c>
      <c r="D2459" s="3" t="s">
        <v>3346</v>
      </c>
      <c r="E2459" s="3" t="s">
        <v>3366</v>
      </c>
      <c r="F2459" s="6" t="s">
        <v>8554</v>
      </c>
      <c r="G2459" s="4">
        <v>510</v>
      </c>
      <c r="H2459" s="2" t="s">
        <v>5</v>
      </c>
      <c r="I2459" s="2" t="s">
        <v>25</v>
      </c>
      <c r="J2459" s="2" t="s">
        <v>13</v>
      </c>
      <c r="K2459" s="2" t="s">
        <v>8</v>
      </c>
      <c r="L2459" s="132" t="s">
        <v>8555</v>
      </c>
    </row>
    <row r="2460" spans="1:23" customFormat="1">
      <c r="A2460" s="1" t="str">
        <f>CONCATENATE(Tableau4[[#This Row],[DPT2]]," - ",Tableau4[[#This Row],[COMMUNE]])</f>
        <v>40 - Candresse</v>
      </c>
      <c r="B2460" s="2">
        <v>40</v>
      </c>
      <c r="C2460" s="2" t="s">
        <v>3367</v>
      </c>
      <c r="D2460" s="3" t="s">
        <v>3263</v>
      </c>
      <c r="E2460" s="3" t="s">
        <v>3368</v>
      </c>
      <c r="F2460" s="6" t="s">
        <v>8554</v>
      </c>
      <c r="G2460" s="4">
        <v>812</v>
      </c>
      <c r="H2460" s="2" t="s">
        <v>5</v>
      </c>
      <c r="I2460" s="2" t="s">
        <v>25</v>
      </c>
      <c r="J2460" s="2" t="s">
        <v>13</v>
      </c>
      <c r="K2460" s="2" t="s">
        <v>8</v>
      </c>
      <c r="L2460" s="132" t="s">
        <v>8555</v>
      </c>
    </row>
    <row r="2461" spans="1:23" customFormat="1">
      <c r="A2461" s="1" t="str">
        <f>CONCATENATE(Tableau4[[#This Row],[DPT2]]," - ",Tableau4[[#This Row],[COMMUNE]])</f>
        <v>40 - Canenx-et-Réaut</v>
      </c>
      <c r="B2461" s="2">
        <v>40</v>
      </c>
      <c r="C2461" s="5" t="s">
        <v>3369</v>
      </c>
      <c r="D2461" s="6" t="s">
        <v>3271</v>
      </c>
      <c r="E2461" s="6" t="s">
        <v>3370</v>
      </c>
      <c r="F2461" s="6" t="s">
        <v>8554</v>
      </c>
      <c r="G2461" s="7">
        <v>166</v>
      </c>
      <c r="H2461" s="5" t="s">
        <v>5</v>
      </c>
      <c r="I2461" s="5" t="s">
        <v>12</v>
      </c>
      <c r="J2461" s="2" t="s">
        <v>13</v>
      </c>
      <c r="K2461" s="2" t="s">
        <v>8</v>
      </c>
      <c r="L2461" s="132" t="s">
        <v>8555</v>
      </c>
    </row>
    <row r="2462" spans="1:23" customFormat="1">
      <c r="A2462" s="1" t="str">
        <f>CONCATENATE(Tableau4[[#This Row],[DPT2]]," - ",Tableau4[[#This Row],[COMMUNE]])</f>
        <v>40 - Capbreton</v>
      </c>
      <c r="B2462" s="94">
        <v>40</v>
      </c>
      <c r="C2462" s="2" t="s">
        <v>8427</v>
      </c>
      <c r="D2462" s="95" t="s">
        <v>3463</v>
      </c>
      <c r="E2462" s="96" t="s">
        <v>8428</v>
      </c>
      <c r="F2462" s="96" t="s">
        <v>8555</v>
      </c>
      <c r="G2462" s="97">
        <v>9037</v>
      </c>
      <c r="H2462" s="94" t="s">
        <v>859</v>
      </c>
      <c r="I2462" s="94" t="s">
        <v>25</v>
      </c>
      <c r="J2462" s="94" t="s">
        <v>13</v>
      </c>
      <c r="K2462" s="5" t="s">
        <v>7657</v>
      </c>
      <c r="L2462" s="132" t="s">
        <v>8555</v>
      </c>
    </row>
    <row r="2463" spans="1:23" customFormat="1">
      <c r="A2463" s="1" t="str">
        <f>CONCATENATE(Tableau4[[#This Row],[DPT2]]," - ",Tableau4[[#This Row],[COMMUNE]])</f>
        <v>40 - Carcarès-Sainte-Croix</v>
      </c>
      <c r="B2463" s="2">
        <v>40</v>
      </c>
      <c r="C2463" s="2" t="s">
        <v>3371</v>
      </c>
      <c r="D2463" s="3" t="s">
        <v>3291</v>
      </c>
      <c r="E2463" s="3" t="s">
        <v>3372</v>
      </c>
      <c r="F2463" s="6" t="s">
        <v>8554</v>
      </c>
      <c r="G2463" s="4">
        <v>528</v>
      </c>
      <c r="H2463" s="2" t="s">
        <v>5</v>
      </c>
      <c r="I2463" s="2" t="s">
        <v>25</v>
      </c>
      <c r="J2463" s="2" t="s">
        <v>13</v>
      </c>
      <c r="K2463" s="2" t="s">
        <v>8</v>
      </c>
      <c r="L2463" s="132" t="s">
        <v>8555</v>
      </c>
    </row>
    <row r="2464" spans="1:23" customFormat="1">
      <c r="A2464" s="1" t="str">
        <f>CONCATENATE(Tableau4[[#This Row],[DPT2]]," - ",Tableau4[[#This Row],[COMMUNE]])</f>
        <v>40 - Carcen-Ponson</v>
      </c>
      <c r="B2464" s="2">
        <v>40</v>
      </c>
      <c r="C2464" s="2" t="s">
        <v>3373</v>
      </c>
      <c r="D2464" s="3" t="s">
        <v>3291</v>
      </c>
      <c r="E2464" s="3" t="s">
        <v>3374</v>
      </c>
      <c r="F2464" s="6" t="s">
        <v>8554</v>
      </c>
      <c r="G2464" s="4">
        <v>632</v>
      </c>
      <c r="H2464" s="2" t="s">
        <v>5</v>
      </c>
      <c r="I2464" s="2" t="s">
        <v>25</v>
      </c>
      <c r="J2464" s="2" t="s">
        <v>13</v>
      </c>
      <c r="K2464" s="2" t="s">
        <v>8</v>
      </c>
      <c r="L2464" s="132" t="s">
        <v>8555</v>
      </c>
    </row>
    <row r="2465" spans="1:23" customFormat="1">
      <c r="A2465" s="1" t="str">
        <f>CONCATENATE(Tableau4[[#This Row],[DPT2]]," - ",Tableau4[[#This Row],[COMMUNE]])</f>
        <v>40 - Cassen</v>
      </c>
      <c r="B2465" s="2">
        <v>40</v>
      </c>
      <c r="C2465" s="2" t="s">
        <v>3375</v>
      </c>
      <c r="D2465" s="3" t="s">
        <v>3302</v>
      </c>
      <c r="E2465" s="3" t="s">
        <v>3376</v>
      </c>
      <c r="F2465" s="6" t="s">
        <v>8554</v>
      </c>
      <c r="G2465" s="4">
        <v>585</v>
      </c>
      <c r="H2465" s="2" t="s">
        <v>5</v>
      </c>
      <c r="I2465" s="2" t="s">
        <v>25</v>
      </c>
      <c r="J2465" s="2" t="s">
        <v>13</v>
      </c>
      <c r="K2465" s="2" t="s">
        <v>8</v>
      </c>
      <c r="L2465" s="132" t="s">
        <v>8555</v>
      </c>
    </row>
    <row r="2466" spans="1:23" customFormat="1">
      <c r="A2466" s="1" t="str">
        <f>CONCATENATE(Tableau4[[#This Row],[DPT2]]," - ",Tableau4[[#This Row],[COMMUNE]])</f>
        <v>40 - Castaignos-Souslens</v>
      </c>
      <c r="B2466" s="2">
        <v>40</v>
      </c>
      <c r="C2466" s="5" t="s">
        <v>3377</v>
      </c>
      <c r="D2466" s="6" t="s">
        <v>3269</v>
      </c>
      <c r="E2466" s="6" t="s">
        <v>3378</v>
      </c>
      <c r="F2466" s="6" t="s">
        <v>8554</v>
      </c>
      <c r="G2466" s="7">
        <v>409</v>
      </c>
      <c r="H2466" s="5" t="s">
        <v>5</v>
      </c>
      <c r="I2466" s="5" t="s">
        <v>12</v>
      </c>
      <c r="J2466" s="2" t="s">
        <v>13</v>
      </c>
      <c r="K2466" s="2" t="s">
        <v>8</v>
      </c>
      <c r="L2466" s="132" t="s">
        <v>8555</v>
      </c>
    </row>
    <row r="2467" spans="1:23" customFormat="1">
      <c r="A2467" s="1" t="str">
        <f>CONCATENATE(Tableau4[[#This Row],[DPT2]]," - ",Tableau4[[#This Row],[COMMUNE]])</f>
        <v>40 - Castandet</v>
      </c>
      <c r="B2467" s="2">
        <v>40</v>
      </c>
      <c r="C2467" s="2" t="s">
        <v>3379</v>
      </c>
      <c r="D2467" s="3" t="s">
        <v>3276</v>
      </c>
      <c r="E2467" s="3" t="s">
        <v>3380</v>
      </c>
      <c r="F2467" s="6" t="s">
        <v>8554</v>
      </c>
      <c r="G2467" s="4">
        <v>398</v>
      </c>
      <c r="H2467" s="2" t="s">
        <v>5</v>
      </c>
      <c r="I2467" s="2" t="s">
        <v>25</v>
      </c>
      <c r="J2467" s="2" t="s">
        <v>13</v>
      </c>
      <c r="K2467" s="2" t="s">
        <v>8</v>
      </c>
      <c r="L2467" s="132" t="s">
        <v>8555</v>
      </c>
      <c r="M2467" s="87"/>
      <c r="N2467" s="87"/>
      <c r="O2467" s="87"/>
      <c r="P2467" s="87"/>
      <c r="Q2467" s="87"/>
      <c r="R2467" s="87"/>
      <c r="S2467" s="87"/>
      <c r="T2467" s="87"/>
      <c r="U2467" s="87"/>
      <c r="V2467" s="87"/>
      <c r="W2467" s="87"/>
    </row>
    <row r="2468" spans="1:23" s="87" customFormat="1">
      <c r="A2468" s="1" t="str">
        <f>CONCATENATE(Tableau4[[#This Row],[DPT2]]," - ",Tableau4[[#This Row],[COMMUNE]])</f>
        <v>40 - Castelnau-Chalosse</v>
      </c>
      <c r="B2468" s="2">
        <v>40</v>
      </c>
      <c r="C2468" s="5" t="s">
        <v>3381</v>
      </c>
      <c r="D2468" s="6" t="s">
        <v>3269</v>
      </c>
      <c r="E2468" s="6" t="s">
        <v>3382</v>
      </c>
      <c r="F2468" s="6" t="s">
        <v>8554</v>
      </c>
      <c r="G2468" s="7">
        <v>601</v>
      </c>
      <c r="H2468" s="5" t="s">
        <v>5</v>
      </c>
      <c r="I2468" s="5" t="s">
        <v>12</v>
      </c>
      <c r="J2468" s="2" t="s">
        <v>13</v>
      </c>
      <c r="K2468" s="2" t="s">
        <v>8</v>
      </c>
      <c r="L2468" s="132" t="s">
        <v>8555</v>
      </c>
    </row>
    <row r="2469" spans="1:23" customFormat="1">
      <c r="A2469" s="1" t="str">
        <f>CONCATENATE(Tableau4[[#This Row],[DPT2]]," - ",Tableau4[[#This Row],[COMMUNE]])</f>
        <v>40 - Castelnau-Tursan</v>
      </c>
      <c r="B2469" s="2">
        <v>40</v>
      </c>
      <c r="C2469" s="2" t="s">
        <v>3383</v>
      </c>
      <c r="D2469" s="3" t="s">
        <v>3266</v>
      </c>
      <c r="E2469" s="3" t="s">
        <v>3384</v>
      </c>
      <c r="F2469" s="6" t="s">
        <v>8554</v>
      </c>
      <c r="G2469" s="4">
        <v>186</v>
      </c>
      <c r="H2469" s="2" t="s">
        <v>5</v>
      </c>
      <c r="I2469" s="2" t="s">
        <v>25</v>
      </c>
      <c r="J2469" s="2" t="s">
        <v>13</v>
      </c>
      <c r="K2469" s="2" t="s">
        <v>8</v>
      </c>
      <c r="L2469" s="132" t="s">
        <v>8555</v>
      </c>
    </row>
    <row r="2470" spans="1:23" customFormat="1">
      <c r="A2470" s="1" t="str">
        <f>CONCATENATE(Tableau4[[#This Row],[DPT2]]," - ",Tableau4[[#This Row],[COMMUNE]])</f>
        <v>40 - Castelner</v>
      </c>
      <c r="B2470" s="2">
        <v>40</v>
      </c>
      <c r="C2470" s="2" t="s">
        <v>3385</v>
      </c>
      <c r="D2470" s="3" t="s">
        <v>3266</v>
      </c>
      <c r="E2470" s="3" t="s">
        <v>3386</v>
      </c>
      <c r="F2470" s="6" t="s">
        <v>8554</v>
      </c>
      <c r="G2470" s="4">
        <v>115</v>
      </c>
      <c r="H2470" s="2" t="s">
        <v>5</v>
      </c>
      <c r="I2470" s="2" t="s">
        <v>25</v>
      </c>
      <c r="J2470" s="2" t="s">
        <v>13</v>
      </c>
      <c r="K2470" s="2" t="s">
        <v>8</v>
      </c>
      <c r="L2470" s="132" t="s">
        <v>8555</v>
      </c>
      <c r="M2470" s="87"/>
      <c r="N2470" s="87"/>
      <c r="O2470" s="87"/>
      <c r="P2470" s="87"/>
      <c r="Q2470" s="87"/>
      <c r="R2470" s="87"/>
      <c r="S2470" s="87"/>
      <c r="T2470" s="87"/>
      <c r="U2470" s="87"/>
      <c r="V2470" s="87"/>
      <c r="W2470" s="87"/>
    </row>
    <row r="2471" spans="1:23" customFormat="1">
      <c r="A2471" s="1" t="str">
        <f>CONCATENATE(Tableau4[[#This Row],[DPT2]]," - ",Tableau4[[#This Row],[COMMUNE]])</f>
        <v>40 - Castel-Sarrazin</v>
      </c>
      <c r="B2471" s="2">
        <v>40</v>
      </c>
      <c r="C2471" s="5" t="s">
        <v>3387</v>
      </c>
      <c r="D2471" s="6" t="s">
        <v>3269</v>
      </c>
      <c r="E2471" s="6" t="s">
        <v>3388</v>
      </c>
      <c r="F2471" s="6" t="s">
        <v>8554</v>
      </c>
      <c r="G2471" s="7">
        <v>556</v>
      </c>
      <c r="H2471" s="5" t="s">
        <v>5</v>
      </c>
      <c r="I2471" s="5" t="s">
        <v>12</v>
      </c>
      <c r="J2471" s="2" t="s">
        <v>13</v>
      </c>
      <c r="K2471" s="2" t="s">
        <v>8</v>
      </c>
      <c r="L2471" s="132" t="s">
        <v>8555</v>
      </c>
    </row>
    <row r="2472" spans="1:23" customFormat="1">
      <c r="A2472" s="1" t="str">
        <f>CONCATENATE(Tableau4[[#This Row],[DPT2]]," - ",Tableau4[[#This Row],[COMMUNE]])</f>
        <v>40 - Castets</v>
      </c>
      <c r="B2472" s="2">
        <v>40</v>
      </c>
      <c r="C2472" s="2" t="s">
        <v>8044</v>
      </c>
      <c r="D2472" s="3" t="s">
        <v>3506</v>
      </c>
      <c r="E2472" s="3" t="s">
        <v>8045</v>
      </c>
      <c r="F2472" s="6" t="s">
        <v>8554</v>
      </c>
      <c r="G2472" s="4">
        <v>2463</v>
      </c>
      <c r="H2472" s="2" t="s">
        <v>5</v>
      </c>
      <c r="I2472" s="2" t="s">
        <v>25</v>
      </c>
      <c r="J2472" s="2" t="s">
        <v>13</v>
      </c>
      <c r="K2472" s="5" t="s">
        <v>5664</v>
      </c>
      <c r="L2472" s="132" t="s">
        <v>8555</v>
      </c>
      <c r="M2472" s="87"/>
      <c r="N2472" s="87"/>
      <c r="O2472" s="87"/>
      <c r="P2472" s="87"/>
      <c r="Q2472" s="87"/>
      <c r="R2472" s="87"/>
      <c r="S2472" s="87"/>
      <c r="T2472" s="87"/>
      <c r="U2472" s="87"/>
      <c r="V2472" s="87"/>
      <c r="W2472" s="87"/>
    </row>
    <row r="2473" spans="1:23" customFormat="1">
      <c r="A2473" s="1" t="str">
        <f>CONCATENATE(Tableau4[[#This Row],[DPT2]]," - ",Tableau4[[#This Row],[COMMUNE]])</f>
        <v>40 - Cauna</v>
      </c>
      <c r="B2473" s="2">
        <v>40</v>
      </c>
      <c r="C2473" s="2" t="s">
        <v>3389</v>
      </c>
      <c r="D2473" s="3" t="s">
        <v>3266</v>
      </c>
      <c r="E2473" s="3" t="s">
        <v>3390</v>
      </c>
      <c r="F2473" s="6" t="s">
        <v>8554</v>
      </c>
      <c r="G2473" s="4">
        <v>443</v>
      </c>
      <c r="H2473" s="2" t="s">
        <v>5</v>
      </c>
      <c r="I2473" s="2" t="s">
        <v>25</v>
      </c>
      <c r="J2473" s="2" t="s">
        <v>13</v>
      </c>
      <c r="K2473" s="2" t="s">
        <v>8</v>
      </c>
      <c r="L2473" s="132" t="s">
        <v>8555</v>
      </c>
      <c r="M2473" s="87"/>
      <c r="N2473" s="87"/>
      <c r="O2473" s="87"/>
      <c r="P2473" s="87"/>
      <c r="Q2473" s="87"/>
      <c r="R2473" s="87"/>
      <c r="S2473" s="87"/>
      <c r="T2473" s="87"/>
      <c r="U2473" s="87"/>
      <c r="V2473" s="87"/>
      <c r="W2473" s="87"/>
    </row>
    <row r="2474" spans="1:23" s="87" customFormat="1">
      <c r="A2474" s="1" t="str">
        <f>CONCATENATE(Tableau4[[#This Row],[DPT2]]," - ",Tableau4[[#This Row],[COMMUNE]])</f>
        <v>40 - Cauneille</v>
      </c>
      <c r="B2474" s="2">
        <v>40</v>
      </c>
      <c r="C2474" s="5" t="s">
        <v>3391</v>
      </c>
      <c r="D2474" s="6" t="s">
        <v>3323</v>
      </c>
      <c r="E2474" s="6" t="s">
        <v>3392</v>
      </c>
      <c r="F2474" s="6" t="s">
        <v>8554</v>
      </c>
      <c r="G2474" s="7">
        <v>799</v>
      </c>
      <c r="H2474" s="5" t="s">
        <v>5</v>
      </c>
      <c r="I2474" s="5" t="s">
        <v>12</v>
      </c>
      <c r="J2474" s="2" t="s">
        <v>13</v>
      </c>
      <c r="K2474" s="2" t="s">
        <v>8</v>
      </c>
      <c r="L2474" s="132" t="s">
        <v>8555</v>
      </c>
    </row>
    <row r="2475" spans="1:23" customFormat="1">
      <c r="A2475" s="1" t="str">
        <f>CONCATENATE(Tableau4[[#This Row],[DPT2]]," - ",Tableau4[[#This Row],[COMMUNE]])</f>
        <v>40 - Caupenne</v>
      </c>
      <c r="B2475" s="2">
        <v>40</v>
      </c>
      <c r="C2475" s="2" t="s">
        <v>3393</v>
      </c>
      <c r="D2475" s="3" t="s">
        <v>3302</v>
      </c>
      <c r="E2475" s="3" t="s">
        <v>3394</v>
      </c>
      <c r="F2475" s="6" t="s">
        <v>8554</v>
      </c>
      <c r="G2475" s="4">
        <v>397</v>
      </c>
      <c r="H2475" s="2" t="s">
        <v>5</v>
      </c>
      <c r="I2475" s="2" t="s">
        <v>25</v>
      </c>
      <c r="J2475" s="2" t="s">
        <v>13</v>
      </c>
      <c r="K2475" s="2" t="s">
        <v>8</v>
      </c>
      <c r="L2475" s="132" t="s">
        <v>8555</v>
      </c>
    </row>
    <row r="2476" spans="1:23" s="87" customFormat="1">
      <c r="A2476" s="1" t="str">
        <f>CONCATENATE(Tableau4[[#This Row],[DPT2]]," - ",Tableau4[[#This Row],[COMMUNE]])</f>
        <v>40 - Cazalis</v>
      </c>
      <c r="B2476" s="2">
        <v>40</v>
      </c>
      <c r="C2476" s="2" t="s">
        <v>3395</v>
      </c>
      <c r="D2476" s="3" t="s">
        <v>3266</v>
      </c>
      <c r="E2476" s="3" t="s">
        <v>10821</v>
      </c>
      <c r="F2476" s="6" t="s">
        <v>8554</v>
      </c>
      <c r="G2476" s="4">
        <v>137</v>
      </c>
      <c r="H2476" s="2" t="s">
        <v>5</v>
      </c>
      <c r="I2476" s="2" t="s">
        <v>25</v>
      </c>
      <c r="J2476" s="2" t="s">
        <v>13</v>
      </c>
      <c r="K2476" s="2" t="s">
        <v>8</v>
      </c>
      <c r="L2476" s="132" t="s">
        <v>8555</v>
      </c>
      <c r="M2476"/>
      <c r="N2476"/>
      <c r="O2476"/>
      <c r="P2476"/>
      <c r="Q2476"/>
      <c r="R2476"/>
      <c r="S2476"/>
      <c r="T2476"/>
      <c r="U2476"/>
      <c r="V2476"/>
      <c r="W2476"/>
    </row>
    <row r="2477" spans="1:23" customFormat="1">
      <c r="A2477" s="1" t="str">
        <f>CONCATENATE(Tableau4[[#This Row],[DPT2]]," - ",Tableau4[[#This Row],[COMMUNE]])</f>
        <v>40 - Cazères-sur-l'Adour</v>
      </c>
      <c r="B2477" s="2">
        <v>40</v>
      </c>
      <c r="C2477" s="2" t="s">
        <v>6901</v>
      </c>
      <c r="D2477" s="3" t="s">
        <v>3276</v>
      </c>
      <c r="E2477" s="3" t="s">
        <v>6902</v>
      </c>
      <c r="F2477" s="6" t="s">
        <v>8554</v>
      </c>
      <c r="G2477" s="4">
        <v>1115</v>
      </c>
      <c r="H2477" s="2" t="s">
        <v>5</v>
      </c>
      <c r="I2477" s="2" t="s">
        <v>25</v>
      </c>
      <c r="J2477" s="2" t="s">
        <v>13</v>
      </c>
      <c r="K2477" s="2" t="s">
        <v>5671</v>
      </c>
      <c r="L2477" s="132" t="s">
        <v>8555</v>
      </c>
    </row>
    <row r="2478" spans="1:23" customFormat="1">
      <c r="A2478" s="1" t="str">
        <f>CONCATENATE(Tableau4[[#This Row],[DPT2]]," - ",Tableau4[[#This Row],[COMMUNE]])</f>
        <v>40 - Cère</v>
      </c>
      <c r="B2478" s="2">
        <v>40</v>
      </c>
      <c r="C2478" s="5" t="s">
        <v>3396</v>
      </c>
      <c r="D2478" s="6" t="s">
        <v>3271</v>
      </c>
      <c r="E2478" s="6" t="s">
        <v>3397</v>
      </c>
      <c r="F2478" s="6" t="s">
        <v>8554</v>
      </c>
      <c r="G2478" s="7">
        <v>411</v>
      </c>
      <c r="H2478" s="5" t="s">
        <v>5</v>
      </c>
      <c r="I2478" s="5" t="s">
        <v>12</v>
      </c>
      <c r="J2478" s="2" t="s">
        <v>13</v>
      </c>
      <c r="K2478" s="2" t="s">
        <v>8</v>
      </c>
      <c r="L2478" s="132" t="s">
        <v>8555</v>
      </c>
    </row>
    <row r="2479" spans="1:23" customFormat="1">
      <c r="A2479" s="1" t="str">
        <f>CONCATENATE(Tableau4[[#This Row],[DPT2]]," - ",Tableau4[[#This Row],[COMMUNE]])</f>
        <v>40 - Classun</v>
      </c>
      <c r="B2479" s="2">
        <v>40</v>
      </c>
      <c r="C2479" s="2" t="s">
        <v>3398</v>
      </c>
      <c r="D2479" s="3" t="s">
        <v>3299</v>
      </c>
      <c r="E2479" s="3" t="s">
        <v>3399</v>
      </c>
      <c r="F2479" s="6" t="s">
        <v>8554</v>
      </c>
      <c r="G2479" s="4">
        <v>258</v>
      </c>
      <c r="H2479" s="2" t="s">
        <v>5</v>
      </c>
      <c r="I2479" s="2" t="s">
        <v>25</v>
      </c>
      <c r="J2479" s="2" t="s">
        <v>13</v>
      </c>
      <c r="K2479" s="2" t="s">
        <v>8</v>
      </c>
      <c r="L2479" s="132" t="s">
        <v>8555</v>
      </c>
      <c r="M2479" s="87"/>
      <c r="N2479" s="87"/>
      <c r="O2479" s="87"/>
      <c r="P2479" s="87"/>
      <c r="Q2479" s="87"/>
      <c r="R2479" s="87"/>
      <c r="S2479" s="87"/>
      <c r="T2479" s="87"/>
      <c r="U2479" s="87"/>
      <c r="V2479" s="87"/>
      <c r="W2479" s="87"/>
    </row>
    <row r="2480" spans="1:23" customFormat="1">
      <c r="A2480" s="1" t="str">
        <f>CONCATENATE(Tableau4[[#This Row],[DPT2]]," - ",Tableau4[[#This Row],[COMMUNE]])</f>
        <v>40 - Clèdes</v>
      </c>
      <c r="B2480" s="2">
        <v>40</v>
      </c>
      <c r="C2480" s="2" t="s">
        <v>3400</v>
      </c>
      <c r="D2480" s="3" t="s">
        <v>3266</v>
      </c>
      <c r="E2480" s="3" t="s">
        <v>3401</v>
      </c>
      <c r="F2480" s="6" t="s">
        <v>8554</v>
      </c>
      <c r="G2480" s="4">
        <v>123</v>
      </c>
      <c r="H2480" s="2" t="s">
        <v>5</v>
      </c>
      <c r="I2480" s="2" t="s">
        <v>25</v>
      </c>
      <c r="J2480" s="2" t="s">
        <v>13</v>
      </c>
      <c r="K2480" s="2" t="s">
        <v>8</v>
      </c>
      <c r="L2480" s="132" t="s">
        <v>8555</v>
      </c>
    </row>
    <row r="2481" spans="1:23" customFormat="1">
      <c r="A2481" s="1" t="str">
        <f>CONCATENATE(Tableau4[[#This Row],[DPT2]]," - ",Tableau4[[#This Row],[COMMUNE]])</f>
        <v>40 - Clermont</v>
      </c>
      <c r="B2481" s="2">
        <v>40</v>
      </c>
      <c r="C2481" s="2" t="s">
        <v>3402</v>
      </c>
      <c r="D2481" s="3" t="s">
        <v>3302</v>
      </c>
      <c r="E2481" s="3" t="s">
        <v>3403</v>
      </c>
      <c r="F2481" s="6" t="s">
        <v>8554</v>
      </c>
      <c r="G2481" s="4">
        <v>754</v>
      </c>
      <c r="H2481" s="2" t="s">
        <v>5</v>
      </c>
      <c r="I2481" s="2" t="s">
        <v>25</v>
      </c>
      <c r="J2481" s="2" t="s">
        <v>13</v>
      </c>
      <c r="K2481" s="2" t="s">
        <v>8</v>
      </c>
      <c r="L2481" s="132" t="s">
        <v>8555</v>
      </c>
      <c r="M2481" s="87"/>
      <c r="N2481" s="87"/>
      <c r="O2481" s="87"/>
      <c r="P2481" s="87"/>
      <c r="Q2481" s="87"/>
      <c r="R2481" s="87"/>
      <c r="S2481" s="87"/>
      <c r="T2481" s="87"/>
      <c r="U2481" s="87"/>
      <c r="V2481" s="87"/>
      <c r="W2481" s="87"/>
    </row>
    <row r="2482" spans="1:23" customFormat="1">
      <c r="A2482" s="1" t="str">
        <f>CONCATENATE(Tableau4[[#This Row],[DPT2]]," - ",Tableau4[[#This Row],[COMMUNE]])</f>
        <v>40 - Commensacq</v>
      </c>
      <c r="B2482" s="2">
        <v>40</v>
      </c>
      <c r="C2482" s="5" t="s">
        <v>3404</v>
      </c>
      <c r="D2482" s="6" t="s">
        <v>3271</v>
      </c>
      <c r="E2482" s="6" t="s">
        <v>3405</v>
      </c>
      <c r="F2482" s="6" t="s">
        <v>8554</v>
      </c>
      <c r="G2482" s="7">
        <v>426</v>
      </c>
      <c r="H2482" s="5" t="s">
        <v>5</v>
      </c>
      <c r="I2482" s="5" t="s">
        <v>12</v>
      </c>
      <c r="J2482" s="2" t="s">
        <v>13</v>
      </c>
      <c r="K2482" s="2" t="s">
        <v>8</v>
      </c>
      <c r="L2482" s="132" t="s">
        <v>8555</v>
      </c>
    </row>
    <row r="2483" spans="1:23" customFormat="1">
      <c r="A2483" s="1" t="str">
        <f>CONCATENATE(Tableau4[[#This Row],[DPT2]]," - ",Tableau4[[#This Row],[COMMUNE]])</f>
        <v>40 - Coudures</v>
      </c>
      <c r="B2483" s="2">
        <v>40</v>
      </c>
      <c r="C2483" s="2" t="s">
        <v>3406</v>
      </c>
      <c r="D2483" s="3" t="s">
        <v>3266</v>
      </c>
      <c r="E2483" s="3" t="s">
        <v>3407</v>
      </c>
      <c r="F2483" s="6" t="s">
        <v>8554</v>
      </c>
      <c r="G2483" s="4">
        <v>508</v>
      </c>
      <c r="H2483" s="2" t="s">
        <v>5</v>
      </c>
      <c r="I2483" s="2" t="s">
        <v>25</v>
      </c>
      <c r="J2483" s="2" t="s">
        <v>13</v>
      </c>
      <c r="K2483" s="2" t="s">
        <v>8</v>
      </c>
      <c r="L2483" s="132" t="s">
        <v>8555</v>
      </c>
    </row>
    <row r="2484" spans="1:23" customFormat="1">
      <c r="A2484" s="1" t="str">
        <f>CONCATENATE(Tableau4[[#This Row],[DPT2]]," - ",Tableau4[[#This Row],[COMMUNE]])</f>
        <v>40 - Créon-d'Armagnac</v>
      </c>
      <c r="B2484" s="2">
        <v>40</v>
      </c>
      <c r="C2484" s="5" t="s">
        <v>3408</v>
      </c>
      <c r="D2484" s="6" t="s">
        <v>3282</v>
      </c>
      <c r="E2484" s="6" t="s">
        <v>3409</v>
      </c>
      <c r="F2484" s="6" t="s">
        <v>8554</v>
      </c>
      <c r="G2484" s="7">
        <v>361</v>
      </c>
      <c r="H2484" s="5" t="s">
        <v>5</v>
      </c>
      <c r="I2484" s="5" t="s">
        <v>12</v>
      </c>
      <c r="J2484" s="2" t="s">
        <v>13</v>
      </c>
      <c r="K2484" s="2" t="s">
        <v>8</v>
      </c>
      <c r="L2484" s="132" t="s">
        <v>8555</v>
      </c>
    </row>
    <row r="2485" spans="1:23" customFormat="1">
      <c r="A2485" s="1" t="str">
        <f>CONCATENATE(Tableau4[[#This Row],[DPT2]]," - ",Tableau4[[#This Row],[COMMUNE]])</f>
        <v>40 - Dax</v>
      </c>
      <c r="B2485" s="94">
        <v>40</v>
      </c>
      <c r="C2485" s="11" t="s">
        <v>8481</v>
      </c>
      <c r="D2485" s="95" t="s">
        <v>3263</v>
      </c>
      <c r="E2485" s="118" t="s">
        <v>8519</v>
      </c>
      <c r="F2485" s="96" t="s">
        <v>10842</v>
      </c>
      <c r="G2485" s="97">
        <v>20843</v>
      </c>
      <c r="H2485" s="94" t="s">
        <v>859</v>
      </c>
      <c r="I2485" s="94" t="s">
        <v>25</v>
      </c>
      <c r="J2485" s="94" t="s">
        <v>13</v>
      </c>
      <c r="K2485" s="94" t="s">
        <v>5847</v>
      </c>
      <c r="L2485" s="132" t="s">
        <v>8555</v>
      </c>
    </row>
    <row r="2486" spans="1:23" customFormat="1">
      <c r="A2486" s="1" t="str">
        <f>CONCATENATE(Tableau4[[#This Row],[DPT2]]," - ",Tableau4[[#This Row],[COMMUNE]])</f>
        <v>40 - Doazit</v>
      </c>
      <c r="B2486" s="2">
        <v>40</v>
      </c>
      <c r="C2486" s="2" t="s">
        <v>6903</v>
      </c>
      <c r="D2486" s="3" t="s">
        <v>3302</v>
      </c>
      <c r="E2486" s="3" t="s">
        <v>6904</v>
      </c>
      <c r="F2486" s="6" t="s">
        <v>8554</v>
      </c>
      <c r="G2486" s="4">
        <v>855</v>
      </c>
      <c r="H2486" s="2" t="s">
        <v>5</v>
      </c>
      <c r="I2486" s="2" t="s">
        <v>25</v>
      </c>
      <c r="J2486" s="2" t="s">
        <v>13</v>
      </c>
      <c r="K2486" s="2" t="s">
        <v>5671</v>
      </c>
      <c r="L2486" s="132" t="s">
        <v>8555</v>
      </c>
      <c r="M2486" s="87"/>
      <c r="N2486" s="87"/>
      <c r="O2486" s="87"/>
      <c r="P2486" s="87"/>
      <c r="Q2486" s="87"/>
      <c r="R2486" s="87"/>
      <c r="S2486" s="87"/>
      <c r="T2486" s="87"/>
      <c r="U2486" s="87"/>
      <c r="V2486" s="87"/>
      <c r="W2486" s="87"/>
    </row>
    <row r="2487" spans="1:23" customFormat="1">
      <c r="A2487" s="1" t="str">
        <f>CONCATENATE(Tableau4[[#This Row],[DPT2]]," - ",Tableau4[[#This Row],[COMMUNE]])</f>
        <v>40 - Donzacq</v>
      </c>
      <c r="B2487" s="2">
        <v>40</v>
      </c>
      <c r="C2487" s="5" t="s">
        <v>3410</v>
      </c>
      <c r="D2487" s="6" t="s">
        <v>3269</v>
      </c>
      <c r="E2487" s="6" t="s">
        <v>3411</v>
      </c>
      <c r="F2487" s="6" t="s">
        <v>8554</v>
      </c>
      <c r="G2487" s="7">
        <v>464</v>
      </c>
      <c r="H2487" s="5" t="s">
        <v>5</v>
      </c>
      <c r="I2487" s="5" t="s">
        <v>12</v>
      </c>
      <c r="J2487" s="2" t="s">
        <v>13</v>
      </c>
      <c r="K2487" s="2" t="s">
        <v>8</v>
      </c>
      <c r="L2487" s="132" t="s">
        <v>8555</v>
      </c>
    </row>
    <row r="2488" spans="1:23" customFormat="1">
      <c r="A2488" s="1" t="str">
        <f>CONCATENATE(Tableau4[[#This Row],[DPT2]]," - ",Tableau4[[#This Row],[COMMUNE]])</f>
        <v>40 - Duhort-Bachen</v>
      </c>
      <c r="B2488" s="2">
        <v>40</v>
      </c>
      <c r="C2488" s="2" t="s">
        <v>3412</v>
      </c>
      <c r="D2488" s="3" t="s">
        <v>3299</v>
      </c>
      <c r="E2488" s="3" t="s">
        <v>3413</v>
      </c>
      <c r="F2488" s="6" t="s">
        <v>8554</v>
      </c>
      <c r="G2488" s="4">
        <v>654</v>
      </c>
      <c r="H2488" s="2" t="s">
        <v>5</v>
      </c>
      <c r="I2488" s="2" t="s">
        <v>25</v>
      </c>
      <c r="J2488" s="2" t="s">
        <v>13</v>
      </c>
      <c r="K2488" s="2" t="s">
        <v>8</v>
      </c>
      <c r="L2488" s="132" t="s">
        <v>8555</v>
      </c>
    </row>
    <row r="2489" spans="1:23" customFormat="1">
      <c r="A2489" s="1" t="str">
        <f>CONCATENATE(Tableau4[[#This Row],[DPT2]]," - ",Tableau4[[#This Row],[COMMUNE]])</f>
        <v>40 - Dumes</v>
      </c>
      <c r="B2489" s="2">
        <v>40</v>
      </c>
      <c r="C2489" s="2" t="s">
        <v>3414</v>
      </c>
      <c r="D2489" s="3" t="s">
        <v>3266</v>
      </c>
      <c r="E2489" s="3" t="s">
        <v>3415</v>
      </c>
      <c r="F2489" s="6" t="s">
        <v>8554</v>
      </c>
      <c r="G2489" s="4">
        <v>229</v>
      </c>
      <c r="H2489" s="2" t="s">
        <v>5</v>
      </c>
      <c r="I2489" s="2" t="s">
        <v>25</v>
      </c>
      <c r="J2489" s="2" t="s">
        <v>13</v>
      </c>
      <c r="K2489" s="2" t="s">
        <v>8</v>
      </c>
      <c r="L2489" s="132" t="s">
        <v>8555</v>
      </c>
    </row>
    <row r="2490" spans="1:23" s="87" customFormat="1">
      <c r="A2490" s="1" t="str">
        <f>CONCATENATE(Tableau4[[#This Row],[DPT2]]," - ",Tableau4[[#This Row],[COMMUNE]])</f>
        <v>40 - Escalans</v>
      </c>
      <c r="B2490" s="2">
        <v>40</v>
      </c>
      <c r="C2490" s="5" t="s">
        <v>3416</v>
      </c>
      <c r="D2490" s="6" t="s">
        <v>3282</v>
      </c>
      <c r="E2490" s="6" t="s">
        <v>3417</v>
      </c>
      <c r="F2490" s="6" t="s">
        <v>8554</v>
      </c>
      <c r="G2490" s="7">
        <v>254</v>
      </c>
      <c r="H2490" s="5" t="s">
        <v>5</v>
      </c>
      <c r="I2490" s="5" t="s">
        <v>12</v>
      </c>
      <c r="J2490" s="2" t="s">
        <v>13</v>
      </c>
      <c r="K2490" s="2" t="s">
        <v>8</v>
      </c>
      <c r="L2490" s="132" t="s">
        <v>8555</v>
      </c>
    </row>
    <row r="2491" spans="1:23" customFormat="1">
      <c r="A2491" s="1" t="str">
        <f>CONCATENATE(Tableau4[[#This Row],[DPT2]]," - ",Tableau4[[#This Row],[COMMUNE]])</f>
        <v>40 - Escource</v>
      </c>
      <c r="B2491" s="2">
        <v>40</v>
      </c>
      <c r="C2491" s="5" t="s">
        <v>3418</v>
      </c>
      <c r="D2491" s="6" t="s">
        <v>3271</v>
      </c>
      <c r="E2491" s="6" t="s">
        <v>3419</v>
      </c>
      <c r="F2491" s="6" t="s">
        <v>8554</v>
      </c>
      <c r="G2491" s="7">
        <v>744</v>
      </c>
      <c r="H2491" s="5" t="s">
        <v>5</v>
      </c>
      <c r="I2491" s="5" t="s">
        <v>12</v>
      </c>
      <c r="J2491" s="2" t="s">
        <v>13</v>
      </c>
      <c r="K2491" s="2" t="s">
        <v>8</v>
      </c>
      <c r="L2491" s="132" t="s">
        <v>8555</v>
      </c>
      <c r="M2491" s="87"/>
      <c r="N2491" s="87"/>
      <c r="O2491" s="87"/>
      <c r="P2491" s="87"/>
      <c r="Q2491" s="87"/>
      <c r="R2491" s="87"/>
      <c r="S2491" s="87"/>
      <c r="T2491" s="87"/>
      <c r="U2491" s="87"/>
      <c r="V2491" s="87"/>
      <c r="W2491" s="87"/>
    </row>
    <row r="2492" spans="1:23" customFormat="1">
      <c r="A2492" s="1" t="str">
        <f>CONCATENATE(Tableau4[[#This Row],[DPT2]]," - ",Tableau4[[#This Row],[COMMUNE]])</f>
        <v>40 - Estibeaux</v>
      </c>
      <c r="B2492" s="2">
        <v>40</v>
      </c>
      <c r="C2492" s="5" t="s">
        <v>3420</v>
      </c>
      <c r="D2492" s="6" t="s">
        <v>3323</v>
      </c>
      <c r="E2492" s="6" t="s">
        <v>3421</v>
      </c>
      <c r="F2492" s="6" t="s">
        <v>8554</v>
      </c>
      <c r="G2492" s="7">
        <v>701</v>
      </c>
      <c r="H2492" s="5" t="s">
        <v>5</v>
      </c>
      <c r="I2492" s="5" t="s">
        <v>12</v>
      </c>
      <c r="J2492" s="2" t="s">
        <v>13</v>
      </c>
      <c r="K2492" s="2" t="s">
        <v>8</v>
      </c>
      <c r="L2492" s="132" t="s">
        <v>8555</v>
      </c>
      <c r="M2492" s="87"/>
      <c r="N2492" s="87"/>
      <c r="O2492" s="87"/>
      <c r="P2492" s="87"/>
      <c r="Q2492" s="87"/>
      <c r="R2492" s="87"/>
      <c r="S2492" s="87"/>
      <c r="T2492" s="87"/>
      <c r="U2492" s="87"/>
      <c r="V2492" s="87"/>
      <c r="W2492" s="87"/>
    </row>
    <row r="2493" spans="1:23" customFormat="1">
      <c r="A2493" s="1" t="str">
        <f>CONCATENATE(Tableau4[[#This Row],[DPT2]]," - ",Tableau4[[#This Row],[COMMUNE]])</f>
        <v>40 - Estigarde</v>
      </c>
      <c r="B2493" s="2">
        <v>40</v>
      </c>
      <c r="C2493" s="5" t="s">
        <v>3422</v>
      </c>
      <c r="D2493" s="6" t="s">
        <v>3282</v>
      </c>
      <c r="E2493" s="6" t="s">
        <v>3423</v>
      </c>
      <c r="F2493" s="6" t="s">
        <v>8554</v>
      </c>
      <c r="G2493" s="7">
        <v>104</v>
      </c>
      <c r="H2493" s="5" t="s">
        <v>5</v>
      </c>
      <c r="I2493" s="5" t="s">
        <v>12</v>
      </c>
      <c r="J2493" s="2" t="s">
        <v>13</v>
      </c>
      <c r="K2493" s="2" t="s">
        <v>8</v>
      </c>
      <c r="L2493" s="132" t="s">
        <v>8555</v>
      </c>
    </row>
    <row r="2494" spans="1:23" customFormat="1">
      <c r="A2494" s="1" t="str">
        <f>CONCATENATE(Tableau4[[#This Row],[DPT2]]," - ",Tableau4[[#This Row],[COMMUNE]])</f>
        <v>40 - Eugénie-les-Bains</v>
      </c>
      <c r="B2494" s="2">
        <v>40</v>
      </c>
      <c r="C2494" s="2" t="s">
        <v>6905</v>
      </c>
      <c r="D2494" s="3" t="s">
        <v>3299</v>
      </c>
      <c r="E2494" s="3" t="s">
        <v>6906</v>
      </c>
      <c r="F2494" s="6" t="s">
        <v>8554</v>
      </c>
      <c r="G2494" s="4">
        <v>447</v>
      </c>
      <c r="H2494" s="2" t="s">
        <v>5</v>
      </c>
      <c r="I2494" s="2" t="s">
        <v>25</v>
      </c>
      <c r="J2494" s="2" t="s">
        <v>13</v>
      </c>
      <c r="K2494" s="2" t="s">
        <v>5671</v>
      </c>
      <c r="L2494" s="132" t="s">
        <v>8555</v>
      </c>
      <c r="M2494" s="87"/>
      <c r="N2494" s="87"/>
      <c r="O2494" s="87"/>
      <c r="P2494" s="87"/>
      <c r="Q2494" s="87"/>
      <c r="R2494" s="87"/>
      <c r="S2494" s="87"/>
      <c r="T2494" s="87"/>
      <c r="U2494" s="87"/>
      <c r="V2494" s="87"/>
      <c r="W2494" s="87"/>
    </row>
    <row r="2495" spans="1:23" s="87" customFormat="1">
      <c r="A2495" s="1" t="str">
        <f>CONCATENATE(Tableau4[[#This Row],[DPT2]]," - ",Tableau4[[#This Row],[COMMUNE]])</f>
        <v>40 - Eyres-Moncube</v>
      </c>
      <c r="B2495" s="2">
        <v>40</v>
      </c>
      <c r="C2495" s="2" t="s">
        <v>3424</v>
      </c>
      <c r="D2495" s="3" t="s">
        <v>3266</v>
      </c>
      <c r="E2495" s="3" t="s">
        <v>3425</v>
      </c>
      <c r="F2495" s="6" t="s">
        <v>8554</v>
      </c>
      <c r="G2495" s="4">
        <v>355</v>
      </c>
      <c r="H2495" s="2" t="s">
        <v>5</v>
      </c>
      <c r="I2495" s="2" t="s">
        <v>25</v>
      </c>
      <c r="J2495" s="2" t="s">
        <v>13</v>
      </c>
      <c r="K2495" s="2" t="s">
        <v>8</v>
      </c>
      <c r="L2495" s="132" t="s">
        <v>8555</v>
      </c>
      <c r="M2495"/>
      <c r="N2495"/>
      <c r="O2495"/>
      <c r="P2495"/>
      <c r="Q2495"/>
      <c r="R2495"/>
      <c r="S2495"/>
      <c r="T2495"/>
      <c r="U2495"/>
      <c r="V2495"/>
      <c r="W2495"/>
    </row>
    <row r="2496" spans="1:23" customFormat="1">
      <c r="A2496" s="1" t="str">
        <f>CONCATENATE(Tableau4[[#This Row],[DPT2]]," - ",Tableau4[[#This Row],[COMMUNE]])</f>
        <v>40 - Fargues</v>
      </c>
      <c r="B2496" s="2">
        <v>40</v>
      </c>
      <c r="C2496" s="2" t="s">
        <v>3426</v>
      </c>
      <c r="D2496" s="3" t="s">
        <v>3266</v>
      </c>
      <c r="E2496" s="3" t="s">
        <v>10822</v>
      </c>
      <c r="F2496" s="6" t="s">
        <v>8554</v>
      </c>
      <c r="G2496" s="4">
        <v>321</v>
      </c>
      <c r="H2496" s="2" t="s">
        <v>5</v>
      </c>
      <c r="I2496" s="2" t="s">
        <v>25</v>
      </c>
      <c r="J2496" s="2" t="s">
        <v>13</v>
      </c>
      <c r="K2496" s="2" t="s">
        <v>8</v>
      </c>
      <c r="L2496" s="132" t="s">
        <v>8555</v>
      </c>
      <c r="M2496" s="87"/>
      <c r="N2496" s="87"/>
      <c r="O2496" s="87"/>
      <c r="P2496" s="87"/>
      <c r="Q2496" s="87"/>
      <c r="R2496" s="87"/>
      <c r="S2496" s="87"/>
      <c r="T2496" s="87"/>
      <c r="U2496" s="87"/>
      <c r="V2496" s="87"/>
      <c r="W2496" s="87"/>
    </row>
    <row r="2497" spans="1:23" customFormat="1">
      <c r="A2497" s="1" t="str">
        <f>CONCATENATE(Tableau4[[#This Row],[DPT2]]," - ",Tableau4[[#This Row],[COMMUNE]])</f>
        <v>40 - Gaas</v>
      </c>
      <c r="B2497" s="2">
        <v>40</v>
      </c>
      <c r="C2497" s="5" t="s">
        <v>3427</v>
      </c>
      <c r="D2497" s="6" t="s">
        <v>3323</v>
      </c>
      <c r="E2497" s="6" t="s">
        <v>3428</v>
      </c>
      <c r="F2497" s="6" t="s">
        <v>8554</v>
      </c>
      <c r="G2497" s="7">
        <v>480</v>
      </c>
      <c r="H2497" s="5" t="s">
        <v>5</v>
      </c>
      <c r="I2497" s="5" t="s">
        <v>12</v>
      </c>
      <c r="J2497" s="2" t="s">
        <v>13</v>
      </c>
      <c r="K2497" s="2" t="s">
        <v>8</v>
      </c>
      <c r="L2497" s="132" t="s">
        <v>8555</v>
      </c>
      <c r="M2497" s="87"/>
      <c r="N2497" s="87"/>
      <c r="O2497" s="87"/>
      <c r="P2497" s="87"/>
      <c r="Q2497" s="87"/>
      <c r="R2497" s="87"/>
      <c r="S2497" s="87"/>
      <c r="T2497" s="87"/>
      <c r="U2497" s="87"/>
      <c r="V2497" s="87"/>
      <c r="W2497" s="87"/>
    </row>
    <row r="2498" spans="1:23" s="87" customFormat="1">
      <c r="A2498" s="1" t="str">
        <f>CONCATENATE(Tableau4[[#This Row],[DPT2]]," - ",Tableau4[[#This Row],[COMMUNE]])</f>
        <v>40 - Gabarret</v>
      </c>
      <c r="B2498" s="2">
        <v>40</v>
      </c>
      <c r="C2498" s="5" t="s">
        <v>8046</v>
      </c>
      <c r="D2498" s="6" t="s">
        <v>3282</v>
      </c>
      <c r="E2498" s="6" t="s">
        <v>8047</v>
      </c>
      <c r="F2498" s="6" t="s">
        <v>8554</v>
      </c>
      <c r="G2498" s="7">
        <v>1289</v>
      </c>
      <c r="H2498" s="5" t="s">
        <v>5</v>
      </c>
      <c r="I2498" s="5" t="s">
        <v>12</v>
      </c>
      <c r="J2498" s="2" t="s">
        <v>13</v>
      </c>
      <c r="K2498" s="5" t="s">
        <v>5664</v>
      </c>
      <c r="L2498" s="132" t="s">
        <v>8555</v>
      </c>
    </row>
    <row r="2499" spans="1:23" customFormat="1">
      <c r="A2499" s="1" t="str">
        <f>CONCATENATE(Tableau4[[#This Row],[DPT2]]," - ",Tableau4[[#This Row],[COMMUNE]])</f>
        <v>40 - Gaillères</v>
      </c>
      <c r="B2499" s="2">
        <v>40</v>
      </c>
      <c r="C2499" s="2" t="s">
        <v>3429</v>
      </c>
      <c r="D2499" s="3" t="s">
        <v>3346</v>
      </c>
      <c r="E2499" s="3" t="s">
        <v>3430</v>
      </c>
      <c r="F2499" s="6" t="s">
        <v>8554</v>
      </c>
      <c r="G2499" s="4">
        <v>627</v>
      </c>
      <c r="H2499" s="2" t="s">
        <v>5</v>
      </c>
      <c r="I2499" s="2" t="s">
        <v>25</v>
      </c>
      <c r="J2499" s="2" t="s">
        <v>13</v>
      </c>
      <c r="K2499" s="2" t="s">
        <v>8</v>
      </c>
      <c r="L2499" s="132" t="s">
        <v>8555</v>
      </c>
    </row>
    <row r="2500" spans="1:23" s="87" customFormat="1">
      <c r="A2500" s="1" t="str">
        <f>CONCATENATE(Tableau4[[#This Row],[DPT2]]," - ",Tableau4[[#This Row],[COMMUNE]])</f>
        <v>40 - Gamarde-les-Bains</v>
      </c>
      <c r="B2500" s="2">
        <v>40</v>
      </c>
      <c r="C2500" s="2" t="s">
        <v>6907</v>
      </c>
      <c r="D2500" s="3" t="s">
        <v>3302</v>
      </c>
      <c r="E2500" s="3" t="s">
        <v>6908</v>
      </c>
      <c r="F2500" s="6" t="s">
        <v>8554</v>
      </c>
      <c r="G2500" s="4">
        <v>1405</v>
      </c>
      <c r="H2500" s="2" t="s">
        <v>5</v>
      </c>
      <c r="I2500" s="2" t="s">
        <v>25</v>
      </c>
      <c r="J2500" s="2" t="s">
        <v>13</v>
      </c>
      <c r="K2500" s="2" t="s">
        <v>5671</v>
      </c>
      <c r="L2500" s="132" t="s">
        <v>8555</v>
      </c>
      <c r="M2500"/>
      <c r="N2500"/>
      <c r="O2500"/>
      <c r="P2500"/>
      <c r="Q2500"/>
      <c r="R2500"/>
      <c r="S2500"/>
      <c r="T2500"/>
      <c r="U2500"/>
      <c r="V2500"/>
      <c r="W2500"/>
    </row>
    <row r="2501" spans="1:23" s="87" customFormat="1">
      <c r="A2501" s="1" t="str">
        <f>CONCATENATE(Tableau4[[#This Row],[DPT2]]," - ",Tableau4[[#This Row],[COMMUNE]])</f>
        <v>40 - Garein</v>
      </c>
      <c r="B2501" s="2">
        <v>40</v>
      </c>
      <c r="C2501" s="5" t="s">
        <v>3431</v>
      </c>
      <c r="D2501" s="6" t="s">
        <v>3271</v>
      </c>
      <c r="E2501" s="6" t="s">
        <v>3432</v>
      </c>
      <c r="F2501" s="6" t="s">
        <v>8554</v>
      </c>
      <c r="G2501" s="7">
        <v>437</v>
      </c>
      <c r="H2501" s="5" t="s">
        <v>5</v>
      </c>
      <c r="I2501" s="5" t="s">
        <v>12</v>
      </c>
      <c r="J2501" s="2" t="s">
        <v>13</v>
      </c>
      <c r="K2501" s="2" t="s">
        <v>8</v>
      </c>
      <c r="L2501" s="132" t="s">
        <v>8555</v>
      </c>
      <c r="M2501"/>
      <c r="N2501"/>
      <c r="O2501"/>
      <c r="P2501"/>
      <c r="Q2501"/>
      <c r="R2501"/>
      <c r="S2501"/>
      <c r="T2501"/>
      <c r="U2501"/>
      <c r="V2501"/>
      <c r="W2501"/>
    </row>
    <row r="2502" spans="1:23" customFormat="1">
      <c r="A2502" s="1" t="str">
        <f>CONCATENATE(Tableau4[[#This Row],[DPT2]]," - ",Tableau4[[#This Row],[COMMUNE]])</f>
        <v>40 - Garrey</v>
      </c>
      <c r="B2502" s="2">
        <v>40</v>
      </c>
      <c r="C2502" s="2" t="s">
        <v>3433</v>
      </c>
      <c r="D2502" s="3" t="s">
        <v>3302</v>
      </c>
      <c r="E2502" s="3" t="s">
        <v>3434</v>
      </c>
      <c r="F2502" s="6" t="s">
        <v>8554</v>
      </c>
      <c r="G2502" s="4">
        <v>210</v>
      </c>
      <c r="H2502" s="2" t="s">
        <v>5</v>
      </c>
      <c r="I2502" s="2" t="s">
        <v>25</v>
      </c>
      <c r="J2502" s="2" t="s">
        <v>13</v>
      </c>
      <c r="K2502" s="2" t="s">
        <v>8</v>
      </c>
      <c r="L2502" s="132" t="s">
        <v>8555</v>
      </c>
      <c r="M2502" s="87"/>
      <c r="N2502" s="87"/>
      <c r="O2502" s="87"/>
      <c r="P2502" s="87"/>
      <c r="Q2502" s="87"/>
      <c r="R2502" s="87"/>
      <c r="S2502" s="87"/>
      <c r="T2502" s="87"/>
      <c r="U2502" s="87"/>
      <c r="V2502" s="87"/>
      <c r="W2502" s="87"/>
    </row>
    <row r="2503" spans="1:23" customFormat="1">
      <c r="A2503" s="1" t="str">
        <f>CONCATENATE(Tableau4[[#This Row],[DPT2]]," - ",Tableau4[[#This Row],[COMMUNE]])</f>
        <v>40 - Gastes</v>
      </c>
      <c r="B2503" s="2">
        <v>40</v>
      </c>
      <c r="C2503" s="2" t="s">
        <v>3435</v>
      </c>
      <c r="D2503" s="3" t="s">
        <v>3436</v>
      </c>
      <c r="E2503" s="3" t="s">
        <v>3437</v>
      </c>
      <c r="F2503" s="6" t="s">
        <v>8554</v>
      </c>
      <c r="G2503" s="4">
        <v>862</v>
      </c>
      <c r="H2503" s="2" t="s">
        <v>5</v>
      </c>
      <c r="I2503" s="2" t="s">
        <v>25</v>
      </c>
      <c r="J2503" s="2" t="s">
        <v>13</v>
      </c>
      <c r="K2503" s="2" t="s">
        <v>8</v>
      </c>
      <c r="L2503" s="132" t="s">
        <v>8555</v>
      </c>
    </row>
    <row r="2504" spans="1:23" s="87" customFormat="1">
      <c r="A2504" s="1" t="str">
        <f>CONCATENATE(Tableau4[[#This Row],[DPT2]]," - ",Tableau4[[#This Row],[COMMUNE]])</f>
        <v>40 - Gaujacq</v>
      </c>
      <c r="B2504" s="2">
        <v>40</v>
      </c>
      <c r="C2504" s="5" t="s">
        <v>3438</v>
      </c>
      <c r="D2504" s="6" t="s">
        <v>3269</v>
      </c>
      <c r="E2504" s="6" t="s">
        <v>3439</v>
      </c>
      <c r="F2504" s="6" t="s">
        <v>8554</v>
      </c>
      <c r="G2504" s="7">
        <v>431</v>
      </c>
      <c r="H2504" s="5" t="s">
        <v>5</v>
      </c>
      <c r="I2504" s="5" t="s">
        <v>12</v>
      </c>
      <c r="J2504" s="2" t="s">
        <v>13</v>
      </c>
      <c r="K2504" s="2" t="s">
        <v>8</v>
      </c>
      <c r="L2504" s="132" t="s">
        <v>8555</v>
      </c>
      <c r="M2504"/>
      <c r="N2504"/>
      <c r="O2504"/>
      <c r="P2504"/>
      <c r="Q2504"/>
      <c r="R2504"/>
      <c r="S2504"/>
      <c r="T2504"/>
      <c r="U2504"/>
      <c r="V2504"/>
      <c r="W2504"/>
    </row>
    <row r="2505" spans="1:23" s="87" customFormat="1">
      <c r="A2505" s="1" t="str">
        <f>CONCATENATE(Tableau4[[#This Row],[DPT2]]," - ",Tableau4[[#This Row],[COMMUNE]])</f>
        <v>40 - Geaune</v>
      </c>
      <c r="B2505" s="2">
        <v>40</v>
      </c>
      <c r="C2505" s="2" t="s">
        <v>6909</v>
      </c>
      <c r="D2505" s="3" t="s">
        <v>3266</v>
      </c>
      <c r="E2505" s="3" t="s">
        <v>6910</v>
      </c>
      <c r="F2505" s="6" t="s">
        <v>8554</v>
      </c>
      <c r="G2505" s="4">
        <v>723</v>
      </c>
      <c r="H2505" s="2" t="s">
        <v>5</v>
      </c>
      <c r="I2505" s="2" t="s">
        <v>25</v>
      </c>
      <c r="J2505" s="2" t="s">
        <v>13</v>
      </c>
      <c r="K2505" s="2" t="s">
        <v>5671</v>
      </c>
      <c r="L2505" s="132" t="s">
        <v>8555</v>
      </c>
      <c r="M2505"/>
      <c r="N2505"/>
      <c r="O2505"/>
      <c r="P2505"/>
      <c r="Q2505"/>
      <c r="R2505"/>
      <c r="S2505"/>
      <c r="T2505"/>
      <c r="U2505"/>
      <c r="V2505"/>
      <c r="W2505"/>
    </row>
    <row r="2506" spans="1:23" customFormat="1">
      <c r="A2506" s="1" t="str">
        <f>CONCATENATE(Tableau4[[#This Row],[DPT2]]," - ",Tableau4[[#This Row],[COMMUNE]])</f>
        <v>40 - Geloux</v>
      </c>
      <c r="B2506" s="2">
        <v>40</v>
      </c>
      <c r="C2506" s="2" t="s">
        <v>3440</v>
      </c>
      <c r="D2506" s="3" t="s">
        <v>3346</v>
      </c>
      <c r="E2506" s="3" t="s">
        <v>3441</v>
      </c>
      <c r="F2506" s="6" t="s">
        <v>8554</v>
      </c>
      <c r="G2506" s="4">
        <v>701</v>
      </c>
      <c r="H2506" s="2" t="s">
        <v>5</v>
      </c>
      <c r="I2506" s="2" t="s">
        <v>25</v>
      </c>
      <c r="J2506" s="2" t="s">
        <v>13</v>
      </c>
      <c r="K2506" s="2" t="s">
        <v>8</v>
      </c>
      <c r="L2506" s="132" t="s">
        <v>8555</v>
      </c>
    </row>
    <row r="2507" spans="1:23" s="87" customFormat="1">
      <c r="A2507" s="1" t="str">
        <f>CONCATENATE(Tableau4[[#This Row],[DPT2]]," - ",Tableau4[[#This Row],[COMMUNE]])</f>
        <v>40 - Gibret</v>
      </c>
      <c r="B2507" s="2">
        <v>40</v>
      </c>
      <c r="C2507" s="2" t="s">
        <v>3442</v>
      </c>
      <c r="D2507" s="3" t="s">
        <v>3302</v>
      </c>
      <c r="E2507" s="3" t="s">
        <v>3443</v>
      </c>
      <c r="F2507" s="6" t="s">
        <v>8554</v>
      </c>
      <c r="G2507" s="4">
        <v>101</v>
      </c>
      <c r="H2507" s="2" t="s">
        <v>5</v>
      </c>
      <c r="I2507" s="2" t="s">
        <v>25</v>
      </c>
      <c r="J2507" s="2" t="s">
        <v>13</v>
      </c>
      <c r="K2507" s="2" t="s">
        <v>8</v>
      </c>
      <c r="L2507" s="132" t="s">
        <v>8555</v>
      </c>
    </row>
    <row r="2508" spans="1:23" s="87" customFormat="1">
      <c r="A2508" s="1" t="str">
        <f>CONCATENATE(Tableau4[[#This Row],[DPT2]]," - ",Tableau4[[#This Row],[COMMUNE]])</f>
        <v>40 - Goos</v>
      </c>
      <c r="B2508" s="2">
        <v>40</v>
      </c>
      <c r="C2508" s="2" t="s">
        <v>3444</v>
      </c>
      <c r="D2508" s="3" t="s">
        <v>3302</v>
      </c>
      <c r="E2508" s="3" t="s">
        <v>3445</v>
      </c>
      <c r="F2508" s="6" t="s">
        <v>8554</v>
      </c>
      <c r="G2508" s="4">
        <v>517</v>
      </c>
      <c r="H2508" s="2" t="s">
        <v>5</v>
      </c>
      <c r="I2508" s="2" t="s">
        <v>25</v>
      </c>
      <c r="J2508" s="2" t="s">
        <v>13</v>
      </c>
      <c r="K2508" s="2" t="s">
        <v>8</v>
      </c>
      <c r="L2508" s="132" t="s">
        <v>8555</v>
      </c>
      <c r="M2508"/>
      <c r="N2508"/>
      <c r="O2508"/>
      <c r="P2508"/>
      <c r="Q2508"/>
      <c r="R2508"/>
      <c r="S2508"/>
      <c r="T2508"/>
      <c r="U2508"/>
      <c r="V2508"/>
      <c r="W2508"/>
    </row>
    <row r="2509" spans="1:23" s="87" customFormat="1">
      <c r="A2509" s="1" t="str">
        <f>CONCATENATE(Tableau4[[#This Row],[DPT2]]," - ",Tableau4[[#This Row],[COMMUNE]])</f>
        <v>40 - Gourbera</v>
      </c>
      <c r="B2509" s="2">
        <v>40</v>
      </c>
      <c r="C2509" s="2" t="s">
        <v>3446</v>
      </c>
      <c r="D2509" s="3" t="s">
        <v>3263</v>
      </c>
      <c r="E2509" s="3" t="s">
        <v>3447</v>
      </c>
      <c r="F2509" s="6" t="s">
        <v>8554</v>
      </c>
      <c r="G2509" s="4">
        <v>363</v>
      </c>
      <c r="H2509" s="2" t="s">
        <v>5</v>
      </c>
      <c r="I2509" s="2" t="s">
        <v>25</v>
      </c>
      <c r="J2509" s="2" t="s">
        <v>13</v>
      </c>
      <c r="K2509" s="2" t="s">
        <v>8</v>
      </c>
      <c r="L2509" s="132" t="s">
        <v>8555</v>
      </c>
    </row>
    <row r="2510" spans="1:23" customFormat="1">
      <c r="A2510" s="1" t="str">
        <f>CONCATENATE(Tableau4[[#This Row],[DPT2]]," - ",Tableau4[[#This Row],[COMMUNE]])</f>
        <v>40 - Gousse</v>
      </c>
      <c r="B2510" s="2">
        <v>40</v>
      </c>
      <c r="C2510" s="2" t="s">
        <v>3448</v>
      </c>
      <c r="D2510" s="3" t="s">
        <v>3302</v>
      </c>
      <c r="E2510" s="3" t="s">
        <v>3449</v>
      </c>
      <c r="F2510" s="6" t="s">
        <v>8554</v>
      </c>
      <c r="G2510" s="4">
        <v>289</v>
      </c>
      <c r="H2510" s="2" t="s">
        <v>5</v>
      </c>
      <c r="I2510" s="2" t="s">
        <v>25</v>
      </c>
      <c r="J2510" s="2" t="s">
        <v>13</v>
      </c>
      <c r="K2510" s="2" t="s">
        <v>8</v>
      </c>
      <c r="L2510" s="132" t="s">
        <v>8555</v>
      </c>
    </row>
    <row r="2511" spans="1:23" customFormat="1">
      <c r="A2511" s="1" t="str">
        <f>CONCATENATE(Tableau4[[#This Row],[DPT2]]," - ",Tableau4[[#This Row],[COMMUNE]])</f>
        <v>40 - Gouts</v>
      </c>
      <c r="B2511" s="2">
        <v>40</v>
      </c>
      <c r="C2511" s="2" t="s">
        <v>3450</v>
      </c>
      <c r="D2511" s="3" t="s">
        <v>3291</v>
      </c>
      <c r="E2511" s="3" t="s">
        <v>3451</v>
      </c>
      <c r="F2511" s="6" t="s">
        <v>8554</v>
      </c>
      <c r="G2511" s="4">
        <v>274</v>
      </c>
      <c r="H2511" s="2" t="s">
        <v>5</v>
      </c>
      <c r="I2511" s="2" t="s">
        <v>25</v>
      </c>
      <c r="J2511" s="2" t="s">
        <v>13</v>
      </c>
      <c r="K2511" s="2" t="s">
        <v>8</v>
      </c>
      <c r="L2511" s="132" t="s">
        <v>8555</v>
      </c>
    </row>
    <row r="2512" spans="1:23" customFormat="1">
      <c r="A2512" s="1" t="str">
        <f>CONCATENATE(Tableau4[[#This Row],[DPT2]]," - ",Tableau4[[#This Row],[COMMUNE]])</f>
        <v>40 - Grenade-sur-l'Adour</v>
      </c>
      <c r="B2512" s="2">
        <v>40</v>
      </c>
      <c r="C2512" s="2" t="s">
        <v>8048</v>
      </c>
      <c r="D2512" s="3" t="s">
        <v>3276</v>
      </c>
      <c r="E2512" s="3" t="s">
        <v>8049</v>
      </c>
      <c r="F2512" s="6" t="s">
        <v>8554</v>
      </c>
      <c r="G2512" s="4">
        <v>2440</v>
      </c>
      <c r="H2512" s="2" t="s">
        <v>5</v>
      </c>
      <c r="I2512" s="2" t="s">
        <v>25</v>
      </c>
      <c r="J2512" s="2" t="s">
        <v>13</v>
      </c>
      <c r="K2512" s="5" t="s">
        <v>5664</v>
      </c>
      <c r="L2512" s="132" t="s">
        <v>8555</v>
      </c>
      <c r="M2512" s="87"/>
      <c r="N2512" s="87"/>
      <c r="O2512" s="87"/>
      <c r="P2512" s="87"/>
      <c r="Q2512" s="87"/>
      <c r="R2512" s="87"/>
      <c r="S2512" s="87"/>
      <c r="T2512" s="87"/>
      <c r="U2512" s="87"/>
      <c r="V2512" s="87"/>
      <c r="W2512" s="87"/>
    </row>
    <row r="2513" spans="1:23" customFormat="1">
      <c r="A2513" s="1" t="str">
        <f>CONCATENATE(Tableau4[[#This Row],[DPT2]]," - ",Tableau4[[#This Row],[COMMUNE]])</f>
        <v>40 - Habas</v>
      </c>
      <c r="B2513" s="2">
        <v>40</v>
      </c>
      <c r="C2513" s="5" t="s">
        <v>6911</v>
      </c>
      <c r="D2513" s="6" t="s">
        <v>3323</v>
      </c>
      <c r="E2513" s="6" t="s">
        <v>6912</v>
      </c>
      <c r="F2513" s="6" t="s">
        <v>8554</v>
      </c>
      <c r="G2513" s="7">
        <v>1466</v>
      </c>
      <c r="H2513" s="5" t="s">
        <v>5</v>
      </c>
      <c r="I2513" s="5" t="s">
        <v>12</v>
      </c>
      <c r="J2513" s="2" t="s">
        <v>13</v>
      </c>
      <c r="K2513" s="2" t="s">
        <v>5671</v>
      </c>
      <c r="L2513" s="132" t="s">
        <v>8555</v>
      </c>
    </row>
    <row r="2514" spans="1:23" customFormat="1">
      <c r="A2514" s="1" t="str">
        <f>CONCATENATE(Tableau4[[#This Row],[DPT2]]," - ",Tableau4[[#This Row],[COMMUNE]])</f>
        <v>40 - Hagetmau</v>
      </c>
      <c r="B2514" s="2">
        <v>40</v>
      </c>
      <c r="C2514" s="2" t="s">
        <v>8050</v>
      </c>
      <c r="D2514" s="3" t="s">
        <v>3266</v>
      </c>
      <c r="E2514" s="3" t="s">
        <v>8051</v>
      </c>
      <c r="F2514" s="6" t="s">
        <v>8554</v>
      </c>
      <c r="G2514" s="4">
        <v>4651</v>
      </c>
      <c r="H2514" s="2" t="s">
        <v>5</v>
      </c>
      <c r="I2514" s="2" t="s">
        <v>25</v>
      </c>
      <c r="J2514" s="2" t="s">
        <v>10732</v>
      </c>
      <c r="K2514" s="5" t="s">
        <v>5664</v>
      </c>
      <c r="L2514" s="132" t="s">
        <v>8555</v>
      </c>
    </row>
    <row r="2515" spans="1:23" customFormat="1">
      <c r="A2515" s="1" t="str">
        <f>CONCATENATE(Tableau4[[#This Row],[DPT2]]," - ",Tableau4[[#This Row],[COMMUNE]])</f>
        <v>40 - Hastingues</v>
      </c>
      <c r="B2515" s="2">
        <v>40</v>
      </c>
      <c r="C2515" s="5" t="s">
        <v>3452</v>
      </c>
      <c r="D2515" s="6" t="s">
        <v>3323</v>
      </c>
      <c r="E2515" s="6" t="s">
        <v>3453</v>
      </c>
      <c r="F2515" s="6" t="s">
        <v>8554</v>
      </c>
      <c r="G2515" s="7">
        <v>592</v>
      </c>
      <c r="H2515" s="5" t="s">
        <v>5</v>
      </c>
      <c r="I2515" s="5" t="s">
        <v>12</v>
      </c>
      <c r="J2515" s="2" t="s">
        <v>13</v>
      </c>
      <c r="K2515" s="2" t="s">
        <v>8</v>
      </c>
      <c r="L2515" s="132" t="s">
        <v>8555</v>
      </c>
      <c r="M2515" s="87"/>
      <c r="N2515" s="87"/>
      <c r="O2515" s="87"/>
      <c r="P2515" s="87"/>
      <c r="Q2515" s="87"/>
      <c r="R2515" s="87"/>
      <c r="S2515" s="87"/>
      <c r="T2515" s="87"/>
      <c r="U2515" s="87"/>
      <c r="V2515" s="87"/>
      <c r="W2515" s="87"/>
    </row>
    <row r="2516" spans="1:23" customFormat="1">
      <c r="A2516" s="1" t="str">
        <f>CONCATENATE(Tableau4[[#This Row],[DPT2]]," - ",Tableau4[[#This Row],[COMMUNE]])</f>
        <v>40 - Hauriet</v>
      </c>
      <c r="B2516" s="2">
        <v>40</v>
      </c>
      <c r="C2516" s="2" t="s">
        <v>3454</v>
      </c>
      <c r="D2516" s="3" t="s">
        <v>3302</v>
      </c>
      <c r="E2516" s="3" t="s">
        <v>3455</v>
      </c>
      <c r="F2516" s="6" t="s">
        <v>8554</v>
      </c>
      <c r="G2516" s="4">
        <v>277</v>
      </c>
      <c r="H2516" s="2" t="s">
        <v>5</v>
      </c>
      <c r="I2516" s="2" t="s">
        <v>25</v>
      </c>
      <c r="J2516" s="2" t="s">
        <v>13</v>
      </c>
      <c r="K2516" s="2" t="s">
        <v>8</v>
      </c>
      <c r="L2516" s="132" t="s">
        <v>8555</v>
      </c>
    </row>
    <row r="2517" spans="1:23" s="87" customFormat="1">
      <c r="A2517" s="1" t="str">
        <f>CONCATENATE(Tableau4[[#This Row],[DPT2]]," - ",Tableau4[[#This Row],[COMMUNE]])</f>
        <v>40 - Haut-Mauco</v>
      </c>
      <c r="B2517" s="2">
        <v>40</v>
      </c>
      <c r="C2517" s="2" t="s">
        <v>6913</v>
      </c>
      <c r="D2517" s="3" t="s">
        <v>3266</v>
      </c>
      <c r="E2517" s="3" t="s">
        <v>6914</v>
      </c>
      <c r="F2517" s="6" t="s">
        <v>8554</v>
      </c>
      <c r="G2517" s="4">
        <v>970</v>
      </c>
      <c r="H2517" s="2" t="s">
        <v>5</v>
      </c>
      <c r="I2517" s="2" t="s">
        <v>25</v>
      </c>
      <c r="J2517" s="2" t="s">
        <v>13</v>
      </c>
      <c r="K2517" s="2" t="s">
        <v>5671</v>
      </c>
      <c r="L2517" s="132" t="s">
        <v>8555</v>
      </c>
      <c r="M2517"/>
      <c r="N2517"/>
      <c r="O2517"/>
      <c r="P2517"/>
      <c r="Q2517"/>
      <c r="R2517"/>
      <c r="S2517"/>
      <c r="T2517"/>
      <c r="U2517"/>
      <c r="V2517"/>
      <c r="W2517"/>
    </row>
    <row r="2518" spans="1:23" customFormat="1">
      <c r="A2518" s="1" t="str">
        <f>CONCATENATE(Tableau4[[#This Row],[DPT2]]," - ",Tableau4[[#This Row],[COMMUNE]])</f>
        <v>40 - Herm</v>
      </c>
      <c r="B2518" s="2">
        <v>40</v>
      </c>
      <c r="C2518" s="2" t="s">
        <v>6915</v>
      </c>
      <c r="D2518" s="3" t="s">
        <v>3263</v>
      </c>
      <c r="E2518" s="3" t="s">
        <v>6916</v>
      </c>
      <c r="F2518" s="6" t="s">
        <v>8554</v>
      </c>
      <c r="G2518" s="4">
        <v>1150</v>
      </c>
      <c r="H2518" s="2" t="s">
        <v>5</v>
      </c>
      <c r="I2518" s="2" t="s">
        <v>25</v>
      </c>
      <c r="J2518" s="2" t="s">
        <v>13</v>
      </c>
      <c r="K2518" s="2" t="s">
        <v>5671</v>
      </c>
      <c r="L2518" s="132" t="s">
        <v>8555</v>
      </c>
    </row>
    <row r="2519" spans="1:23" customFormat="1">
      <c r="A2519" s="1" t="str">
        <f>CONCATENATE(Tableau4[[#This Row],[DPT2]]," - ",Tableau4[[#This Row],[COMMUNE]])</f>
        <v>40 - Herré</v>
      </c>
      <c r="B2519" s="2">
        <v>40</v>
      </c>
      <c r="C2519" s="5" t="s">
        <v>3456</v>
      </c>
      <c r="D2519" s="6" t="s">
        <v>3282</v>
      </c>
      <c r="E2519" s="6" t="s">
        <v>3457</v>
      </c>
      <c r="F2519" s="6" t="s">
        <v>8554</v>
      </c>
      <c r="G2519" s="7">
        <v>141</v>
      </c>
      <c r="H2519" s="5" t="s">
        <v>5</v>
      </c>
      <c r="I2519" s="5" t="s">
        <v>12</v>
      </c>
      <c r="J2519" s="2" t="s">
        <v>13</v>
      </c>
      <c r="K2519" s="2" t="s">
        <v>8</v>
      </c>
      <c r="L2519" s="132" t="s">
        <v>8555</v>
      </c>
      <c r="M2519" s="87"/>
      <c r="N2519" s="87"/>
      <c r="O2519" s="87"/>
      <c r="P2519" s="87"/>
      <c r="Q2519" s="87"/>
      <c r="R2519" s="87"/>
      <c r="S2519" s="87"/>
      <c r="T2519" s="87"/>
      <c r="U2519" s="87"/>
      <c r="V2519" s="87"/>
      <c r="W2519" s="87"/>
    </row>
    <row r="2520" spans="1:23" customFormat="1">
      <c r="A2520" s="1" t="str">
        <f>CONCATENATE(Tableau4[[#This Row],[DPT2]]," - ",Tableau4[[#This Row],[COMMUNE]])</f>
        <v>40 - Heugas</v>
      </c>
      <c r="B2520" s="2">
        <v>40</v>
      </c>
      <c r="C2520" s="2" t="s">
        <v>6917</v>
      </c>
      <c r="D2520" s="3" t="s">
        <v>3263</v>
      </c>
      <c r="E2520" s="3" t="s">
        <v>6918</v>
      </c>
      <c r="F2520" s="6" t="s">
        <v>8554</v>
      </c>
      <c r="G2520" s="4">
        <v>1352</v>
      </c>
      <c r="H2520" s="2" t="s">
        <v>5</v>
      </c>
      <c r="I2520" s="2" t="s">
        <v>25</v>
      </c>
      <c r="J2520" s="2" t="s">
        <v>13</v>
      </c>
      <c r="K2520" s="2" t="s">
        <v>5671</v>
      </c>
      <c r="L2520" s="132" t="s">
        <v>8555</v>
      </c>
    </row>
    <row r="2521" spans="1:23" s="87" customFormat="1">
      <c r="A2521" s="1" t="str">
        <f>CONCATENATE(Tableau4[[#This Row],[DPT2]]," - ",Tableau4[[#This Row],[COMMUNE]])</f>
        <v>40 - Hinx</v>
      </c>
      <c r="B2521" s="2">
        <v>40</v>
      </c>
      <c r="C2521" s="2" t="s">
        <v>6919</v>
      </c>
      <c r="D2521" s="3" t="s">
        <v>3302</v>
      </c>
      <c r="E2521" s="3" t="s">
        <v>6920</v>
      </c>
      <c r="F2521" s="6" t="s">
        <v>8554</v>
      </c>
      <c r="G2521" s="4">
        <v>1875</v>
      </c>
      <c r="H2521" s="2" t="s">
        <v>5</v>
      </c>
      <c r="I2521" s="2" t="s">
        <v>25</v>
      </c>
      <c r="J2521" s="2" t="s">
        <v>13</v>
      </c>
      <c r="K2521" s="2" t="s">
        <v>5671</v>
      </c>
      <c r="L2521" s="132" t="s">
        <v>8555</v>
      </c>
      <c r="M2521"/>
      <c r="N2521"/>
      <c r="O2521"/>
      <c r="P2521"/>
      <c r="Q2521"/>
      <c r="R2521"/>
      <c r="S2521"/>
      <c r="T2521"/>
      <c r="U2521"/>
      <c r="V2521"/>
      <c r="W2521"/>
    </row>
    <row r="2522" spans="1:23" customFormat="1">
      <c r="A2522" s="1" t="str">
        <f>CONCATENATE(Tableau4[[#This Row],[DPT2]]," - ",Tableau4[[#This Row],[COMMUNE]])</f>
        <v>40 - Hontanx</v>
      </c>
      <c r="B2522" s="2">
        <v>40</v>
      </c>
      <c r="C2522" s="5" t="s">
        <v>3458</v>
      </c>
      <c r="D2522" s="6" t="s">
        <v>3279</v>
      </c>
      <c r="E2522" s="6" t="s">
        <v>3459</v>
      </c>
      <c r="F2522" s="6" t="s">
        <v>8554</v>
      </c>
      <c r="G2522" s="7">
        <v>618</v>
      </c>
      <c r="H2522" s="5" t="s">
        <v>5</v>
      </c>
      <c r="I2522" s="5" t="s">
        <v>12</v>
      </c>
      <c r="J2522" s="2" t="s">
        <v>13</v>
      </c>
      <c r="K2522" s="2" t="s">
        <v>8</v>
      </c>
      <c r="L2522" s="132" t="s">
        <v>8555</v>
      </c>
    </row>
    <row r="2523" spans="1:23" customFormat="1">
      <c r="A2523" s="1" t="str">
        <f>CONCATENATE(Tableau4[[#This Row],[DPT2]]," - ",Tableau4[[#This Row],[COMMUNE]])</f>
        <v>40 - Horsarrieu</v>
      </c>
      <c r="B2523" s="2">
        <v>40</v>
      </c>
      <c r="C2523" s="2" t="s">
        <v>3460</v>
      </c>
      <c r="D2523" s="3" t="s">
        <v>3266</v>
      </c>
      <c r="E2523" s="3" t="s">
        <v>3461</v>
      </c>
      <c r="F2523" s="6" t="s">
        <v>8554</v>
      </c>
      <c r="G2523" s="4">
        <v>694</v>
      </c>
      <c r="H2523" s="2" t="s">
        <v>5</v>
      </c>
      <c r="I2523" s="2" t="s">
        <v>25</v>
      </c>
      <c r="J2523" s="2" t="s">
        <v>13</v>
      </c>
      <c r="K2523" s="2" t="s">
        <v>8</v>
      </c>
      <c r="L2523" s="132" t="s">
        <v>8555</v>
      </c>
      <c r="M2523" s="87"/>
      <c r="N2523" s="87"/>
      <c r="O2523" s="87"/>
      <c r="P2523" s="87"/>
      <c r="Q2523" s="87"/>
      <c r="R2523" s="87"/>
      <c r="S2523" s="87"/>
      <c r="T2523" s="87"/>
      <c r="U2523" s="87"/>
      <c r="V2523" s="87"/>
      <c r="W2523" s="87"/>
    </row>
    <row r="2524" spans="1:23" customFormat="1">
      <c r="A2524" s="1" t="str">
        <f>CONCATENATE(Tableau4[[#This Row],[DPT2]]," - ",Tableau4[[#This Row],[COMMUNE]])</f>
        <v>40 - Josse</v>
      </c>
      <c r="B2524" s="2">
        <v>40</v>
      </c>
      <c r="C2524" s="2" t="s">
        <v>3462</v>
      </c>
      <c r="D2524" s="3" t="s">
        <v>3463</v>
      </c>
      <c r="E2524" s="3" t="s">
        <v>3464</v>
      </c>
      <c r="F2524" s="6" t="s">
        <v>8554</v>
      </c>
      <c r="G2524" s="4">
        <v>869</v>
      </c>
      <c r="H2524" s="2" t="s">
        <v>5</v>
      </c>
      <c r="I2524" s="2" t="s">
        <v>25</v>
      </c>
      <c r="J2524" s="2" t="s">
        <v>13</v>
      </c>
      <c r="K2524" s="2" t="s">
        <v>8</v>
      </c>
      <c r="L2524" s="132" t="s">
        <v>8555</v>
      </c>
    </row>
    <row r="2525" spans="1:23" customFormat="1">
      <c r="A2525" s="1" t="str">
        <f>CONCATENATE(Tableau4[[#This Row],[DPT2]]," - ",Tableau4[[#This Row],[COMMUNE]])</f>
        <v>40 - Labastide-Chalosse</v>
      </c>
      <c r="B2525" s="2">
        <v>40</v>
      </c>
      <c r="C2525" s="2" t="s">
        <v>3465</v>
      </c>
      <c r="D2525" s="3" t="s">
        <v>3266</v>
      </c>
      <c r="E2525" s="3" t="s">
        <v>3466</v>
      </c>
      <c r="F2525" s="6" t="s">
        <v>8554</v>
      </c>
      <c r="G2525" s="4">
        <v>157</v>
      </c>
      <c r="H2525" s="2" t="s">
        <v>5</v>
      </c>
      <c r="I2525" s="2" t="s">
        <v>25</v>
      </c>
      <c r="J2525" s="2" t="s">
        <v>13</v>
      </c>
      <c r="K2525" s="2" t="s">
        <v>8</v>
      </c>
      <c r="L2525" s="132" t="s">
        <v>8555</v>
      </c>
      <c r="M2525" s="87"/>
      <c r="N2525" s="87"/>
      <c r="O2525" s="87"/>
      <c r="P2525" s="87"/>
      <c r="Q2525" s="87"/>
      <c r="R2525" s="87"/>
      <c r="S2525" s="87"/>
      <c r="T2525" s="87"/>
      <c r="U2525" s="87"/>
      <c r="V2525" s="87"/>
      <c r="W2525" s="87"/>
    </row>
    <row r="2526" spans="1:23" s="87" customFormat="1">
      <c r="A2526" s="1" t="str">
        <f>CONCATENATE(Tableau4[[#This Row],[DPT2]]," - ",Tableau4[[#This Row],[COMMUNE]])</f>
        <v>40 - Labastide-d'Armagnac</v>
      </c>
      <c r="B2526" s="2">
        <v>40</v>
      </c>
      <c r="C2526" s="5" t="s">
        <v>6921</v>
      </c>
      <c r="D2526" s="6" t="s">
        <v>3282</v>
      </c>
      <c r="E2526" s="6" t="s">
        <v>6922</v>
      </c>
      <c r="F2526" s="6" t="s">
        <v>8554</v>
      </c>
      <c r="G2526" s="7">
        <v>691</v>
      </c>
      <c r="H2526" s="5" t="s">
        <v>5</v>
      </c>
      <c r="I2526" s="5" t="s">
        <v>12</v>
      </c>
      <c r="J2526" s="2" t="s">
        <v>13</v>
      </c>
      <c r="K2526" s="2" t="s">
        <v>5671</v>
      </c>
      <c r="L2526" s="132" t="s">
        <v>8555</v>
      </c>
      <c r="M2526"/>
      <c r="N2526"/>
      <c r="O2526"/>
      <c r="P2526"/>
      <c r="Q2526"/>
      <c r="R2526"/>
      <c r="S2526"/>
      <c r="T2526"/>
      <c r="U2526"/>
      <c r="V2526"/>
      <c r="W2526"/>
    </row>
    <row r="2527" spans="1:23" s="87" customFormat="1">
      <c r="A2527" s="1" t="str">
        <f>CONCATENATE(Tableau4[[#This Row],[DPT2]]," - ",Tableau4[[#This Row],[COMMUNE]])</f>
        <v>40 - Labatut</v>
      </c>
      <c r="B2527" s="2">
        <v>40</v>
      </c>
      <c r="C2527" s="5" t="s">
        <v>6923</v>
      </c>
      <c r="D2527" s="6" t="s">
        <v>3323</v>
      </c>
      <c r="E2527" s="6" t="s">
        <v>6924</v>
      </c>
      <c r="F2527" s="6" t="s">
        <v>8554</v>
      </c>
      <c r="G2527" s="7">
        <v>1420</v>
      </c>
      <c r="H2527" s="5" t="s">
        <v>5</v>
      </c>
      <c r="I2527" s="5" t="s">
        <v>12</v>
      </c>
      <c r="J2527" s="2" t="s">
        <v>13</v>
      </c>
      <c r="K2527" s="2" t="s">
        <v>5671</v>
      </c>
      <c r="L2527" s="132" t="s">
        <v>8555</v>
      </c>
      <c r="M2527"/>
      <c r="N2527"/>
      <c r="O2527"/>
      <c r="P2527"/>
      <c r="Q2527"/>
      <c r="R2527"/>
      <c r="S2527"/>
      <c r="T2527"/>
      <c r="U2527"/>
      <c r="V2527"/>
      <c r="W2527"/>
    </row>
    <row r="2528" spans="1:23" customFormat="1">
      <c r="A2528" s="1" t="str">
        <f>CONCATENATE(Tableau4[[#This Row],[DPT2]]," - ",Tableau4[[#This Row],[COMMUNE]])</f>
        <v>40 - Labenne</v>
      </c>
      <c r="B2528" s="2">
        <v>40</v>
      </c>
      <c r="C2528" s="2" t="s">
        <v>8052</v>
      </c>
      <c r="D2528" s="3" t="s">
        <v>3463</v>
      </c>
      <c r="E2528" s="3" t="s">
        <v>8053</v>
      </c>
      <c r="F2528" s="6" t="s">
        <v>8554</v>
      </c>
      <c r="G2528" s="4">
        <v>6887</v>
      </c>
      <c r="H2528" s="2" t="s">
        <v>5</v>
      </c>
      <c r="I2528" s="2" t="s">
        <v>25</v>
      </c>
      <c r="J2528" s="2" t="s">
        <v>13</v>
      </c>
      <c r="K2528" s="5" t="s">
        <v>5664</v>
      </c>
      <c r="L2528" s="132" t="s">
        <v>8555</v>
      </c>
    </row>
    <row r="2529" spans="1:23" customFormat="1">
      <c r="A2529" s="1" t="str">
        <f>CONCATENATE(Tableau4[[#This Row],[DPT2]]," - ",Tableau4[[#This Row],[COMMUNE]])</f>
        <v>40 - Labouheyre</v>
      </c>
      <c r="B2529" s="2">
        <v>40</v>
      </c>
      <c r="C2529" s="5" t="s">
        <v>8054</v>
      </c>
      <c r="D2529" s="6" t="s">
        <v>3271</v>
      </c>
      <c r="E2529" s="6" t="s">
        <v>8055</v>
      </c>
      <c r="F2529" s="6" t="s">
        <v>8554</v>
      </c>
      <c r="G2529" s="7">
        <v>2736</v>
      </c>
      <c r="H2529" s="5" t="s">
        <v>5</v>
      </c>
      <c r="I2529" s="5" t="s">
        <v>12</v>
      </c>
      <c r="J2529" s="2" t="s">
        <v>13</v>
      </c>
      <c r="K2529" s="5" t="s">
        <v>5664</v>
      </c>
      <c r="L2529" s="132" t="s">
        <v>8555</v>
      </c>
    </row>
    <row r="2530" spans="1:23" customFormat="1">
      <c r="A2530" s="1" t="str">
        <f>CONCATENATE(Tableau4[[#This Row],[DPT2]]," - ",Tableau4[[#This Row],[COMMUNE]])</f>
        <v>40 - Labrit</v>
      </c>
      <c r="B2530" s="2">
        <v>40</v>
      </c>
      <c r="C2530" s="5" t="s">
        <v>6925</v>
      </c>
      <c r="D2530" s="6" t="s">
        <v>3271</v>
      </c>
      <c r="E2530" s="6" t="s">
        <v>6926</v>
      </c>
      <c r="F2530" s="6" t="s">
        <v>8554</v>
      </c>
      <c r="G2530" s="7">
        <v>866</v>
      </c>
      <c r="H2530" s="5" t="s">
        <v>5</v>
      </c>
      <c r="I2530" s="5" t="s">
        <v>12</v>
      </c>
      <c r="J2530" s="2" t="s">
        <v>13</v>
      </c>
      <c r="K2530" s="2" t="s">
        <v>5671</v>
      </c>
      <c r="L2530" s="132" t="s">
        <v>8555</v>
      </c>
    </row>
    <row r="2531" spans="1:23" customFormat="1">
      <c r="A2531" s="1" t="str">
        <f>CONCATENATE(Tableau4[[#This Row],[DPT2]]," - ",Tableau4[[#This Row],[COMMUNE]])</f>
        <v>40 - Lacajunte</v>
      </c>
      <c r="B2531" s="2">
        <v>40</v>
      </c>
      <c r="C2531" s="2" t="s">
        <v>3467</v>
      </c>
      <c r="D2531" s="3" t="s">
        <v>3266</v>
      </c>
      <c r="E2531" s="3" t="s">
        <v>3468</v>
      </c>
      <c r="F2531" s="6" t="s">
        <v>8554</v>
      </c>
      <c r="G2531" s="4">
        <v>157</v>
      </c>
      <c r="H2531" s="2" t="s">
        <v>5</v>
      </c>
      <c r="I2531" s="2" t="s">
        <v>25</v>
      </c>
      <c r="J2531" s="2" t="s">
        <v>13</v>
      </c>
      <c r="K2531" s="2" t="s">
        <v>8</v>
      </c>
      <c r="L2531" s="132" t="s">
        <v>8555</v>
      </c>
      <c r="M2531" s="87"/>
      <c r="N2531" s="87"/>
      <c r="O2531" s="87"/>
      <c r="P2531" s="87"/>
      <c r="Q2531" s="87"/>
      <c r="R2531" s="87"/>
      <c r="S2531" s="87"/>
      <c r="T2531" s="87"/>
      <c r="U2531" s="87"/>
      <c r="V2531" s="87"/>
      <c r="W2531" s="87"/>
    </row>
    <row r="2532" spans="1:23" customFormat="1">
      <c r="A2532" s="1" t="str">
        <f>CONCATENATE(Tableau4[[#This Row],[DPT2]]," - ",Tableau4[[#This Row],[COMMUNE]])</f>
        <v>40 - Lacquy</v>
      </c>
      <c r="B2532" s="2">
        <v>40</v>
      </c>
      <c r="C2532" s="5" t="s">
        <v>3469</v>
      </c>
      <c r="D2532" s="6" t="s">
        <v>3279</v>
      </c>
      <c r="E2532" s="6" t="s">
        <v>3470</v>
      </c>
      <c r="F2532" s="6" t="s">
        <v>8554</v>
      </c>
      <c r="G2532" s="7">
        <v>283</v>
      </c>
      <c r="H2532" s="5" t="s">
        <v>5</v>
      </c>
      <c r="I2532" s="5" t="s">
        <v>12</v>
      </c>
      <c r="J2532" s="2" t="s">
        <v>13</v>
      </c>
      <c r="K2532" s="2" t="s">
        <v>8</v>
      </c>
      <c r="L2532" s="132" t="s">
        <v>8555</v>
      </c>
    </row>
    <row r="2533" spans="1:23" customFormat="1">
      <c r="A2533" s="1" t="str">
        <f>CONCATENATE(Tableau4[[#This Row],[DPT2]]," - ",Tableau4[[#This Row],[COMMUNE]])</f>
        <v>40 - Lacrabe</v>
      </c>
      <c r="B2533" s="2">
        <v>40</v>
      </c>
      <c r="C2533" s="2" t="s">
        <v>3471</v>
      </c>
      <c r="D2533" s="3" t="s">
        <v>3266</v>
      </c>
      <c r="E2533" s="3" t="s">
        <v>3472</v>
      </c>
      <c r="F2533" s="6" t="s">
        <v>8554</v>
      </c>
      <c r="G2533" s="4">
        <v>281</v>
      </c>
      <c r="H2533" s="2" t="s">
        <v>5</v>
      </c>
      <c r="I2533" s="2" t="s">
        <v>25</v>
      </c>
      <c r="J2533" s="2" t="s">
        <v>13</v>
      </c>
      <c r="K2533" s="2" t="s">
        <v>8</v>
      </c>
      <c r="L2533" s="132" t="s">
        <v>8555</v>
      </c>
    </row>
    <row r="2534" spans="1:23" customFormat="1">
      <c r="A2534" s="1" t="str">
        <f>CONCATENATE(Tableau4[[#This Row],[DPT2]]," - ",Tableau4[[#This Row],[COMMUNE]])</f>
        <v>40 - Laglorieuse</v>
      </c>
      <c r="B2534" s="2">
        <v>40</v>
      </c>
      <c r="C2534" s="2" t="s">
        <v>3473</v>
      </c>
      <c r="D2534" s="3" t="s">
        <v>3346</v>
      </c>
      <c r="E2534" s="3" t="s">
        <v>3474</v>
      </c>
      <c r="F2534" s="6" t="s">
        <v>8554</v>
      </c>
      <c r="G2534" s="4">
        <v>552</v>
      </c>
      <c r="H2534" s="2" t="s">
        <v>5</v>
      </c>
      <c r="I2534" s="2" t="s">
        <v>25</v>
      </c>
      <c r="J2534" s="2" t="s">
        <v>13</v>
      </c>
      <c r="K2534" s="2" t="s">
        <v>8</v>
      </c>
      <c r="L2534" s="132" t="s">
        <v>8555</v>
      </c>
      <c r="M2534" s="87"/>
      <c r="N2534" s="87"/>
      <c r="O2534" s="87"/>
      <c r="P2534" s="87"/>
      <c r="Q2534" s="87"/>
      <c r="R2534" s="87"/>
      <c r="S2534" s="87"/>
      <c r="T2534" s="87"/>
      <c r="U2534" s="87"/>
      <c r="V2534" s="87"/>
      <c r="W2534" s="87"/>
    </row>
    <row r="2535" spans="1:23" s="87" customFormat="1">
      <c r="A2535" s="1" t="str">
        <f>CONCATENATE(Tableau4[[#This Row],[DPT2]]," - ",Tableau4[[#This Row],[COMMUNE]])</f>
        <v>40 - Lagrange</v>
      </c>
      <c r="B2535" s="2">
        <v>40</v>
      </c>
      <c r="C2535" s="5" t="s">
        <v>3475</v>
      </c>
      <c r="D2535" s="6" t="s">
        <v>3282</v>
      </c>
      <c r="E2535" s="6" t="s">
        <v>3476</v>
      </c>
      <c r="F2535" s="6" t="s">
        <v>8554</v>
      </c>
      <c r="G2535" s="7">
        <v>189</v>
      </c>
      <c r="H2535" s="5" t="s">
        <v>5</v>
      </c>
      <c r="I2535" s="5" t="s">
        <v>12</v>
      </c>
      <c r="J2535" s="2" t="s">
        <v>13</v>
      </c>
      <c r="K2535" s="2" t="s">
        <v>8</v>
      </c>
      <c r="L2535" s="132" t="s">
        <v>8555</v>
      </c>
    </row>
    <row r="2536" spans="1:23" s="87" customFormat="1">
      <c r="A2536" s="1" t="str">
        <f>CONCATENATE(Tableau4[[#This Row],[DPT2]]," - ",Tableau4[[#This Row],[COMMUNE]])</f>
        <v>40 - Lahosse</v>
      </c>
      <c r="B2536" s="2">
        <v>40</v>
      </c>
      <c r="C2536" s="2" t="s">
        <v>3477</v>
      </c>
      <c r="D2536" s="3" t="s">
        <v>3302</v>
      </c>
      <c r="E2536" s="3" t="s">
        <v>3478</v>
      </c>
      <c r="F2536" s="6" t="s">
        <v>8554</v>
      </c>
      <c r="G2536" s="4">
        <v>296</v>
      </c>
      <c r="H2536" s="2" t="s">
        <v>5</v>
      </c>
      <c r="I2536" s="2" t="s">
        <v>25</v>
      </c>
      <c r="J2536" s="2" t="s">
        <v>13</v>
      </c>
      <c r="K2536" s="2" t="s">
        <v>8</v>
      </c>
      <c r="L2536" s="132" t="s">
        <v>8555</v>
      </c>
    </row>
    <row r="2537" spans="1:23" customFormat="1">
      <c r="A2537" s="1" t="str">
        <f>CONCATENATE(Tableau4[[#This Row],[DPT2]]," - ",Tableau4[[#This Row],[COMMUNE]])</f>
        <v>40 - Laluque</v>
      </c>
      <c r="B2537" s="2">
        <v>40</v>
      </c>
      <c r="C2537" s="2" t="s">
        <v>3479</v>
      </c>
      <c r="D2537" s="3" t="s">
        <v>3291</v>
      </c>
      <c r="E2537" s="3" t="s">
        <v>3480</v>
      </c>
      <c r="F2537" s="6" t="s">
        <v>8554</v>
      </c>
      <c r="G2537" s="4">
        <v>1049</v>
      </c>
      <c r="H2537" s="2" t="s">
        <v>5</v>
      </c>
      <c r="I2537" s="2" t="s">
        <v>25</v>
      </c>
      <c r="J2537" s="2" t="s">
        <v>13</v>
      </c>
      <c r="K2537" s="2" t="s">
        <v>8</v>
      </c>
      <c r="L2537" s="132" t="s">
        <v>8555</v>
      </c>
      <c r="M2537" s="87"/>
      <c r="N2537" s="87"/>
      <c r="O2537" s="87"/>
      <c r="P2537" s="87"/>
      <c r="Q2537" s="87"/>
      <c r="R2537" s="87"/>
      <c r="S2537" s="87"/>
      <c r="T2537" s="87"/>
      <c r="U2537" s="87"/>
      <c r="V2537" s="87"/>
      <c r="W2537" s="87"/>
    </row>
    <row r="2538" spans="1:23" customFormat="1">
      <c r="A2538" s="1" t="str">
        <f>CONCATENATE(Tableau4[[#This Row],[DPT2]]," - ",Tableau4[[#This Row],[COMMUNE]])</f>
        <v>40 - Lamothe</v>
      </c>
      <c r="B2538" s="2">
        <v>40</v>
      </c>
      <c r="C2538" s="2" t="s">
        <v>3481</v>
      </c>
      <c r="D2538" s="3" t="s">
        <v>3291</v>
      </c>
      <c r="E2538" s="3" t="s">
        <v>3482</v>
      </c>
      <c r="F2538" s="6" t="s">
        <v>8554</v>
      </c>
      <c r="G2538" s="4">
        <v>305</v>
      </c>
      <c r="H2538" s="2" t="s">
        <v>5</v>
      </c>
      <c r="I2538" s="2" t="s">
        <v>25</v>
      </c>
      <c r="J2538" s="2" t="s">
        <v>13</v>
      </c>
      <c r="K2538" s="2" t="s">
        <v>8</v>
      </c>
      <c r="L2538" s="132" t="s">
        <v>8555</v>
      </c>
    </row>
    <row r="2539" spans="1:23" customFormat="1">
      <c r="A2539" s="1" t="str">
        <f>CONCATENATE(Tableau4[[#This Row],[DPT2]]," - ",Tableau4[[#This Row],[COMMUNE]])</f>
        <v>40 - Larbey</v>
      </c>
      <c r="B2539" s="2">
        <v>40</v>
      </c>
      <c r="C2539" s="2" t="s">
        <v>3483</v>
      </c>
      <c r="D2539" s="3" t="s">
        <v>3302</v>
      </c>
      <c r="E2539" s="3" t="s">
        <v>3484</v>
      </c>
      <c r="F2539" s="6" t="s">
        <v>8554</v>
      </c>
      <c r="G2539" s="4">
        <v>244</v>
      </c>
      <c r="H2539" s="2" t="s">
        <v>5</v>
      </c>
      <c r="I2539" s="2" t="s">
        <v>25</v>
      </c>
      <c r="J2539" s="2" t="s">
        <v>13</v>
      </c>
      <c r="K2539" s="2" t="s">
        <v>8</v>
      </c>
      <c r="L2539" s="132" t="s">
        <v>8555</v>
      </c>
    </row>
    <row r="2540" spans="1:23" customFormat="1">
      <c r="A2540" s="1" t="str">
        <f>CONCATENATE(Tableau4[[#This Row],[DPT2]]," - ",Tableau4[[#This Row],[COMMUNE]])</f>
        <v>40 - Larrivière-Saint-Savin</v>
      </c>
      <c r="B2540" s="2">
        <v>40</v>
      </c>
      <c r="C2540" s="2" t="s">
        <v>3485</v>
      </c>
      <c r="D2540" s="3" t="s">
        <v>3276</v>
      </c>
      <c r="E2540" s="3" t="s">
        <v>3486</v>
      </c>
      <c r="F2540" s="6" t="s">
        <v>8554</v>
      </c>
      <c r="G2540" s="4">
        <v>615</v>
      </c>
      <c r="H2540" s="2" t="s">
        <v>5</v>
      </c>
      <c r="I2540" s="2" t="s">
        <v>25</v>
      </c>
      <c r="J2540" s="2" t="s">
        <v>13</v>
      </c>
      <c r="K2540" s="2" t="s">
        <v>8</v>
      </c>
      <c r="L2540" s="132" t="s">
        <v>8555</v>
      </c>
    </row>
    <row r="2541" spans="1:23" customFormat="1">
      <c r="A2541" s="1" t="str">
        <f>CONCATENATE(Tableau4[[#This Row],[DPT2]]," - ",Tableau4[[#This Row],[COMMUNE]])</f>
        <v>40 - Latrille</v>
      </c>
      <c r="B2541" s="2">
        <v>40</v>
      </c>
      <c r="C2541" s="2" t="s">
        <v>3487</v>
      </c>
      <c r="D2541" s="3" t="s">
        <v>3299</v>
      </c>
      <c r="E2541" s="3" t="s">
        <v>3488</v>
      </c>
      <c r="F2541" s="6" t="s">
        <v>8554</v>
      </c>
      <c r="G2541" s="4">
        <v>162</v>
      </c>
      <c r="H2541" s="2" t="s">
        <v>5</v>
      </c>
      <c r="I2541" s="2" t="s">
        <v>25</v>
      </c>
      <c r="J2541" s="2" t="s">
        <v>13</v>
      </c>
      <c r="K2541" s="2" t="s">
        <v>8</v>
      </c>
      <c r="L2541" s="132" t="s">
        <v>8555</v>
      </c>
      <c r="M2541" s="87"/>
      <c r="N2541" s="87"/>
      <c r="O2541" s="87"/>
      <c r="P2541" s="87"/>
      <c r="Q2541" s="87"/>
      <c r="R2541" s="87"/>
      <c r="S2541" s="87"/>
      <c r="T2541" s="87"/>
      <c r="U2541" s="87"/>
      <c r="V2541" s="87"/>
      <c r="W2541" s="87"/>
    </row>
    <row r="2542" spans="1:23" customFormat="1">
      <c r="A2542" s="1" t="str">
        <f>CONCATENATE(Tableau4[[#This Row],[DPT2]]," - ",Tableau4[[#This Row],[COMMUNE]])</f>
        <v>40 - Laurède</v>
      </c>
      <c r="B2542" s="2">
        <v>40</v>
      </c>
      <c r="C2542" s="2" t="s">
        <v>3489</v>
      </c>
      <c r="D2542" s="3" t="s">
        <v>3302</v>
      </c>
      <c r="E2542" s="3" t="s">
        <v>3490</v>
      </c>
      <c r="F2542" s="6" t="s">
        <v>8554</v>
      </c>
      <c r="G2542" s="4">
        <v>371</v>
      </c>
      <c r="H2542" s="2" t="s">
        <v>5</v>
      </c>
      <c r="I2542" s="2" t="s">
        <v>25</v>
      </c>
      <c r="J2542" s="2" t="s">
        <v>13</v>
      </c>
      <c r="K2542" s="2" t="s">
        <v>8</v>
      </c>
      <c r="L2542" s="132" t="s">
        <v>8555</v>
      </c>
      <c r="M2542" s="87"/>
      <c r="N2542" s="87"/>
      <c r="O2542" s="87"/>
      <c r="P2542" s="87"/>
      <c r="Q2542" s="87"/>
      <c r="R2542" s="87"/>
      <c r="S2542" s="87"/>
      <c r="T2542" s="87"/>
      <c r="U2542" s="87"/>
      <c r="V2542" s="87"/>
      <c r="W2542" s="87"/>
    </row>
    <row r="2543" spans="1:23" customFormat="1">
      <c r="A2543" s="1" t="str">
        <f>CONCATENATE(Tableau4[[#This Row],[DPT2]]," - ",Tableau4[[#This Row],[COMMUNE]])</f>
        <v>40 - Lauret</v>
      </c>
      <c r="B2543" s="2">
        <v>40</v>
      </c>
      <c r="C2543" s="2" t="s">
        <v>3491</v>
      </c>
      <c r="D2543" s="3" t="s">
        <v>3266</v>
      </c>
      <c r="E2543" s="3" t="s">
        <v>3492</v>
      </c>
      <c r="F2543" s="6" t="s">
        <v>8554</v>
      </c>
      <c r="G2543" s="4">
        <v>83</v>
      </c>
      <c r="H2543" s="2" t="s">
        <v>5</v>
      </c>
      <c r="I2543" s="2" t="s">
        <v>25</v>
      </c>
      <c r="J2543" s="2" t="s">
        <v>13</v>
      </c>
      <c r="K2543" s="2" t="s">
        <v>8</v>
      </c>
      <c r="L2543" s="132" t="s">
        <v>8555</v>
      </c>
    </row>
    <row r="2544" spans="1:23" customFormat="1">
      <c r="A2544" s="1" t="str">
        <f>CONCATENATE(Tableau4[[#This Row],[DPT2]]," - ",Tableau4[[#This Row],[COMMUNE]])</f>
        <v>40 - Le Frêche</v>
      </c>
      <c r="B2544" s="2">
        <v>40</v>
      </c>
      <c r="C2544" s="5" t="s">
        <v>3493</v>
      </c>
      <c r="D2544" s="6" t="s">
        <v>3279</v>
      </c>
      <c r="E2544" s="6" t="s">
        <v>3494</v>
      </c>
      <c r="F2544" s="6" t="s">
        <v>8554</v>
      </c>
      <c r="G2544" s="7">
        <v>410</v>
      </c>
      <c r="H2544" s="5" t="s">
        <v>5</v>
      </c>
      <c r="I2544" s="5" t="s">
        <v>12</v>
      </c>
      <c r="J2544" s="2" t="s">
        <v>13</v>
      </c>
      <c r="K2544" s="2" t="s">
        <v>8</v>
      </c>
      <c r="L2544" s="132" t="s">
        <v>8555</v>
      </c>
    </row>
    <row r="2545" spans="1:23" customFormat="1">
      <c r="A2545" s="1" t="str">
        <f>CONCATENATE(Tableau4[[#This Row],[DPT2]]," - ",Tableau4[[#This Row],[COMMUNE]])</f>
        <v>40 - Le Leuy</v>
      </c>
      <c r="B2545" s="2">
        <v>40</v>
      </c>
      <c r="C2545" s="2" t="s">
        <v>3495</v>
      </c>
      <c r="D2545" s="3" t="s">
        <v>3291</v>
      </c>
      <c r="E2545" s="3" t="s">
        <v>3496</v>
      </c>
      <c r="F2545" s="6" t="s">
        <v>8554</v>
      </c>
      <c r="G2545" s="4">
        <v>238</v>
      </c>
      <c r="H2545" s="2" t="s">
        <v>5</v>
      </c>
      <c r="I2545" s="2" t="s">
        <v>25</v>
      </c>
      <c r="J2545" s="2" t="s">
        <v>13</v>
      </c>
      <c r="K2545" s="2" t="s">
        <v>8</v>
      </c>
      <c r="L2545" s="132" t="s">
        <v>8555</v>
      </c>
      <c r="M2545" s="87"/>
      <c r="N2545" s="87"/>
      <c r="O2545" s="87"/>
      <c r="P2545" s="87"/>
      <c r="Q2545" s="87"/>
      <c r="R2545" s="87"/>
      <c r="S2545" s="87"/>
      <c r="T2545" s="87"/>
      <c r="U2545" s="87"/>
      <c r="V2545" s="87"/>
      <c r="W2545" s="87"/>
    </row>
    <row r="2546" spans="1:23" customFormat="1">
      <c r="A2546" s="1" t="str">
        <f>CONCATENATE(Tableau4[[#This Row],[DPT2]]," - ",Tableau4[[#This Row],[COMMUNE]])</f>
        <v>40 - Le Sen</v>
      </c>
      <c r="B2546" s="2">
        <v>40</v>
      </c>
      <c r="C2546" s="5" t="s">
        <v>3497</v>
      </c>
      <c r="D2546" s="6" t="s">
        <v>3271</v>
      </c>
      <c r="E2546" s="6" t="s">
        <v>3498</v>
      </c>
      <c r="F2546" s="6" t="s">
        <v>8554</v>
      </c>
      <c r="G2546" s="7">
        <v>232</v>
      </c>
      <c r="H2546" s="5" t="s">
        <v>5</v>
      </c>
      <c r="I2546" s="5" t="s">
        <v>12</v>
      </c>
      <c r="J2546" s="2" t="s">
        <v>13</v>
      </c>
      <c r="K2546" s="2" t="s">
        <v>8</v>
      </c>
      <c r="L2546" s="132" t="s">
        <v>8555</v>
      </c>
    </row>
    <row r="2547" spans="1:23" customFormat="1">
      <c r="A2547" s="1" t="str">
        <f>CONCATENATE(Tableau4[[#This Row],[DPT2]]," - ",Tableau4[[#This Row],[COMMUNE]])</f>
        <v>40 - Le Vignau</v>
      </c>
      <c r="B2547" s="2">
        <v>40</v>
      </c>
      <c r="C2547" s="2" t="s">
        <v>3499</v>
      </c>
      <c r="D2547" s="3" t="s">
        <v>3276</v>
      </c>
      <c r="E2547" s="3" t="s">
        <v>3500</v>
      </c>
      <c r="F2547" s="6" t="s">
        <v>8554</v>
      </c>
      <c r="G2547" s="4">
        <v>484</v>
      </c>
      <c r="H2547" s="2" t="s">
        <v>5</v>
      </c>
      <c r="I2547" s="2" t="s">
        <v>25</v>
      </c>
      <c r="J2547" s="2" t="s">
        <v>13</v>
      </c>
      <c r="K2547" s="2" t="s">
        <v>8</v>
      </c>
      <c r="L2547" s="132" t="s">
        <v>8555</v>
      </c>
    </row>
    <row r="2548" spans="1:23" customFormat="1">
      <c r="A2548" s="1" t="str">
        <f>CONCATENATE(Tableau4[[#This Row],[DPT2]]," - ",Tableau4[[#This Row],[COMMUNE]])</f>
        <v>40 - Lencouacq</v>
      </c>
      <c r="B2548" s="2">
        <v>40</v>
      </c>
      <c r="C2548" s="5" t="s">
        <v>3501</v>
      </c>
      <c r="D2548" s="6" t="s">
        <v>3282</v>
      </c>
      <c r="E2548" s="6" t="s">
        <v>3502</v>
      </c>
      <c r="F2548" s="6" t="s">
        <v>8554</v>
      </c>
      <c r="G2548" s="7">
        <v>376</v>
      </c>
      <c r="H2548" s="5" t="s">
        <v>5</v>
      </c>
      <c r="I2548" s="5" t="s">
        <v>12</v>
      </c>
      <c r="J2548" s="2" t="s">
        <v>13</v>
      </c>
      <c r="K2548" s="2" t="s">
        <v>8</v>
      </c>
      <c r="L2548" s="132" t="s">
        <v>8555</v>
      </c>
      <c r="M2548" s="87"/>
      <c r="N2548" s="87"/>
      <c r="O2548" s="87"/>
      <c r="P2548" s="87"/>
      <c r="Q2548" s="87"/>
      <c r="R2548" s="87"/>
      <c r="S2548" s="87"/>
      <c r="T2548" s="87"/>
      <c r="U2548" s="87"/>
      <c r="V2548" s="87"/>
      <c r="W2548" s="87"/>
    </row>
    <row r="2549" spans="1:23" customFormat="1">
      <c r="A2549" s="1" t="str">
        <f>CONCATENATE(Tableau4[[#This Row],[DPT2]]," - ",Tableau4[[#This Row],[COMMUNE]])</f>
        <v>40 - Léon</v>
      </c>
      <c r="B2549" s="2">
        <v>40</v>
      </c>
      <c r="C2549" s="2" t="s">
        <v>6927</v>
      </c>
      <c r="D2549" s="3" t="s">
        <v>3506</v>
      </c>
      <c r="E2549" s="3" t="s">
        <v>6928</v>
      </c>
      <c r="F2549" s="6" t="s">
        <v>8554</v>
      </c>
      <c r="G2549" s="4">
        <v>1918</v>
      </c>
      <c r="H2549" s="2" t="s">
        <v>5</v>
      </c>
      <c r="I2549" s="2" t="s">
        <v>25</v>
      </c>
      <c r="J2549" s="2" t="s">
        <v>13</v>
      </c>
      <c r="K2549" s="2" t="s">
        <v>5671</v>
      </c>
      <c r="L2549" s="132" t="s">
        <v>8555</v>
      </c>
    </row>
    <row r="2550" spans="1:23" customFormat="1">
      <c r="A2550" s="1" t="str">
        <f>CONCATENATE(Tableau4[[#This Row],[DPT2]]," - ",Tableau4[[#This Row],[COMMUNE]])</f>
        <v>40 - Lesgor</v>
      </c>
      <c r="B2550" s="2">
        <v>40</v>
      </c>
      <c r="C2550" s="2" t="s">
        <v>3503</v>
      </c>
      <c r="D2550" s="3" t="s">
        <v>3291</v>
      </c>
      <c r="E2550" s="3" t="s">
        <v>3504</v>
      </c>
      <c r="F2550" s="6" t="s">
        <v>8554</v>
      </c>
      <c r="G2550" s="4">
        <v>431</v>
      </c>
      <c r="H2550" s="2" t="s">
        <v>5</v>
      </c>
      <c r="I2550" s="2" t="s">
        <v>25</v>
      </c>
      <c r="J2550" s="2" t="s">
        <v>13</v>
      </c>
      <c r="K2550" s="2" t="s">
        <v>8</v>
      </c>
      <c r="L2550" s="132" t="s">
        <v>8555</v>
      </c>
    </row>
    <row r="2551" spans="1:23" customFormat="1">
      <c r="A2551" s="1" t="str">
        <f>CONCATENATE(Tableau4[[#This Row],[DPT2]]," - ",Tableau4[[#This Row],[COMMUNE]])</f>
        <v>40 - Lesperon</v>
      </c>
      <c r="B2551" s="2">
        <v>40</v>
      </c>
      <c r="C2551" s="5" t="s">
        <v>6929</v>
      </c>
      <c r="D2551" s="6" t="s">
        <v>3588</v>
      </c>
      <c r="E2551" s="6" t="s">
        <v>6930</v>
      </c>
      <c r="F2551" s="6" t="s">
        <v>8554</v>
      </c>
      <c r="G2551" s="7">
        <v>1033</v>
      </c>
      <c r="H2551" s="5" t="s">
        <v>5</v>
      </c>
      <c r="I2551" s="5" t="s">
        <v>12</v>
      </c>
      <c r="J2551" s="2" t="s">
        <v>13</v>
      </c>
      <c r="K2551" s="2" t="s">
        <v>5671</v>
      </c>
      <c r="L2551" s="132" t="s">
        <v>8555</v>
      </c>
    </row>
    <row r="2552" spans="1:23" customFormat="1">
      <c r="A2552" s="1" t="str">
        <f>CONCATENATE(Tableau4[[#This Row],[DPT2]]," - ",Tableau4[[#This Row],[COMMUNE]])</f>
        <v>40 - Lévignacq</v>
      </c>
      <c r="B2552" s="2">
        <v>40</v>
      </c>
      <c r="C2552" s="2" t="s">
        <v>3505</v>
      </c>
      <c r="D2552" s="3" t="s">
        <v>3506</v>
      </c>
      <c r="E2552" s="3" t="s">
        <v>3507</v>
      </c>
      <c r="F2552" s="6" t="s">
        <v>8554</v>
      </c>
      <c r="G2552" s="4">
        <v>310</v>
      </c>
      <c r="H2552" s="2" t="s">
        <v>5</v>
      </c>
      <c r="I2552" s="2" t="s">
        <v>25</v>
      </c>
      <c r="J2552" s="2" t="s">
        <v>13</v>
      </c>
      <c r="K2552" s="2" t="s">
        <v>8</v>
      </c>
      <c r="L2552" s="132" t="s">
        <v>8555</v>
      </c>
    </row>
    <row r="2553" spans="1:23" s="87" customFormat="1">
      <c r="A2553" s="1" t="str">
        <f>CONCATENATE(Tableau4[[#This Row],[DPT2]]," - ",Tableau4[[#This Row],[COMMUNE]])</f>
        <v>40 - Linxe</v>
      </c>
      <c r="B2553" s="2">
        <v>40</v>
      </c>
      <c r="C2553" s="2" t="s">
        <v>6931</v>
      </c>
      <c r="D2553" s="3" t="s">
        <v>3506</v>
      </c>
      <c r="E2553" s="3" t="s">
        <v>6932</v>
      </c>
      <c r="F2553" s="6" t="s">
        <v>8554</v>
      </c>
      <c r="G2553" s="4">
        <v>1502</v>
      </c>
      <c r="H2553" s="2" t="s">
        <v>5</v>
      </c>
      <c r="I2553" s="2" t="s">
        <v>25</v>
      </c>
      <c r="J2553" s="2" t="s">
        <v>13</v>
      </c>
      <c r="K2553" s="2" t="s">
        <v>5671</v>
      </c>
      <c r="L2553" s="132" t="s">
        <v>8555</v>
      </c>
      <c r="M2553"/>
      <c r="N2553"/>
      <c r="O2553"/>
      <c r="P2553"/>
      <c r="Q2553"/>
      <c r="R2553"/>
      <c r="S2553"/>
      <c r="T2553"/>
      <c r="U2553"/>
      <c r="V2553"/>
      <c r="W2553"/>
    </row>
    <row r="2554" spans="1:23" customFormat="1">
      <c r="A2554" s="1" t="str">
        <f>CONCATENATE(Tableau4[[#This Row],[DPT2]]," - ",Tableau4[[#This Row],[COMMUNE]])</f>
        <v>40 - Liposthey</v>
      </c>
      <c r="B2554" s="2">
        <v>40</v>
      </c>
      <c r="C2554" s="5" t="s">
        <v>3508</v>
      </c>
      <c r="D2554" s="6" t="s">
        <v>3271</v>
      </c>
      <c r="E2554" s="6" t="s">
        <v>3509</v>
      </c>
      <c r="F2554" s="6" t="s">
        <v>8554</v>
      </c>
      <c r="G2554" s="7">
        <v>556</v>
      </c>
      <c r="H2554" s="5" t="s">
        <v>5</v>
      </c>
      <c r="I2554" s="5" t="s">
        <v>12</v>
      </c>
      <c r="J2554" s="2" t="s">
        <v>13</v>
      </c>
      <c r="K2554" s="2" t="s">
        <v>8</v>
      </c>
      <c r="L2554" s="132" t="s">
        <v>8555</v>
      </c>
    </row>
    <row r="2555" spans="1:23" customFormat="1">
      <c r="A2555" s="1" t="str">
        <f>CONCATENATE(Tableau4[[#This Row],[DPT2]]," - ",Tableau4[[#This Row],[COMMUNE]])</f>
        <v>40 - Lit-et-Mixe</v>
      </c>
      <c r="B2555" s="2">
        <v>40</v>
      </c>
      <c r="C2555" s="2" t="s">
        <v>8056</v>
      </c>
      <c r="D2555" s="3" t="s">
        <v>3506</v>
      </c>
      <c r="E2555" s="3" t="s">
        <v>8057</v>
      </c>
      <c r="F2555" s="6" t="s">
        <v>8554</v>
      </c>
      <c r="G2555" s="4">
        <v>1657</v>
      </c>
      <c r="H2555" s="2" t="s">
        <v>5</v>
      </c>
      <c r="I2555" s="2" t="s">
        <v>25</v>
      </c>
      <c r="J2555" s="2" t="s">
        <v>13</v>
      </c>
      <c r="K2555" s="5" t="s">
        <v>5664</v>
      </c>
      <c r="L2555" s="132" t="s">
        <v>8555</v>
      </c>
    </row>
    <row r="2556" spans="1:23" customFormat="1">
      <c r="A2556" s="1" t="str">
        <f>CONCATENATE(Tableau4[[#This Row],[DPT2]]," - ",Tableau4[[#This Row],[COMMUNE]])</f>
        <v>40 - Losse</v>
      </c>
      <c r="B2556" s="2">
        <v>40</v>
      </c>
      <c r="C2556" s="5" t="s">
        <v>3510</v>
      </c>
      <c r="D2556" s="6" t="s">
        <v>3282</v>
      </c>
      <c r="E2556" s="6" t="s">
        <v>3511</v>
      </c>
      <c r="F2556" s="6" t="s">
        <v>8554</v>
      </c>
      <c r="G2556" s="7">
        <v>276</v>
      </c>
      <c r="H2556" s="5" t="s">
        <v>5</v>
      </c>
      <c r="I2556" s="5" t="s">
        <v>12</v>
      </c>
      <c r="J2556" s="2" t="s">
        <v>13</v>
      </c>
      <c r="K2556" s="2" t="s">
        <v>8</v>
      </c>
      <c r="L2556" s="132" t="s">
        <v>8555</v>
      </c>
    </row>
    <row r="2557" spans="1:23" customFormat="1">
      <c r="A2557" s="1" t="str">
        <f>CONCATENATE(Tableau4[[#This Row],[DPT2]]," - ",Tableau4[[#This Row],[COMMUNE]])</f>
        <v>40 - Louer</v>
      </c>
      <c r="B2557" s="2">
        <v>40</v>
      </c>
      <c r="C2557" s="2" t="s">
        <v>3512</v>
      </c>
      <c r="D2557" s="3" t="s">
        <v>3302</v>
      </c>
      <c r="E2557" s="3" t="s">
        <v>3513</v>
      </c>
      <c r="F2557" s="6" t="s">
        <v>8554</v>
      </c>
      <c r="G2557" s="4">
        <v>310</v>
      </c>
      <c r="H2557" s="2" t="s">
        <v>5</v>
      </c>
      <c r="I2557" s="2" t="s">
        <v>25</v>
      </c>
      <c r="J2557" s="2" t="s">
        <v>13</v>
      </c>
      <c r="K2557" s="2" t="s">
        <v>8</v>
      </c>
      <c r="L2557" s="132" t="s">
        <v>8555</v>
      </c>
      <c r="M2557" s="87"/>
      <c r="N2557" s="87"/>
      <c r="O2557" s="87"/>
      <c r="P2557" s="87"/>
      <c r="Q2557" s="87"/>
      <c r="R2557" s="87"/>
      <c r="S2557" s="87"/>
      <c r="T2557" s="87"/>
      <c r="U2557" s="87"/>
      <c r="V2557" s="87"/>
      <c r="W2557" s="87"/>
    </row>
    <row r="2558" spans="1:23" s="87" customFormat="1">
      <c r="A2558" s="1" t="str">
        <f>CONCATENATE(Tableau4[[#This Row],[DPT2]]," - ",Tableau4[[#This Row],[COMMUNE]])</f>
        <v>40 - Lourquen</v>
      </c>
      <c r="B2558" s="2">
        <v>40</v>
      </c>
      <c r="C2558" s="2" t="s">
        <v>3514</v>
      </c>
      <c r="D2558" s="3" t="s">
        <v>3302</v>
      </c>
      <c r="E2558" s="3" t="s">
        <v>3515</v>
      </c>
      <c r="F2558" s="6" t="s">
        <v>8554</v>
      </c>
      <c r="G2558" s="4">
        <v>180</v>
      </c>
      <c r="H2558" s="2" t="s">
        <v>5</v>
      </c>
      <c r="I2558" s="2" t="s">
        <v>25</v>
      </c>
      <c r="J2558" s="2" t="s">
        <v>13</v>
      </c>
      <c r="K2558" s="2" t="s">
        <v>8</v>
      </c>
      <c r="L2558" s="132" t="s">
        <v>8555</v>
      </c>
      <c r="M2558"/>
      <c r="N2558"/>
      <c r="O2558"/>
      <c r="P2558"/>
      <c r="Q2558"/>
      <c r="R2558"/>
      <c r="S2558"/>
      <c r="T2558"/>
      <c r="U2558"/>
      <c r="V2558"/>
      <c r="W2558"/>
    </row>
    <row r="2559" spans="1:23" customFormat="1">
      <c r="A2559" s="1" t="str">
        <f>CONCATENATE(Tableau4[[#This Row],[DPT2]]," - ",Tableau4[[#This Row],[COMMUNE]])</f>
        <v>40 - Lubbon</v>
      </c>
      <c r="B2559" s="2">
        <v>40</v>
      </c>
      <c r="C2559" s="5" t="s">
        <v>3516</v>
      </c>
      <c r="D2559" s="6" t="s">
        <v>3282</v>
      </c>
      <c r="E2559" s="6" t="s">
        <v>3517</v>
      </c>
      <c r="F2559" s="6" t="s">
        <v>8554</v>
      </c>
      <c r="G2559" s="7">
        <v>86</v>
      </c>
      <c r="H2559" s="5" t="s">
        <v>5</v>
      </c>
      <c r="I2559" s="5" t="s">
        <v>12</v>
      </c>
      <c r="J2559" s="2" t="s">
        <v>13</v>
      </c>
      <c r="K2559" s="2" t="s">
        <v>8</v>
      </c>
      <c r="L2559" s="132" t="s">
        <v>8555</v>
      </c>
      <c r="M2559" s="87"/>
      <c r="N2559" s="87"/>
      <c r="O2559" s="87"/>
      <c r="P2559" s="87"/>
      <c r="Q2559" s="87"/>
      <c r="R2559" s="87"/>
      <c r="S2559" s="87"/>
      <c r="T2559" s="87"/>
      <c r="U2559" s="87"/>
      <c r="V2559" s="87"/>
      <c r="W2559" s="87"/>
    </row>
    <row r="2560" spans="1:23" customFormat="1">
      <c r="A2560" s="1" t="str">
        <f>CONCATENATE(Tableau4[[#This Row],[DPT2]]," - ",Tableau4[[#This Row],[COMMUNE]])</f>
        <v>40 - Lucbardez-et-Bargues</v>
      </c>
      <c r="B2560" s="2">
        <v>40</v>
      </c>
      <c r="C2560" s="2" t="s">
        <v>3518</v>
      </c>
      <c r="D2560" s="3" t="s">
        <v>3346</v>
      </c>
      <c r="E2560" s="3" t="s">
        <v>3519</v>
      </c>
      <c r="F2560" s="6" t="s">
        <v>8554</v>
      </c>
      <c r="G2560" s="4">
        <v>581</v>
      </c>
      <c r="H2560" s="2" t="s">
        <v>5</v>
      </c>
      <c r="I2560" s="2" t="s">
        <v>25</v>
      </c>
      <c r="J2560" s="2" t="s">
        <v>13</v>
      </c>
      <c r="K2560" s="2" t="s">
        <v>8</v>
      </c>
      <c r="L2560" s="132" t="s">
        <v>8555</v>
      </c>
    </row>
    <row r="2561" spans="1:23" s="87" customFormat="1">
      <c r="A2561" s="1" t="str">
        <f>CONCATENATE(Tableau4[[#This Row],[DPT2]]," - ",Tableau4[[#This Row],[COMMUNE]])</f>
        <v>40 - Lüe</v>
      </c>
      <c r="B2561" s="2">
        <v>40</v>
      </c>
      <c r="C2561" s="2" t="s">
        <v>3520</v>
      </c>
      <c r="D2561" s="3" t="s">
        <v>3436</v>
      </c>
      <c r="E2561" s="3" t="s">
        <v>3521</v>
      </c>
      <c r="F2561" s="6" t="s">
        <v>8554</v>
      </c>
      <c r="G2561" s="4">
        <v>567</v>
      </c>
      <c r="H2561" s="2" t="s">
        <v>5</v>
      </c>
      <c r="I2561" s="2" t="s">
        <v>25</v>
      </c>
      <c r="J2561" s="2" t="s">
        <v>13</v>
      </c>
      <c r="K2561" s="2" t="s">
        <v>8</v>
      </c>
      <c r="L2561" s="132" t="s">
        <v>8555</v>
      </c>
      <c r="M2561"/>
      <c r="N2561"/>
      <c r="O2561"/>
      <c r="P2561"/>
      <c r="Q2561"/>
      <c r="R2561"/>
      <c r="S2561"/>
      <c r="T2561"/>
      <c r="U2561"/>
      <c r="V2561"/>
      <c r="W2561"/>
    </row>
    <row r="2562" spans="1:23" customFormat="1">
      <c r="A2562" s="1" t="str">
        <f>CONCATENATE(Tableau4[[#This Row],[DPT2]]," - ",Tableau4[[#This Row],[COMMUNE]])</f>
        <v>40 - Luglon</v>
      </c>
      <c r="B2562" s="2">
        <v>40</v>
      </c>
      <c r="C2562" s="5" t="s">
        <v>3522</v>
      </c>
      <c r="D2562" s="6" t="s">
        <v>3271</v>
      </c>
      <c r="E2562" s="6" t="s">
        <v>3523</v>
      </c>
      <c r="F2562" s="6" t="s">
        <v>8554</v>
      </c>
      <c r="G2562" s="7">
        <v>386</v>
      </c>
      <c r="H2562" s="5" t="s">
        <v>5</v>
      </c>
      <c r="I2562" s="5" t="s">
        <v>12</v>
      </c>
      <c r="J2562" s="2" t="s">
        <v>13</v>
      </c>
      <c r="K2562" s="2" t="s">
        <v>8</v>
      </c>
      <c r="L2562" s="132" t="s">
        <v>8555</v>
      </c>
    </row>
    <row r="2563" spans="1:23" s="87" customFormat="1">
      <c r="A2563" s="1" t="str">
        <f>CONCATENATE(Tableau4[[#This Row],[DPT2]]," - ",Tableau4[[#This Row],[COMMUNE]])</f>
        <v>40 - Lussagnet</v>
      </c>
      <c r="B2563" s="2">
        <v>40</v>
      </c>
      <c r="C2563" s="2" t="s">
        <v>3524</v>
      </c>
      <c r="D2563" s="3" t="s">
        <v>3276</v>
      </c>
      <c r="E2563" s="3" t="s">
        <v>3525</v>
      </c>
      <c r="F2563" s="6" t="s">
        <v>8554</v>
      </c>
      <c r="G2563" s="4">
        <v>75</v>
      </c>
      <c r="H2563" s="2" t="s">
        <v>5</v>
      </c>
      <c r="I2563" s="2" t="s">
        <v>25</v>
      </c>
      <c r="J2563" s="2" t="s">
        <v>13</v>
      </c>
      <c r="K2563" s="2" t="s">
        <v>8</v>
      </c>
      <c r="L2563" s="132" t="s">
        <v>8555</v>
      </c>
    </row>
    <row r="2564" spans="1:23" customFormat="1">
      <c r="A2564" s="1" t="str">
        <f>CONCATENATE(Tableau4[[#This Row],[DPT2]]," - ",Tableau4[[#This Row],[COMMUNE]])</f>
        <v>40 - Luxey</v>
      </c>
      <c r="B2564" s="2">
        <v>40</v>
      </c>
      <c r="C2564" s="5" t="s">
        <v>6933</v>
      </c>
      <c r="D2564" s="6" t="s">
        <v>3271</v>
      </c>
      <c r="E2564" s="6" t="s">
        <v>6934</v>
      </c>
      <c r="F2564" s="6" t="s">
        <v>8554</v>
      </c>
      <c r="G2564" s="7">
        <v>657</v>
      </c>
      <c r="H2564" s="5" t="s">
        <v>5</v>
      </c>
      <c r="I2564" s="5" t="s">
        <v>12</v>
      </c>
      <c r="J2564" s="2" t="s">
        <v>13</v>
      </c>
      <c r="K2564" s="2" t="s">
        <v>5671</v>
      </c>
      <c r="L2564" s="132" t="s">
        <v>8555</v>
      </c>
    </row>
    <row r="2565" spans="1:23" customFormat="1">
      <c r="A2565" s="1" t="str">
        <f>CONCATENATE(Tableau4[[#This Row],[DPT2]]," - ",Tableau4[[#This Row],[COMMUNE]])</f>
        <v>40 - Magescq</v>
      </c>
      <c r="B2565" s="2">
        <v>40</v>
      </c>
      <c r="C2565" s="2" t="s">
        <v>6935</v>
      </c>
      <c r="D2565" s="3" t="s">
        <v>3463</v>
      </c>
      <c r="E2565" s="3" t="s">
        <v>6936</v>
      </c>
      <c r="F2565" s="6" t="s">
        <v>8554</v>
      </c>
      <c r="G2565" s="4">
        <v>2322</v>
      </c>
      <c r="H2565" s="2" t="s">
        <v>5</v>
      </c>
      <c r="I2565" s="2" t="s">
        <v>25</v>
      </c>
      <c r="J2565" s="2" t="s">
        <v>13</v>
      </c>
      <c r="K2565" s="2" t="s">
        <v>5671</v>
      </c>
      <c r="L2565" s="132" t="s">
        <v>8555</v>
      </c>
    </row>
    <row r="2566" spans="1:23" s="87" customFormat="1">
      <c r="A2566" s="1" t="str">
        <f>CONCATENATE(Tableau4[[#This Row],[DPT2]]," - ",Tableau4[[#This Row],[COMMUNE]])</f>
        <v>40 - Maillas</v>
      </c>
      <c r="B2566" s="2">
        <v>40</v>
      </c>
      <c r="C2566" s="5" t="s">
        <v>3526</v>
      </c>
      <c r="D2566" s="6" t="s">
        <v>3282</v>
      </c>
      <c r="E2566" s="6" t="s">
        <v>3527</v>
      </c>
      <c r="F2566" s="6" t="s">
        <v>8554</v>
      </c>
      <c r="G2566" s="7">
        <v>125</v>
      </c>
      <c r="H2566" s="5" t="s">
        <v>5</v>
      </c>
      <c r="I2566" s="5" t="s">
        <v>12</v>
      </c>
      <c r="J2566" s="2" t="s">
        <v>13</v>
      </c>
      <c r="K2566" s="2" t="s">
        <v>8</v>
      </c>
      <c r="L2566" s="132" t="s">
        <v>8555</v>
      </c>
    </row>
    <row r="2567" spans="1:23" customFormat="1">
      <c r="A2567" s="1" t="str">
        <f>CONCATENATE(Tableau4[[#This Row],[DPT2]]," - ",Tableau4[[#This Row],[COMMUNE]])</f>
        <v>40 - Maillères</v>
      </c>
      <c r="B2567" s="2">
        <v>40</v>
      </c>
      <c r="C2567" s="5" t="s">
        <v>3528</v>
      </c>
      <c r="D2567" s="6" t="s">
        <v>3271</v>
      </c>
      <c r="E2567" s="6" t="s">
        <v>3529</v>
      </c>
      <c r="F2567" s="6" t="s">
        <v>8554</v>
      </c>
      <c r="G2567" s="7">
        <v>235</v>
      </c>
      <c r="H2567" s="5" t="s">
        <v>5</v>
      </c>
      <c r="I2567" s="5" t="s">
        <v>12</v>
      </c>
      <c r="J2567" s="2" t="s">
        <v>13</v>
      </c>
      <c r="K2567" s="2" t="s">
        <v>8</v>
      </c>
      <c r="L2567" s="132" t="s">
        <v>8555</v>
      </c>
    </row>
    <row r="2568" spans="1:23" s="87" customFormat="1">
      <c r="A2568" s="1" t="str">
        <f>CONCATENATE(Tableau4[[#This Row],[DPT2]]," - ",Tableau4[[#This Row],[COMMUNE]])</f>
        <v>40 - Mano</v>
      </c>
      <c r="B2568" s="2">
        <v>40</v>
      </c>
      <c r="C2568" s="5" t="s">
        <v>3530</v>
      </c>
      <c r="D2568" s="6" t="s">
        <v>3271</v>
      </c>
      <c r="E2568" s="6" t="s">
        <v>3531</v>
      </c>
      <c r="F2568" s="6" t="s">
        <v>8554</v>
      </c>
      <c r="G2568" s="7">
        <v>114</v>
      </c>
      <c r="H2568" s="5" t="s">
        <v>5</v>
      </c>
      <c r="I2568" s="5" t="s">
        <v>12</v>
      </c>
      <c r="J2568" s="2" t="s">
        <v>13</v>
      </c>
      <c r="K2568" s="2" t="s">
        <v>8</v>
      </c>
      <c r="L2568" s="132" t="s">
        <v>8555</v>
      </c>
      <c r="M2568"/>
      <c r="N2568"/>
      <c r="O2568"/>
      <c r="P2568"/>
      <c r="Q2568"/>
      <c r="R2568"/>
      <c r="S2568"/>
      <c r="T2568"/>
      <c r="U2568"/>
      <c r="V2568"/>
      <c r="W2568"/>
    </row>
    <row r="2569" spans="1:23" customFormat="1">
      <c r="A2569" s="1" t="str">
        <f>CONCATENATE(Tableau4[[#This Row],[DPT2]]," - ",Tableau4[[#This Row],[COMMUNE]])</f>
        <v>40 - Mant</v>
      </c>
      <c r="B2569" s="2">
        <v>40</v>
      </c>
      <c r="C2569" s="2" t="s">
        <v>3532</v>
      </c>
      <c r="D2569" s="3" t="s">
        <v>3266</v>
      </c>
      <c r="E2569" s="3" t="s">
        <v>3533</v>
      </c>
      <c r="F2569" s="6" t="s">
        <v>8554</v>
      </c>
      <c r="G2569" s="4">
        <v>266</v>
      </c>
      <c r="H2569" s="2" t="s">
        <v>5</v>
      </c>
      <c r="I2569" s="2" t="s">
        <v>25</v>
      </c>
      <c r="J2569" s="2" t="s">
        <v>13</v>
      </c>
      <c r="K2569" s="2" t="s">
        <v>8</v>
      </c>
      <c r="L2569" s="132" t="s">
        <v>8555</v>
      </c>
    </row>
    <row r="2570" spans="1:23" s="87" customFormat="1">
      <c r="A2570" s="1" t="str">
        <f>CONCATENATE(Tableau4[[#This Row],[DPT2]]," - ",Tableau4[[#This Row],[COMMUNE]])</f>
        <v>40 - Marpaps</v>
      </c>
      <c r="B2570" s="2">
        <v>40</v>
      </c>
      <c r="C2570" s="5" t="s">
        <v>3534</v>
      </c>
      <c r="D2570" s="6" t="s">
        <v>3269</v>
      </c>
      <c r="E2570" s="6" t="s">
        <v>3535</v>
      </c>
      <c r="F2570" s="6" t="s">
        <v>8554</v>
      </c>
      <c r="G2570" s="7">
        <v>139</v>
      </c>
      <c r="H2570" s="5" t="s">
        <v>5</v>
      </c>
      <c r="I2570" s="5" t="s">
        <v>12</v>
      </c>
      <c r="J2570" s="2" t="s">
        <v>13</v>
      </c>
      <c r="K2570" s="2" t="s">
        <v>8</v>
      </c>
      <c r="L2570" s="132" t="s">
        <v>8555</v>
      </c>
    </row>
    <row r="2571" spans="1:23" customFormat="1">
      <c r="A2571" s="1" t="str">
        <f>CONCATENATE(Tableau4[[#This Row],[DPT2]]," - ",Tableau4[[#This Row],[COMMUNE]])</f>
        <v>40 - Mauries</v>
      </c>
      <c r="B2571" s="2">
        <v>40</v>
      </c>
      <c r="C2571" s="2" t="s">
        <v>3536</v>
      </c>
      <c r="D2571" s="3" t="s">
        <v>3266</v>
      </c>
      <c r="E2571" s="3" t="s">
        <v>3537</v>
      </c>
      <c r="F2571" s="6" t="s">
        <v>8554</v>
      </c>
      <c r="G2571" s="4">
        <v>86</v>
      </c>
      <c r="H2571" s="2" t="s">
        <v>5</v>
      </c>
      <c r="I2571" s="2" t="s">
        <v>25</v>
      </c>
      <c r="J2571" s="2" t="s">
        <v>13</v>
      </c>
      <c r="K2571" s="2" t="s">
        <v>8</v>
      </c>
      <c r="L2571" s="132" t="s">
        <v>8555</v>
      </c>
      <c r="M2571" s="87"/>
      <c r="N2571" s="87"/>
      <c r="O2571" s="87"/>
      <c r="P2571" s="87"/>
      <c r="Q2571" s="87"/>
      <c r="R2571" s="87"/>
      <c r="S2571" s="87"/>
      <c r="T2571" s="87"/>
      <c r="U2571" s="87"/>
      <c r="V2571" s="87"/>
      <c r="W2571" s="87"/>
    </row>
    <row r="2572" spans="1:23" customFormat="1">
      <c r="A2572" s="1" t="str">
        <f>CONCATENATE(Tableau4[[#This Row],[DPT2]]," - ",Tableau4[[#This Row],[COMMUNE]])</f>
        <v>40 - Maurrin</v>
      </c>
      <c r="B2572" s="2">
        <v>40</v>
      </c>
      <c r="C2572" s="2" t="s">
        <v>3538</v>
      </c>
      <c r="D2572" s="3" t="s">
        <v>3276</v>
      </c>
      <c r="E2572" s="3" t="s">
        <v>3539</v>
      </c>
      <c r="F2572" s="6" t="s">
        <v>8554</v>
      </c>
      <c r="G2572" s="4">
        <v>440</v>
      </c>
      <c r="H2572" s="2" t="s">
        <v>5</v>
      </c>
      <c r="I2572" s="2" t="s">
        <v>25</v>
      </c>
      <c r="J2572" s="2" t="s">
        <v>13</v>
      </c>
      <c r="K2572" s="2" t="s">
        <v>8</v>
      </c>
      <c r="L2572" s="132" t="s">
        <v>8555</v>
      </c>
    </row>
    <row r="2573" spans="1:23" customFormat="1">
      <c r="A2573" s="1" t="str">
        <f>CONCATENATE(Tableau4[[#This Row],[DPT2]]," - ",Tableau4[[#This Row],[COMMUNE]])</f>
        <v>40 - Mauvezin-d'Armagnac</v>
      </c>
      <c r="B2573" s="2">
        <v>40</v>
      </c>
      <c r="C2573" s="5" t="s">
        <v>3540</v>
      </c>
      <c r="D2573" s="6" t="s">
        <v>3282</v>
      </c>
      <c r="E2573" s="6" t="s">
        <v>3541</v>
      </c>
      <c r="F2573" s="6" t="s">
        <v>8554</v>
      </c>
      <c r="G2573" s="7">
        <v>89</v>
      </c>
      <c r="H2573" s="5" t="s">
        <v>5</v>
      </c>
      <c r="I2573" s="5" t="s">
        <v>12</v>
      </c>
      <c r="J2573" s="2" t="s">
        <v>13</v>
      </c>
      <c r="K2573" s="2" t="s">
        <v>8</v>
      </c>
      <c r="L2573" s="132" t="s">
        <v>8555</v>
      </c>
      <c r="M2573" s="87"/>
      <c r="N2573" s="87"/>
      <c r="O2573" s="87"/>
      <c r="P2573" s="87"/>
      <c r="Q2573" s="87"/>
      <c r="R2573" s="87"/>
      <c r="S2573" s="87"/>
      <c r="T2573" s="87"/>
      <c r="U2573" s="87"/>
      <c r="V2573" s="87"/>
      <c r="W2573" s="87"/>
    </row>
    <row r="2574" spans="1:23" customFormat="1">
      <c r="A2574" s="1" t="str">
        <f>CONCATENATE(Tableau4[[#This Row],[DPT2]]," - ",Tableau4[[#This Row],[COMMUNE]])</f>
        <v>40 - Maylis</v>
      </c>
      <c r="B2574" s="2">
        <v>40</v>
      </c>
      <c r="C2574" s="2" t="s">
        <v>3542</v>
      </c>
      <c r="D2574" s="3" t="s">
        <v>3302</v>
      </c>
      <c r="E2574" s="3" t="s">
        <v>3543</v>
      </c>
      <c r="F2574" s="6" t="s">
        <v>8554</v>
      </c>
      <c r="G2574" s="4">
        <v>315</v>
      </c>
      <c r="H2574" s="2" t="s">
        <v>5</v>
      </c>
      <c r="I2574" s="2" t="s">
        <v>25</v>
      </c>
      <c r="J2574" s="2" t="s">
        <v>13</v>
      </c>
      <c r="K2574" s="2" t="s">
        <v>8</v>
      </c>
      <c r="L2574" s="132" t="s">
        <v>8555</v>
      </c>
      <c r="M2574" s="87"/>
      <c r="N2574" s="87"/>
      <c r="O2574" s="87"/>
      <c r="P2574" s="87"/>
      <c r="Q2574" s="87"/>
      <c r="R2574" s="87"/>
      <c r="S2574" s="87"/>
      <c r="T2574" s="87"/>
      <c r="U2574" s="87"/>
      <c r="V2574" s="87"/>
      <c r="W2574" s="87"/>
    </row>
    <row r="2575" spans="1:23" customFormat="1">
      <c r="A2575" s="1" t="str">
        <f>CONCATENATE(Tableau4[[#This Row],[DPT2]]," - ",Tableau4[[#This Row],[COMMUNE]])</f>
        <v>40 - Mazerolles</v>
      </c>
      <c r="B2575" s="2">
        <v>40</v>
      </c>
      <c r="C2575" s="2" t="s">
        <v>3544</v>
      </c>
      <c r="D2575" s="3" t="s">
        <v>3346</v>
      </c>
      <c r="E2575" s="3" t="s">
        <v>10748</v>
      </c>
      <c r="F2575" s="6" t="s">
        <v>8554</v>
      </c>
      <c r="G2575" s="4">
        <v>628</v>
      </c>
      <c r="H2575" s="2" t="s">
        <v>5</v>
      </c>
      <c r="I2575" s="2" t="s">
        <v>25</v>
      </c>
      <c r="J2575" s="2" t="s">
        <v>13</v>
      </c>
      <c r="K2575" s="2" t="s">
        <v>8</v>
      </c>
      <c r="L2575" s="132" t="s">
        <v>8555</v>
      </c>
    </row>
    <row r="2576" spans="1:23" customFormat="1">
      <c r="A2576" s="1" t="str">
        <f>CONCATENATE(Tableau4[[#This Row],[DPT2]]," - ",Tableau4[[#This Row],[COMMUNE]])</f>
        <v>40 - Mées</v>
      </c>
      <c r="B2576" s="2">
        <v>40</v>
      </c>
      <c r="C2576" s="2" t="s">
        <v>6937</v>
      </c>
      <c r="D2576" s="3" t="s">
        <v>3263</v>
      </c>
      <c r="E2576" s="3" t="s">
        <v>6938</v>
      </c>
      <c r="F2576" s="6" t="s">
        <v>8554</v>
      </c>
      <c r="G2576" s="4">
        <v>1820</v>
      </c>
      <c r="H2576" s="2" t="s">
        <v>5</v>
      </c>
      <c r="I2576" s="2" t="s">
        <v>25</v>
      </c>
      <c r="J2576" s="2" t="s">
        <v>13</v>
      </c>
      <c r="K2576" s="2" t="s">
        <v>5671</v>
      </c>
      <c r="L2576" s="132" t="s">
        <v>8555</v>
      </c>
      <c r="M2576" s="87"/>
      <c r="N2576" s="87"/>
      <c r="O2576" s="87"/>
      <c r="P2576" s="87"/>
      <c r="Q2576" s="87"/>
      <c r="R2576" s="87"/>
      <c r="S2576" s="87"/>
      <c r="T2576" s="87"/>
      <c r="U2576" s="87"/>
      <c r="V2576" s="87"/>
      <c r="W2576" s="87"/>
    </row>
    <row r="2577" spans="1:23" s="87" customFormat="1">
      <c r="A2577" s="1" t="str">
        <f>CONCATENATE(Tableau4[[#This Row],[DPT2]]," - ",Tableau4[[#This Row],[COMMUNE]])</f>
        <v>40 - Meilhan</v>
      </c>
      <c r="B2577" s="2">
        <v>40</v>
      </c>
      <c r="C2577" s="2" t="s">
        <v>6939</v>
      </c>
      <c r="D2577" s="3" t="s">
        <v>3291</v>
      </c>
      <c r="E2577" s="3" t="s">
        <v>6940</v>
      </c>
      <c r="F2577" s="6" t="s">
        <v>8554</v>
      </c>
      <c r="G2577" s="4">
        <v>1147</v>
      </c>
      <c r="H2577" s="2" t="s">
        <v>5</v>
      </c>
      <c r="I2577" s="2" t="s">
        <v>25</v>
      </c>
      <c r="J2577" s="2" t="s">
        <v>13</v>
      </c>
      <c r="K2577" s="2" t="s">
        <v>5671</v>
      </c>
      <c r="L2577" s="132" t="s">
        <v>8555</v>
      </c>
      <c r="M2577"/>
      <c r="N2577"/>
      <c r="O2577"/>
      <c r="P2577"/>
      <c r="Q2577"/>
      <c r="R2577"/>
      <c r="S2577"/>
      <c r="T2577"/>
      <c r="U2577"/>
      <c r="V2577"/>
      <c r="W2577"/>
    </row>
    <row r="2578" spans="1:23" s="87" customFormat="1">
      <c r="A2578" s="1" t="str">
        <f>CONCATENATE(Tableau4[[#This Row],[DPT2]]," - ",Tableau4[[#This Row],[COMMUNE]])</f>
        <v>40 - Messanges</v>
      </c>
      <c r="B2578" s="2">
        <v>40</v>
      </c>
      <c r="C2578" s="2" t="s">
        <v>6941</v>
      </c>
      <c r="D2578" s="3" t="s">
        <v>3463</v>
      </c>
      <c r="E2578" s="3" t="s">
        <v>6942</v>
      </c>
      <c r="F2578" s="6" t="s">
        <v>8554</v>
      </c>
      <c r="G2578" s="4">
        <v>968</v>
      </c>
      <c r="H2578" s="2" t="s">
        <v>5</v>
      </c>
      <c r="I2578" s="2" t="s">
        <v>25</v>
      </c>
      <c r="J2578" s="2" t="s">
        <v>13</v>
      </c>
      <c r="K2578" s="2" t="s">
        <v>5671</v>
      </c>
      <c r="L2578" s="132" t="s">
        <v>8555</v>
      </c>
      <c r="M2578"/>
      <c r="N2578"/>
      <c r="O2578"/>
      <c r="P2578"/>
      <c r="Q2578"/>
      <c r="R2578"/>
      <c r="S2578"/>
      <c r="T2578"/>
      <c r="U2578"/>
      <c r="V2578"/>
      <c r="W2578"/>
    </row>
    <row r="2579" spans="1:23" customFormat="1">
      <c r="A2579" s="1" t="str">
        <f>CONCATENATE(Tableau4[[#This Row],[DPT2]]," - ",Tableau4[[#This Row],[COMMUNE]])</f>
        <v>40 - Mézos</v>
      </c>
      <c r="B2579" s="2">
        <v>40</v>
      </c>
      <c r="C2579" s="2" t="s">
        <v>6943</v>
      </c>
      <c r="D2579" s="3" t="s">
        <v>3294</v>
      </c>
      <c r="E2579" s="3" t="s">
        <v>6944</v>
      </c>
      <c r="F2579" s="6" t="s">
        <v>8554</v>
      </c>
      <c r="G2579" s="4">
        <v>828</v>
      </c>
      <c r="H2579" s="2" t="s">
        <v>5</v>
      </c>
      <c r="I2579" s="2" t="s">
        <v>25</v>
      </c>
      <c r="J2579" s="2" t="s">
        <v>13</v>
      </c>
      <c r="K2579" s="2" t="s">
        <v>5671</v>
      </c>
      <c r="L2579" s="132" t="s">
        <v>8555</v>
      </c>
      <c r="M2579" s="87"/>
      <c r="N2579" s="87"/>
      <c r="O2579" s="87"/>
      <c r="P2579" s="87"/>
      <c r="Q2579" s="87"/>
      <c r="R2579" s="87"/>
      <c r="S2579" s="87"/>
      <c r="T2579" s="87"/>
      <c r="U2579" s="87"/>
      <c r="V2579" s="87"/>
      <c r="W2579" s="87"/>
    </row>
    <row r="2580" spans="1:23" customFormat="1">
      <c r="A2580" s="1" t="str">
        <f>CONCATENATE(Tableau4[[#This Row],[DPT2]]," - ",Tableau4[[#This Row],[COMMUNE]])</f>
        <v>40 - Mimbaste</v>
      </c>
      <c r="B2580" s="2">
        <v>40</v>
      </c>
      <c r="C2580" s="5" t="s">
        <v>3545</v>
      </c>
      <c r="D2580" s="6" t="s">
        <v>3323</v>
      </c>
      <c r="E2580" s="6" t="s">
        <v>3546</v>
      </c>
      <c r="F2580" s="6" t="s">
        <v>8554</v>
      </c>
      <c r="G2580" s="7">
        <v>978</v>
      </c>
      <c r="H2580" s="5" t="s">
        <v>5</v>
      </c>
      <c r="I2580" s="5" t="s">
        <v>12</v>
      </c>
      <c r="J2580" s="2" t="s">
        <v>13</v>
      </c>
      <c r="K2580" s="2" t="s">
        <v>8</v>
      </c>
      <c r="L2580" s="132" t="s">
        <v>8555</v>
      </c>
    </row>
    <row r="2581" spans="1:23" s="87" customFormat="1">
      <c r="A2581" s="1" t="str">
        <f>CONCATENATE(Tableau4[[#This Row],[DPT2]]," - ",Tableau4[[#This Row],[COMMUNE]])</f>
        <v>40 - Mimizan</v>
      </c>
      <c r="B2581" s="2">
        <v>40</v>
      </c>
      <c r="C2581" s="2" t="s">
        <v>8058</v>
      </c>
      <c r="D2581" s="3" t="s">
        <v>3294</v>
      </c>
      <c r="E2581" s="3" t="s">
        <v>8059</v>
      </c>
      <c r="F2581" s="6" t="s">
        <v>8554</v>
      </c>
      <c r="G2581" s="4">
        <v>7255</v>
      </c>
      <c r="H2581" s="2" t="s">
        <v>5</v>
      </c>
      <c r="I2581" s="2" t="s">
        <v>25</v>
      </c>
      <c r="J2581" s="2" t="s">
        <v>13</v>
      </c>
      <c r="K2581" s="5" t="s">
        <v>5664</v>
      </c>
      <c r="L2581" s="132" t="s">
        <v>8555</v>
      </c>
      <c r="M2581"/>
      <c r="N2581"/>
      <c r="O2581"/>
      <c r="P2581"/>
      <c r="Q2581"/>
      <c r="R2581"/>
      <c r="S2581"/>
      <c r="T2581"/>
      <c r="U2581"/>
      <c r="V2581"/>
      <c r="W2581"/>
    </row>
    <row r="2582" spans="1:23" customFormat="1">
      <c r="A2582" s="1" t="str">
        <f>CONCATENATE(Tableau4[[#This Row],[DPT2]]," - ",Tableau4[[#This Row],[COMMUNE]])</f>
        <v>40 - Miramont-Sensacq</v>
      </c>
      <c r="B2582" s="2">
        <v>40</v>
      </c>
      <c r="C2582" s="2" t="s">
        <v>3547</v>
      </c>
      <c r="D2582" s="3" t="s">
        <v>3266</v>
      </c>
      <c r="E2582" s="3" t="s">
        <v>3548</v>
      </c>
      <c r="F2582" s="6" t="s">
        <v>8554</v>
      </c>
      <c r="G2582" s="4">
        <v>357</v>
      </c>
      <c r="H2582" s="2" t="s">
        <v>5</v>
      </c>
      <c r="I2582" s="2" t="s">
        <v>25</v>
      </c>
      <c r="J2582" s="2" t="s">
        <v>13</v>
      </c>
      <c r="K2582" s="2" t="s">
        <v>8</v>
      </c>
      <c r="L2582" s="132" t="s">
        <v>8555</v>
      </c>
    </row>
    <row r="2583" spans="1:23" customFormat="1">
      <c r="A2583" s="1" t="str">
        <f>CONCATENATE(Tableau4[[#This Row],[DPT2]]," - ",Tableau4[[#This Row],[COMMUNE]])</f>
        <v>40 - Misson</v>
      </c>
      <c r="B2583" s="2">
        <v>40</v>
      </c>
      <c r="C2583" s="5" t="s">
        <v>3549</v>
      </c>
      <c r="D2583" s="6" t="s">
        <v>3323</v>
      </c>
      <c r="E2583" s="6" t="s">
        <v>3550</v>
      </c>
      <c r="F2583" s="6" t="s">
        <v>8554</v>
      </c>
      <c r="G2583" s="7">
        <v>810</v>
      </c>
      <c r="H2583" s="5" t="s">
        <v>5</v>
      </c>
      <c r="I2583" s="5" t="s">
        <v>12</v>
      </c>
      <c r="J2583" s="2" t="s">
        <v>13</v>
      </c>
      <c r="K2583" s="2" t="s">
        <v>8</v>
      </c>
      <c r="L2583" s="132" t="s">
        <v>8555</v>
      </c>
    </row>
    <row r="2584" spans="1:23" s="87" customFormat="1">
      <c r="A2584" s="1" t="str">
        <f>CONCATENATE(Tableau4[[#This Row],[DPT2]]," - ",Tableau4[[#This Row],[COMMUNE]])</f>
        <v>40 - Moliets-et-Maa</v>
      </c>
      <c r="B2584" s="2">
        <v>40</v>
      </c>
      <c r="C2584" s="2" t="s">
        <v>6945</v>
      </c>
      <c r="D2584" s="3" t="s">
        <v>3463</v>
      </c>
      <c r="E2584" s="3" t="s">
        <v>6946</v>
      </c>
      <c r="F2584" s="6" t="s">
        <v>8554</v>
      </c>
      <c r="G2584" s="4">
        <v>1185</v>
      </c>
      <c r="H2584" s="2" t="s">
        <v>5</v>
      </c>
      <c r="I2584" s="2" t="s">
        <v>25</v>
      </c>
      <c r="J2584" s="2" t="s">
        <v>13</v>
      </c>
      <c r="K2584" s="2" t="s">
        <v>5671</v>
      </c>
      <c r="L2584" s="132" t="s">
        <v>8555</v>
      </c>
      <c r="M2584"/>
      <c r="N2584"/>
      <c r="O2584"/>
      <c r="P2584"/>
      <c r="Q2584"/>
      <c r="R2584"/>
      <c r="S2584"/>
      <c r="T2584"/>
      <c r="U2584"/>
      <c r="V2584"/>
      <c r="W2584"/>
    </row>
    <row r="2585" spans="1:23" customFormat="1">
      <c r="A2585" s="1" t="str">
        <f>CONCATENATE(Tableau4[[#This Row],[DPT2]]," - ",Tableau4[[#This Row],[COMMUNE]])</f>
        <v>40 - Momuy</v>
      </c>
      <c r="B2585" s="2">
        <v>40</v>
      </c>
      <c r="C2585" s="2" t="s">
        <v>3551</v>
      </c>
      <c r="D2585" s="3" t="s">
        <v>3266</v>
      </c>
      <c r="E2585" s="3" t="s">
        <v>3552</v>
      </c>
      <c r="F2585" s="6" t="s">
        <v>8554</v>
      </c>
      <c r="G2585" s="4">
        <v>468</v>
      </c>
      <c r="H2585" s="2" t="s">
        <v>5</v>
      </c>
      <c r="I2585" s="2" t="s">
        <v>25</v>
      </c>
      <c r="J2585" s="2" t="s">
        <v>13</v>
      </c>
      <c r="K2585" s="2" t="s">
        <v>8</v>
      </c>
      <c r="L2585" s="132" t="s">
        <v>8555</v>
      </c>
    </row>
    <row r="2586" spans="1:23" customFormat="1">
      <c r="A2586" s="1" t="str">
        <f>CONCATENATE(Tableau4[[#This Row],[DPT2]]," - ",Tableau4[[#This Row],[COMMUNE]])</f>
        <v>40 - Monget</v>
      </c>
      <c r="B2586" s="2">
        <v>40</v>
      </c>
      <c r="C2586" s="2" t="s">
        <v>3553</v>
      </c>
      <c r="D2586" s="3" t="s">
        <v>3266</v>
      </c>
      <c r="E2586" s="3" t="s">
        <v>3554</v>
      </c>
      <c r="F2586" s="6" t="s">
        <v>8554</v>
      </c>
      <c r="G2586" s="4">
        <v>83</v>
      </c>
      <c r="H2586" s="2" t="s">
        <v>5</v>
      </c>
      <c r="I2586" s="2" t="s">
        <v>25</v>
      </c>
      <c r="J2586" s="2" t="s">
        <v>13</v>
      </c>
      <c r="K2586" s="2" t="s">
        <v>8</v>
      </c>
      <c r="L2586" s="132" t="s">
        <v>8555</v>
      </c>
    </row>
    <row r="2587" spans="1:23" customFormat="1">
      <c r="A2587" s="1" t="str">
        <f>CONCATENATE(Tableau4[[#This Row],[DPT2]]," - ",Tableau4[[#This Row],[COMMUNE]])</f>
        <v>40 - Monségur</v>
      </c>
      <c r="B2587" s="2">
        <v>40</v>
      </c>
      <c r="C2587" s="2" t="s">
        <v>3555</v>
      </c>
      <c r="D2587" s="3" t="s">
        <v>3266</v>
      </c>
      <c r="E2587" s="3" t="s">
        <v>10824</v>
      </c>
      <c r="F2587" s="6" t="s">
        <v>8554</v>
      </c>
      <c r="G2587" s="4">
        <v>385</v>
      </c>
      <c r="H2587" s="2" t="s">
        <v>5</v>
      </c>
      <c r="I2587" s="2" t="s">
        <v>25</v>
      </c>
      <c r="J2587" s="2" t="s">
        <v>13</v>
      </c>
      <c r="K2587" s="2" t="s">
        <v>8</v>
      </c>
      <c r="L2587" s="132" t="s">
        <v>8555</v>
      </c>
    </row>
    <row r="2588" spans="1:23" s="87" customFormat="1">
      <c r="A2588" s="1" t="str">
        <f>CONCATENATE(Tableau4[[#This Row],[DPT2]]," - ",Tableau4[[#This Row],[COMMUNE]])</f>
        <v>40 - Montaut</v>
      </c>
      <c r="B2588" s="2">
        <v>40</v>
      </c>
      <c r="C2588" s="2" t="s">
        <v>3556</v>
      </c>
      <c r="D2588" s="3" t="s">
        <v>3266</v>
      </c>
      <c r="E2588" s="3" t="s">
        <v>10813</v>
      </c>
      <c r="F2588" s="6" t="s">
        <v>8554</v>
      </c>
      <c r="G2588" s="4">
        <v>620</v>
      </c>
      <c r="H2588" s="2" t="s">
        <v>5</v>
      </c>
      <c r="I2588" s="2" t="s">
        <v>25</v>
      </c>
      <c r="J2588" s="2" t="s">
        <v>13</v>
      </c>
      <c r="K2588" s="2" t="s">
        <v>8</v>
      </c>
      <c r="L2588" s="132" t="s">
        <v>8555</v>
      </c>
    </row>
    <row r="2589" spans="1:23" customFormat="1">
      <c r="A2589" s="1" t="str">
        <f>CONCATENATE(Tableau4[[#This Row],[DPT2]]," - ",Tableau4[[#This Row],[COMMUNE]])</f>
        <v>40 - Mont-de-Marsan</v>
      </c>
      <c r="B2589" s="94">
        <v>40</v>
      </c>
      <c r="C2589" s="11" t="s">
        <v>8482</v>
      </c>
      <c r="D2589" s="95" t="s">
        <v>3346</v>
      </c>
      <c r="E2589" s="118" t="s">
        <v>8529</v>
      </c>
      <c r="F2589" s="96" t="s">
        <v>10842</v>
      </c>
      <c r="G2589" s="97">
        <v>29807</v>
      </c>
      <c r="H2589" s="94" t="s">
        <v>859</v>
      </c>
      <c r="I2589" s="94" t="s">
        <v>25</v>
      </c>
      <c r="J2589" s="94" t="s">
        <v>13</v>
      </c>
      <c r="K2589" s="94" t="s">
        <v>5847</v>
      </c>
      <c r="L2589" s="132" t="s">
        <v>8555</v>
      </c>
    </row>
    <row r="2590" spans="1:23" customFormat="1">
      <c r="A2590" s="1" t="str">
        <f>CONCATENATE(Tableau4[[#This Row],[DPT2]]," - ",Tableau4[[#This Row],[COMMUNE]])</f>
        <v>40 - Montégut</v>
      </c>
      <c r="B2590" s="2">
        <v>40</v>
      </c>
      <c r="C2590" s="5" t="s">
        <v>3557</v>
      </c>
      <c r="D2590" s="6" t="s">
        <v>3279</v>
      </c>
      <c r="E2590" s="6" t="s">
        <v>3558</v>
      </c>
      <c r="F2590" s="6" t="s">
        <v>8554</v>
      </c>
      <c r="G2590" s="7">
        <v>75</v>
      </c>
      <c r="H2590" s="5" t="s">
        <v>5</v>
      </c>
      <c r="I2590" s="5" t="s">
        <v>12</v>
      </c>
      <c r="J2590" s="2" t="s">
        <v>13</v>
      </c>
      <c r="K2590" s="2" t="s">
        <v>8</v>
      </c>
      <c r="L2590" s="132" t="s">
        <v>8555</v>
      </c>
      <c r="M2590" s="87"/>
      <c r="N2590" s="87"/>
      <c r="O2590" s="87"/>
      <c r="P2590" s="87"/>
      <c r="Q2590" s="87"/>
      <c r="R2590" s="87"/>
      <c r="S2590" s="87"/>
      <c r="T2590" s="87"/>
      <c r="U2590" s="87"/>
      <c r="V2590" s="87"/>
      <c r="W2590" s="87"/>
    </row>
    <row r="2591" spans="1:23" s="87" customFormat="1">
      <c r="A2591" s="1" t="str">
        <f>CONCATENATE(Tableau4[[#This Row],[DPT2]]," - ",Tableau4[[#This Row],[COMMUNE]])</f>
        <v>40 - Montfort-en-Chalosse</v>
      </c>
      <c r="B2591" s="2">
        <v>40</v>
      </c>
      <c r="C2591" s="2" t="s">
        <v>8060</v>
      </c>
      <c r="D2591" s="3" t="s">
        <v>3302</v>
      </c>
      <c r="E2591" s="3" t="s">
        <v>8061</v>
      </c>
      <c r="F2591" s="6" t="s">
        <v>8554</v>
      </c>
      <c r="G2591" s="4">
        <v>1183</v>
      </c>
      <c r="H2591" s="2" t="s">
        <v>5</v>
      </c>
      <c r="I2591" s="2" t="s">
        <v>25</v>
      </c>
      <c r="J2591" s="2" t="s">
        <v>13</v>
      </c>
      <c r="K2591" s="5" t="s">
        <v>5664</v>
      </c>
      <c r="L2591" s="132" t="s">
        <v>8555</v>
      </c>
      <c r="M2591"/>
      <c r="N2591"/>
      <c r="O2591"/>
      <c r="P2591"/>
      <c r="Q2591"/>
      <c r="R2591"/>
      <c r="S2591"/>
      <c r="T2591"/>
      <c r="U2591"/>
      <c r="V2591"/>
      <c r="W2591"/>
    </row>
    <row r="2592" spans="1:23" customFormat="1">
      <c r="A2592" s="1" t="str">
        <f>CONCATENATE(Tableau4[[#This Row],[DPT2]]," - ",Tableau4[[#This Row],[COMMUNE]])</f>
        <v>40 - Montgaillard</v>
      </c>
      <c r="B2592" s="2">
        <v>40</v>
      </c>
      <c r="C2592" s="2" t="s">
        <v>3559</v>
      </c>
      <c r="D2592" s="3" t="s">
        <v>3266</v>
      </c>
      <c r="E2592" s="3" t="s">
        <v>3560</v>
      </c>
      <c r="F2592" s="6" t="s">
        <v>8554</v>
      </c>
      <c r="G2592" s="4">
        <v>620</v>
      </c>
      <c r="H2592" s="2" t="s">
        <v>5</v>
      </c>
      <c r="I2592" s="2" t="s">
        <v>25</v>
      </c>
      <c r="J2592" s="2" t="s">
        <v>13</v>
      </c>
      <c r="K2592" s="2" t="s">
        <v>8</v>
      </c>
      <c r="L2592" s="132" t="s">
        <v>8555</v>
      </c>
      <c r="M2592" s="87"/>
      <c r="N2592" s="87"/>
      <c r="O2592" s="87"/>
      <c r="P2592" s="87"/>
      <c r="Q2592" s="87"/>
      <c r="R2592" s="87"/>
      <c r="S2592" s="87"/>
      <c r="T2592" s="87"/>
      <c r="U2592" s="87"/>
      <c r="V2592" s="87"/>
      <c r="W2592" s="87"/>
    </row>
    <row r="2593" spans="1:23" s="87" customFormat="1">
      <c r="A2593" s="1" t="str">
        <f>CONCATENATE(Tableau4[[#This Row],[DPT2]]," - ",Tableau4[[#This Row],[COMMUNE]])</f>
        <v>40 - Montsoué</v>
      </c>
      <c r="B2593" s="2">
        <v>40</v>
      </c>
      <c r="C2593" s="2" t="s">
        <v>3561</v>
      </c>
      <c r="D2593" s="3" t="s">
        <v>3266</v>
      </c>
      <c r="E2593" s="3" t="s">
        <v>3562</v>
      </c>
      <c r="F2593" s="6" t="s">
        <v>8554</v>
      </c>
      <c r="G2593" s="4">
        <v>574</v>
      </c>
      <c r="H2593" s="2" t="s">
        <v>5</v>
      </c>
      <c r="I2593" s="2" t="s">
        <v>25</v>
      </c>
      <c r="J2593" s="2" t="s">
        <v>13</v>
      </c>
      <c r="K2593" s="2" t="s">
        <v>8</v>
      </c>
      <c r="L2593" s="132" t="s">
        <v>8555</v>
      </c>
      <c r="M2593"/>
      <c r="N2593"/>
      <c r="O2593"/>
      <c r="P2593"/>
      <c r="Q2593"/>
      <c r="R2593"/>
      <c r="S2593"/>
      <c r="T2593"/>
      <c r="U2593"/>
      <c r="V2593"/>
      <c r="W2593"/>
    </row>
    <row r="2594" spans="1:23" s="87" customFormat="1">
      <c r="A2594" s="1" t="str">
        <f>CONCATENATE(Tableau4[[#This Row],[DPT2]]," - ",Tableau4[[#This Row],[COMMUNE]])</f>
        <v>40 - Morcenx-la-Nouvelle</v>
      </c>
      <c r="B2594" s="2">
        <v>40</v>
      </c>
      <c r="C2594" s="5" t="s">
        <v>8062</v>
      </c>
      <c r="D2594" s="6" t="s">
        <v>3588</v>
      </c>
      <c r="E2594" s="6" t="s">
        <v>8063</v>
      </c>
      <c r="F2594" s="6" t="s">
        <v>8554</v>
      </c>
      <c r="G2594" s="7">
        <v>4987</v>
      </c>
      <c r="H2594" s="5" t="s">
        <v>5</v>
      </c>
      <c r="I2594" s="5" t="s">
        <v>12</v>
      </c>
      <c r="J2594" s="2" t="s">
        <v>10732</v>
      </c>
      <c r="K2594" s="5" t="s">
        <v>5664</v>
      </c>
      <c r="L2594" s="132" t="s">
        <v>8555</v>
      </c>
      <c r="M2594"/>
      <c r="N2594"/>
      <c r="O2594"/>
      <c r="P2594"/>
      <c r="Q2594"/>
      <c r="R2594"/>
      <c r="S2594"/>
      <c r="T2594"/>
      <c r="U2594"/>
      <c r="V2594"/>
      <c r="W2594"/>
    </row>
    <row r="2595" spans="1:23" customFormat="1">
      <c r="A2595" s="1" t="str">
        <f>CONCATENATE(Tableau4[[#This Row],[DPT2]]," - ",Tableau4[[#This Row],[COMMUNE]])</f>
        <v>40 - Morganx</v>
      </c>
      <c r="B2595" s="2">
        <v>40</v>
      </c>
      <c r="C2595" s="2" t="s">
        <v>3563</v>
      </c>
      <c r="D2595" s="3" t="s">
        <v>3266</v>
      </c>
      <c r="E2595" s="3" t="s">
        <v>3564</v>
      </c>
      <c r="F2595" s="6" t="s">
        <v>8554</v>
      </c>
      <c r="G2595" s="4">
        <v>173</v>
      </c>
      <c r="H2595" s="2" t="s">
        <v>5</v>
      </c>
      <c r="I2595" s="2" t="s">
        <v>25</v>
      </c>
      <c r="J2595" s="2" t="s">
        <v>13</v>
      </c>
      <c r="K2595" s="2" t="s">
        <v>8</v>
      </c>
      <c r="L2595" s="132" t="s">
        <v>8555</v>
      </c>
      <c r="M2595" s="87"/>
      <c r="N2595" s="87"/>
      <c r="O2595" s="87"/>
      <c r="P2595" s="87"/>
      <c r="Q2595" s="87"/>
      <c r="R2595" s="87"/>
      <c r="S2595" s="87"/>
      <c r="T2595" s="87"/>
      <c r="U2595" s="87"/>
      <c r="V2595" s="87"/>
      <c r="W2595" s="87"/>
    </row>
    <row r="2596" spans="1:23" customFormat="1">
      <c r="A2596" s="1" t="str">
        <f>CONCATENATE(Tableau4[[#This Row],[DPT2]]," - ",Tableau4[[#This Row],[COMMUNE]])</f>
        <v>40 - Mouscardès</v>
      </c>
      <c r="B2596" s="2">
        <v>40</v>
      </c>
      <c r="C2596" s="5" t="s">
        <v>3565</v>
      </c>
      <c r="D2596" s="6" t="s">
        <v>3323</v>
      </c>
      <c r="E2596" s="6" t="s">
        <v>3566</v>
      </c>
      <c r="F2596" s="6" t="s">
        <v>8554</v>
      </c>
      <c r="G2596" s="7">
        <v>270</v>
      </c>
      <c r="H2596" s="5" t="s">
        <v>5</v>
      </c>
      <c r="I2596" s="5" t="s">
        <v>12</v>
      </c>
      <c r="J2596" s="2" t="s">
        <v>13</v>
      </c>
      <c r="K2596" s="2" t="s">
        <v>8</v>
      </c>
      <c r="L2596" s="132" t="s">
        <v>8555</v>
      </c>
    </row>
    <row r="2597" spans="1:23" customFormat="1">
      <c r="A2597" s="1" t="str">
        <f>CONCATENATE(Tableau4[[#This Row],[DPT2]]," - ",Tableau4[[#This Row],[COMMUNE]])</f>
        <v>40 - Moustey</v>
      </c>
      <c r="B2597" s="2">
        <v>40</v>
      </c>
      <c r="C2597" s="5" t="s">
        <v>3567</v>
      </c>
      <c r="D2597" s="6" t="s">
        <v>3271</v>
      </c>
      <c r="E2597" s="6" t="s">
        <v>3568</v>
      </c>
      <c r="F2597" s="6" t="s">
        <v>8554</v>
      </c>
      <c r="G2597" s="7">
        <v>674</v>
      </c>
      <c r="H2597" s="5" t="s">
        <v>5</v>
      </c>
      <c r="I2597" s="5" t="s">
        <v>12</v>
      </c>
      <c r="J2597" s="2" t="s">
        <v>13</v>
      </c>
      <c r="K2597" s="2" t="s">
        <v>8</v>
      </c>
      <c r="L2597" s="132" t="s">
        <v>8555</v>
      </c>
    </row>
    <row r="2598" spans="1:23" customFormat="1">
      <c r="A2598" s="1" t="str">
        <f>CONCATENATE(Tableau4[[#This Row],[DPT2]]," - ",Tableau4[[#This Row],[COMMUNE]])</f>
        <v>40 - Mugron</v>
      </c>
      <c r="B2598" s="2">
        <v>40</v>
      </c>
      <c r="C2598" s="2" t="s">
        <v>8064</v>
      </c>
      <c r="D2598" s="3" t="s">
        <v>3302</v>
      </c>
      <c r="E2598" s="3" t="s">
        <v>8065</v>
      </c>
      <c r="F2598" s="6" t="s">
        <v>8554</v>
      </c>
      <c r="G2598" s="4">
        <v>1343</v>
      </c>
      <c r="H2598" s="2" t="s">
        <v>5</v>
      </c>
      <c r="I2598" s="2" t="s">
        <v>25</v>
      </c>
      <c r="J2598" s="2" t="s">
        <v>13</v>
      </c>
      <c r="K2598" s="5" t="s">
        <v>5664</v>
      </c>
      <c r="L2598" s="132" t="s">
        <v>8555</v>
      </c>
      <c r="M2598" s="87"/>
      <c r="N2598" s="87"/>
      <c r="O2598" s="87"/>
      <c r="P2598" s="87"/>
      <c r="Q2598" s="87"/>
      <c r="R2598" s="87"/>
      <c r="S2598" s="87"/>
      <c r="T2598" s="87"/>
      <c r="U2598" s="87"/>
      <c r="V2598" s="87"/>
      <c r="W2598" s="87"/>
    </row>
    <row r="2599" spans="1:23" customFormat="1">
      <c r="A2599" s="1" t="str">
        <f>CONCATENATE(Tableau4[[#This Row],[DPT2]]," - ",Tableau4[[#This Row],[COMMUNE]])</f>
        <v>40 - Narrosse</v>
      </c>
      <c r="B2599" s="94">
        <v>40</v>
      </c>
      <c r="C2599" s="2" t="s">
        <v>6947</v>
      </c>
      <c r="D2599" s="95" t="s">
        <v>3263</v>
      </c>
      <c r="E2599" s="96" t="s">
        <v>6948</v>
      </c>
      <c r="F2599" s="96" t="s">
        <v>8555</v>
      </c>
      <c r="G2599" s="97">
        <v>3230</v>
      </c>
      <c r="H2599" s="94" t="s">
        <v>859</v>
      </c>
      <c r="I2599" s="94" t="s">
        <v>25</v>
      </c>
      <c r="J2599" s="94" t="s">
        <v>13</v>
      </c>
      <c r="K2599" s="2" t="s">
        <v>5671</v>
      </c>
      <c r="L2599" s="132" t="s">
        <v>8555</v>
      </c>
    </row>
    <row r="2600" spans="1:23" customFormat="1">
      <c r="A2600" s="1" t="str">
        <f>CONCATENATE(Tableau4[[#This Row],[DPT2]]," - ",Tableau4[[#This Row],[COMMUNE]])</f>
        <v>40 - Nassiet</v>
      </c>
      <c r="B2600" s="2">
        <v>40</v>
      </c>
      <c r="C2600" s="5" t="s">
        <v>3569</v>
      </c>
      <c r="D2600" s="6" t="s">
        <v>3269</v>
      </c>
      <c r="E2600" s="6" t="s">
        <v>3570</v>
      </c>
      <c r="F2600" s="6" t="s">
        <v>8554</v>
      </c>
      <c r="G2600" s="7">
        <v>325</v>
      </c>
      <c r="H2600" s="5" t="s">
        <v>5</v>
      </c>
      <c r="I2600" s="5" t="s">
        <v>12</v>
      </c>
      <c r="J2600" s="2" t="s">
        <v>13</v>
      </c>
      <c r="K2600" s="2" t="s">
        <v>8</v>
      </c>
      <c r="L2600" s="132" t="s">
        <v>8555</v>
      </c>
      <c r="M2600" s="87"/>
      <c r="N2600" s="87"/>
      <c r="O2600" s="87"/>
      <c r="P2600" s="87"/>
      <c r="Q2600" s="87"/>
      <c r="R2600" s="87"/>
      <c r="S2600" s="87"/>
      <c r="T2600" s="87"/>
      <c r="U2600" s="87"/>
      <c r="V2600" s="87"/>
      <c r="W2600" s="87"/>
    </row>
    <row r="2601" spans="1:23" customFormat="1">
      <c r="A2601" s="1" t="str">
        <f>CONCATENATE(Tableau4[[#This Row],[DPT2]]," - ",Tableau4[[#This Row],[COMMUNE]])</f>
        <v>40 - Nerbis</v>
      </c>
      <c r="B2601" s="2">
        <v>40</v>
      </c>
      <c r="C2601" s="2" t="s">
        <v>3571</v>
      </c>
      <c r="D2601" s="3" t="s">
        <v>3302</v>
      </c>
      <c r="E2601" s="3" t="s">
        <v>3572</v>
      </c>
      <c r="F2601" s="6" t="s">
        <v>8554</v>
      </c>
      <c r="G2601" s="4">
        <v>265</v>
      </c>
      <c r="H2601" s="2" t="s">
        <v>5</v>
      </c>
      <c r="I2601" s="2" t="s">
        <v>25</v>
      </c>
      <c r="J2601" s="2" t="s">
        <v>13</v>
      </c>
      <c r="K2601" s="2" t="s">
        <v>8</v>
      </c>
      <c r="L2601" s="132" t="s">
        <v>8555</v>
      </c>
    </row>
    <row r="2602" spans="1:23" customFormat="1">
      <c r="A2602" s="1" t="str">
        <f>CONCATENATE(Tableau4[[#This Row],[DPT2]]," - ",Tableau4[[#This Row],[COMMUNE]])</f>
        <v>40 - Nousse</v>
      </c>
      <c r="B2602" s="2">
        <v>40</v>
      </c>
      <c r="C2602" s="2" t="s">
        <v>3573</v>
      </c>
      <c r="D2602" s="3" t="s">
        <v>3302</v>
      </c>
      <c r="E2602" s="3" t="s">
        <v>3574</v>
      </c>
      <c r="F2602" s="6" t="s">
        <v>8554</v>
      </c>
      <c r="G2602" s="4">
        <v>247</v>
      </c>
      <c r="H2602" s="2" t="s">
        <v>5</v>
      </c>
      <c r="I2602" s="2" t="s">
        <v>25</v>
      </c>
      <c r="J2602" s="2" t="s">
        <v>13</v>
      </c>
      <c r="K2602" s="2" t="s">
        <v>8</v>
      </c>
      <c r="L2602" s="132" t="s">
        <v>8555</v>
      </c>
    </row>
    <row r="2603" spans="1:23" s="87" customFormat="1">
      <c r="A2603" s="1" t="str">
        <f>CONCATENATE(Tableau4[[#This Row],[DPT2]]," - ",Tableau4[[#This Row],[COMMUNE]])</f>
        <v>40 - Oeyregave</v>
      </c>
      <c r="B2603" s="2">
        <v>40</v>
      </c>
      <c r="C2603" s="5" t="s">
        <v>3575</v>
      </c>
      <c r="D2603" s="6" t="s">
        <v>3323</v>
      </c>
      <c r="E2603" s="6" t="s">
        <v>3576</v>
      </c>
      <c r="F2603" s="6" t="s">
        <v>8554</v>
      </c>
      <c r="G2603" s="7">
        <v>325</v>
      </c>
      <c r="H2603" s="5" t="s">
        <v>5</v>
      </c>
      <c r="I2603" s="5" t="s">
        <v>12</v>
      </c>
      <c r="J2603" s="2" t="s">
        <v>13</v>
      </c>
      <c r="K2603" s="2" t="s">
        <v>8</v>
      </c>
      <c r="L2603" s="132" t="s">
        <v>8555</v>
      </c>
    </row>
    <row r="2604" spans="1:23" customFormat="1">
      <c r="A2604" s="1" t="str">
        <f>CONCATENATE(Tableau4[[#This Row],[DPT2]]," - ",Tableau4[[#This Row],[COMMUNE]])</f>
        <v>40 - Oeyreluy</v>
      </c>
      <c r="B2604" s="2">
        <v>40</v>
      </c>
      <c r="C2604" s="2" t="s">
        <v>6949</v>
      </c>
      <c r="D2604" s="3" t="s">
        <v>3263</v>
      </c>
      <c r="E2604" s="3" t="s">
        <v>6950</v>
      </c>
      <c r="F2604" s="6" t="s">
        <v>8554</v>
      </c>
      <c r="G2604" s="4">
        <v>1507</v>
      </c>
      <c r="H2604" s="2" t="s">
        <v>5</v>
      </c>
      <c r="I2604" s="2" t="s">
        <v>25</v>
      </c>
      <c r="J2604" s="2" t="s">
        <v>13</v>
      </c>
      <c r="K2604" s="2" t="s">
        <v>5671</v>
      </c>
      <c r="L2604" s="132" t="s">
        <v>8555</v>
      </c>
    </row>
    <row r="2605" spans="1:23" s="87" customFormat="1">
      <c r="A2605" s="1" t="str">
        <f>CONCATENATE(Tableau4[[#This Row],[DPT2]]," - ",Tableau4[[#This Row],[COMMUNE]])</f>
        <v>40 - Onard</v>
      </c>
      <c r="B2605" s="2">
        <v>40</v>
      </c>
      <c r="C2605" s="2" t="s">
        <v>3577</v>
      </c>
      <c r="D2605" s="3" t="s">
        <v>3302</v>
      </c>
      <c r="E2605" s="3" t="s">
        <v>3578</v>
      </c>
      <c r="F2605" s="6" t="s">
        <v>8554</v>
      </c>
      <c r="G2605" s="4">
        <v>366</v>
      </c>
      <c r="H2605" s="2" t="s">
        <v>5</v>
      </c>
      <c r="I2605" s="2" t="s">
        <v>25</v>
      </c>
      <c r="J2605" s="2" t="s">
        <v>13</v>
      </c>
      <c r="K2605" s="2" t="s">
        <v>8</v>
      </c>
      <c r="L2605" s="132" t="s">
        <v>8555</v>
      </c>
      <c r="M2605"/>
      <c r="N2605"/>
      <c r="O2605"/>
      <c r="P2605"/>
      <c r="Q2605"/>
      <c r="R2605"/>
      <c r="S2605"/>
      <c r="T2605"/>
      <c r="U2605"/>
      <c r="V2605"/>
      <c r="W2605"/>
    </row>
    <row r="2606" spans="1:23" customFormat="1">
      <c r="A2606" s="1" t="str">
        <f>CONCATENATE(Tableau4[[#This Row],[DPT2]]," - ",Tableau4[[#This Row],[COMMUNE]])</f>
        <v>40 - Ondres</v>
      </c>
      <c r="B2606" s="94">
        <v>40</v>
      </c>
      <c r="C2606" s="2" t="s">
        <v>6951</v>
      </c>
      <c r="D2606" s="95" t="s">
        <v>3336</v>
      </c>
      <c r="E2606" s="96" t="s">
        <v>6952</v>
      </c>
      <c r="F2606" s="96" t="s">
        <v>8555</v>
      </c>
      <c r="G2606" s="97">
        <v>5520</v>
      </c>
      <c r="H2606" s="94" t="s">
        <v>859</v>
      </c>
      <c r="I2606" s="94" t="s">
        <v>25</v>
      </c>
      <c r="J2606" s="94" t="s">
        <v>13</v>
      </c>
      <c r="K2606" s="2" t="s">
        <v>5671</v>
      </c>
      <c r="L2606" s="132" t="s">
        <v>8555</v>
      </c>
      <c r="M2606" s="87"/>
      <c r="N2606" s="87"/>
      <c r="O2606" s="87"/>
      <c r="P2606" s="87"/>
      <c r="Q2606" s="87"/>
      <c r="R2606" s="87"/>
      <c r="S2606" s="87"/>
      <c r="T2606" s="87"/>
      <c r="U2606" s="87"/>
      <c r="V2606" s="87"/>
      <c r="W2606" s="87"/>
    </row>
    <row r="2607" spans="1:23" customFormat="1">
      <c r="A2607" s="1" t="str">
        <f>CONCATENATE(Tableau4[[#This Row],[DPT2]]," - ",Tableau4[[#This Row],[COMMUNE]])</f>
        <v>40 - Onesse-Laharie</v>
      </c>
      <c r="B2607" s="2">
        <v>40</v>
      </c>
      <c r="C2607" s="5" t="s">
        <v>6953</v>
      </c>
      <c r="D2607" s="6" t="s">
        <v>3588</v>
      </c>
      <c r="E2607" s="6" t="s">
        <v>6954</v>
      </c>
      <c r="F2607" s="6" t="s">
        <v>8554</v>
      </c>
      <c r="G2607" s="7">
        <v>1025</v>
      </c>
      <c r="H2607" s="5" t="s">
        <v>5</v>
      </c>
      <c r="I2607" s="5" t="s">
        <v>12</v>
      </c>
      <c r="J2607" s="2" t="s">
        <v>13</v>
      </c>
      <c r="K2607" s="2" t="s">
        <v>5671</v>
      </c>
      <c r="L2607" s="132" t="s">
        <v>8555</v>
      </c>
    </row>
    <row r="2608" spans="1:23" customFormat="1">
      <c r="A2608" s="1" t="str">
        <f>CONCATENATE(Tableau4[[#This Row],[DPT2]]," - ",Tableau4[[#This Row],[COMMUNE]])</f>
        <v>40 - Orist</v>
      </c>
      <c r="B2608" s="2">
        <v>40</v>
      </c>
      <c r="C2608" s="5" t="s">
        <v>3579</v>
      </c>
      <c r="D2608" s="6" t="s">
        <v>3323</v>
      </c>
      <c r="E2608" s="6" t="s">
        <v>3580</v>
      </c>
      <c r="F2608" s="6" t="s">
        <v>8554</v>
      </c>
      <c r="G2608" s="7">
        <v>742</v>
      </c>
      <c r="H2608" s="5" t="s">
        <v>5</v>
      </c>
      <c r="I2608" s="5" t="s">
        <v>12</v>
      </c>
      <c r="J2608" s="2" t="s">
        <v>13</v>
      </c>
      <c r="K2608" s="2" t="s">
        <v>8</v>
      </c>
      <c r="L2608" s="132" t="s">
        <v>8555</v>
      </c>
      <c r="M2608" s="87"/>
      <c r="N2608" s="87"/>
      <c r="O2608" s="87"/>
      <c r="P2608" s="87"/>
      <c r="Q2608" s="87"/>
      <c r="R2608" s="87"/>
      <c r="S2608" s="87"/>
      <c r="T2608" s="87"/>
      <c r="U2608" s="87"/>
      <c r="V2608" s="87"/>
      <c r="W2608" s="87"/>
    </row>
    <row r="2609" spans="1:23" s="87" customFormat="1">
      <c r="A2609" s="1" t="str">
        <f>CONCATENATE(Tableau4[[#This Row],[DPT2]]," - ",Tableau4[[#This Row],[COMMUNE]])</f>
        <v>40 - Orthevielle</v>
      </c>
      <c r="B2609" s="2">
        <v>40</v>
      </c>
      <c r="C2609" s="5" t="s">
        <v>3581</v>
      </c>
      <c r="D2609" s="6" t="s">
        <v>3323</v>
      </c>
      <c r="E2609" s="6" t="s">
        <v>3582</v>
      </c>
      <c r="F2609" s="6" t="s">
        <v>8554</v>
      </c>
      <c r="G2609" s="7">
        <v>1002</v>
      </c>
      <c r="H2609" s="5" t="s">
        <v>5</v>
      </c>
      <c r="I2609" s="5" t="s">
        <v>12</v>
      </c>
      <c r="J2609" s="2" t="s">
        <v>13</v>
      </c>
      <c r="K2609" s="2" t="s">
        <v>8</v>
      </c>
      <c r="L2609" s="132" t="s">
        <v>8555</v>
      </c>
      <c r="M2609"/>
      <c r="N2609"/>
      <c r="O2609"/>
      <c r="P2609"/>
      <c r="Q2609"/>
      <c r="R2609"/>
      <c r="S2609"/>
      <c r="T2609"/>
      <c r="U2609"/>
      <c r="V2609"/>
      <c r="W2609"/>
    </row>
    <row r="2610" spans="1:23" customFormat="1">
      <c r="A2610" s="1" t="str">
        <f>CONCATENATE(Tableau4[[#This Row],[DPT2]]," - ",Tableau4[[#This Row],[COMMUNE]])</f>
        <v>40 - Orx</v>
      </c>
      <c r="B2610" s="2">
        <v>40</v>
      </c>
      <c r="C2610" s="2" t="s">
        <v>3583</v>
      </c>
      <c r="D2610" s="3" t="s">
        <v>3463</v>
      </c>
      <c r="E2610" s="3" t="s">
        <v>3584</v>
      </c>
      <c r="F2610" s="6" t="s">
        <v>8554</v>
      </c>
      <c r="G2610" s="4">
        <v>635</v>
      </c>
      <c r="H2610" s="2" t="s">
        <v>5</v>
      </c>
      <c r="I2610" s="2" t="s">
        <v>25</v>
      </c>
      <c r="J2610" s="2" t="s">
        <v>13</v>
      </c>
      <c r="K2610" s="2" t="s">
        <v>8</v>
      </c>
      <c r="L2610" s="132" t="s">
        <v>8555</v>
      </c>
      <c r="M2610" s="87"/>
      <c r="N2610" s="87"/>
      <c r="O2610" s="87"/>
      <c r="P2610" s="87"/>
      <c r="Q2610" s="87"/>
      <c r="R2610" s="87"/>
      <c r="S2610" s="87"/>
      <c r="T2610" s="87"/>
      <c r="U2610" s="87"/>
      <c r="V2610" s="87"/>
      <c r="W2610" s="87"/>
    </row>
    <row r="2611" spans="1:23" s="87" customFormat="1">
      <c r="A2611" s="1" t="str">
        <f>CONCATENATE(Tableau4[[#This Row],[DPT2]]," - ",Tableau4[[#This Row],[COMMUNE]])</f>
        <v>40 - Ossages</v>
      </c>
      <c r="B2611" s="2">
        <v>40</v>
      </c>
      <c r="C2611" s="5" t="s">
        <v>3585</v>
      </c>
      <c r="D2611" s="6" t="s">
        <v>3323</v>
      </c>
      <c r="E2611" s="6" t="s">
        <v>3586</v>
      </c>
      <c r="F2611" s="6" t="s">
        <v>8554</v>
      </c>
      <c r="G2611" s="7">
        <v>501</v>
      </c>
      <c r="H2611" s="5" t="s">
        <v>5</v>
      </c>
      <c r="I2611" s="5" t="s">
        <v>12</v>
      </c>
      <c r="J2611" s="2" t="s">
        <v>13</v>
      </c>
      <c r="K2611" s="2" t="s">
        <v>8</v>
      </c>
      <c r="L2611" s="132" t="s">
        <v>8555</v>
      </c>
    </row>
    <row r="2612" spans="1:23" customFormat="1">
      <c r="A2612" s="1" t="str">
        <f>CONCATENATE(Tableau4[[#This Row],[DPT2]]," - ",Tableau4[[#This Row],[COMMUNE]])</f>
        <v>40 - Ousse-Suzan</v>
      </c>
      <c r="B2612" s="2">
        <v>40</v>
      </c>
      <c r="C2612" s="5" t="s">
        <v>3587</v>
      </c>
      <c r="D2612" s="6" t="s">
        <v>3588</v>
      </c>
      <c r="E2612" s="6" t="s">
        <v>3589</v>
      </c>
      <c r="F2612" s="6" t="s">
        <v>8554</v>
      </c>
      <c r="G2612" s="7">
        <v>285</v>
      </c>
      <c r="H2612" s="5" t="s">
        <v>5</v>
      </c>
      <c r="I2612" s="5" t="s">
        <v>12</v>
      </c>
      <c r="J2612" s="2" t="s">
        <v>13</v>
      </c>
      <c r="K2612" s="2" t="s">
        <v>8</v>
      </c>
      <c r="L2612" s="132" t="s">
        <v>8555</v>
      </c>
      <c r="M2612" s="87"/>
      <c r="N2612" s="87"/>
      <c r="O2612" s="87"/>
      <c r="P2612" s="87"/>
      <c r="Q2612" s="87"/>
      <c r="R2612" s="87"/>
      <c r="S2612" s="87"/>
      <c r="T2612" s="87"/>
      <c r="U2612" s="87"/>
      <c r="V2612" s="87"/>
      <c r="W2612" s="87"/>
    </row>
    <row r="2613" spans="1:23" customFormat="1">
      <c r="A2613" s="1" t="str">
        <f>CONCATENATE(Tableau4[[#This Row],[DPT2]]," - ",Tableau4[[#This Row],[COMMUNE]])</f>
        <v>40 - Ozourt</v>
      </c>
      <c r="B2613" s="2">
        <v>40</v>
      </c>
      <c r="C2613" s="2" t="s">
        <v>3590</v>
      </c>
      <c r="D2613" s="3" t="s">
        <v>3302</v>
      </c>
      <c r="E2613" s="3" t="s">
        <v>3591</v>
      </c>
      <c r="F2613" s="6" t="s">
        <v>8554</v>
      </c>
      <c r="G2613" s="4">
        <v>201</v>
      </c>
      <c r="H2613" s="2" t="s">
        <v>5</v>
      </c>
      <c r="I2613" s="2" t="s">
        <v>25</v>
      </c>
      <c r="J2613" s="2" t="s">
        <v>13</v>
      </c>
      <c r="K2613" s="2" t="s">
        <v>8</v>
      </c>
      <c r="L2613" s="132" t="s">
        <v>8555</v>
      </c>
    </row>
    <row r="2614" spans="1:23" customFormat="1">
      <c r="A2614" s="1" t="str">
        <f>CONCATENATE(Tableau4[[#This Row],[DPT2]]," - ",Tableau4[[#This Row],[COMMUNE]])</f>
        <v>40 - Parentis-en-Born</v>
      </c>
      <c r="B2614" s="94">
        <v>40</v>
      </c>
      <c r="C2614" s="2" t="s">
        <v>8066</v>
      </c>
      <c r="D2614" s="95" t="s">
        <v>3436</v>
      </c>
      <c r="E2614" s="96" t="s">
        <v>8067</v>
      </c>
      <c r="F2614" s="96" t="s">
        <v>8555</v>
      </c>
      <c r="G2614" s="97">
        <v>6684</v>
      </c>
      <c r="H2614" s="94" t="s">
        <v>859</v>
      </c>
      <c r="I2614" s="94" t="s">
        <v>25</v>
      </c>
      <c r="J2614" s="94" t="s">
        <v>13</v>
      </c>
      <c r="K2614" s="5" t="s">
        <v>5664</v>
      </c>
      <c r="L2614" s="132" t="s">
        <v>8555</v>
      </c>
      <c r="M2614" s="87"/>
      <c r="N2614" s="87"/>
      <c r="O2614" s="87"/>
      <c r="P2614" s="87"/>
      <c r="Q2614" s="87"/>
      <c r="R2614" s="87"/>
      <c r="S2614" s="87"/>
      <c r="T2614" s="87"/>
      <c r="U2614" s="87"/>
      <c r="V2614" s="87"/>
      <c r="W2614" s="87"/>
    </row>
    <row r="2615" spans="1:23" customFormat="1">
      <c r="A2615" s="1" t="str">
        <f>CONCATENATE(Tableau4[[#This Row],[DPT2]]," - ",Tableau4[[#This Row],[COMMUNE]])</f>
        <v>40 - Parleboscq</v>
      </c>
      <c r="B2615" s="2">
        <v>40</v>
      </c>
      <c r="C2615" s="5" t="s">
        <v>3592</v>
      </c>
      <c r="D2615" s="6" t="s">
        <v>3282</v>
      </c>
      <c r="E2615" s="6" t="s">
        <v>3593</v>
      </c>
      <c r="F2615" s="6" t="s">
        <v>8554</v>
      </c>
      <c r="G2615" s="7">
        <v>505</v>
      </c>
      <c r="H2615" s="5" t="s">
        <v>5</v>
      </c>
      <c r="I2615" s="5" t="s">
        <v>12</v>
      </c>
      <c r="J2615" s="2" t="s">
        <v>13</v>
      </c>
      <c r="K2615" s="2" t="s">
        <v>8</v>
      </c>
      <c r="L2615" s="132" t="s">
        <v>8555</v>
      </c>
    </row>
    <row r="2616" spans="1:23" customFormat="1">
      <c r="A2616" s="1" t="str">
        <f>CONCATENATE(Tableau4[[#This Row],[DPT2]]," - ",Tableau4[[#This Row],[COMMUNE]])</f>
        <v>40 - Payros-Cazautets</v>
      </c>
      <c r="B2616" s="2">
        <v>40</v>
      </c>
      <c r="C2616" s="2" t="s">
        <v>3594</v>
      </c>
      <c r="D2616" s="3" t="s">
        <v>3266</v>
      </c>
      <c r="E2616" s="3" t="s">
        <v>3595</v>
      </c>
      <c r="F2616" s="6" t="s">
        <v>8554</v>
      </c>
      <c r="G2616" s="4">
        <v>107</v>
      </c>
      <c r="H2616" s="2" t="s">
        <v>5</v>
      </c>
      <c r="I2616" s="2" t="s">
        <v>25</v>
      </c>
      <c r="J2616" s="2" t="s">
        <v>13</v>
      </c>
      <c r="K2616" s="2" t="s">
        <v>8</v>
      </c>
      <c r="L2616" s="132" t="s">
        <v>8555</v>
      </c>
    </row>
    <row r="2617" spans="1:23" customFormat="1">
      <c r="A2617" s="1" t="str">
        <f>CONCATENATE(Tableau4[[#This Row],[DPT2]]," - ",Tableau4[[#This Row],[COMMUNE]])</f>
        <v>40 - Pécorade</v>
      </c>
      <c r="B2617" s="2">
        <v>40</v>
      </c>
      <c r="C2617" s="2" t="s">
        <v>3596</v>
      </c>
      <c r="D2617" s="3" t="s">
        <v>3266</v>
      </c>
      <c r="E2617" s="3" t="s">
        <v>3597</v>
      </c>
      <c r="F2617" s="6" t="s">
        <v>8554</v>
      </c>
      <c r="G2617" s="4">
        <v>139</v>
      </c>
      <c r="H2617" s="2" t="s">
        <v>5</v>
      </c>
      <c r="I2617" s="2" t="s">
        <v>25</v>
      </c>
      <c r="J2617" s="2" t="s">
        <v>13</v>
      </c>
      <c r="K2617" s="2" t="s">
        <v>8</v>
      </c>
      <c r="L2617" s="132" t="s">
        <v>8555</v>
      </c>
      <c r="M2617" s="87"/>
      <c r="N2617" s="87"/>
      <c r="O2617" s="87"/>
      <c r="P2617" s="87"/>
      <c r="Q2617" s="87"/>
      <c r="R2617" s="87"/>
      <c r="S2617" s="87"/>
      <c r="T2617" s="87"/>
      <c r="U2617" s="87"/>
      <c r="V2617" s="87"/>
      <c r="W2617" s="87"/>
    </row>
    <row r="2618" spans="1:23" s="87" customFormat="1">
      <c r="A2618" s="1" t="str">
        <f>CONCATENATE(Tableau4[[#This Row],[DPT2]]," - ",Tableau4[[#This Row],[COMMUNE]])</f>
        <v>40 - Perquie</v>
      </c>
      <c r="B2618" s="2">
        <v>40</v>
      </c>
      <c r="C2618" s="5" t="s">
        <v>3598</v>
      </c>
      <c r="D2618" s="6" t="s">
        <v>3279</v>
      </c>
      <c r="E2618" s="6" t="s">
        <v>3599</v>
      </c>
      <c r="F2618" s="6" t="s">
        <v>8554</v>
      </c>
      <c r="G2618" s="7">
        <v>338</v>
      </c>
      <c r="H2618" s="5" t="s">
        <v>5</v>
      </c>
      <c r="I2618" s="5" t="s">
        <v>12</v>
      </c>
      <c r="J2618" s="2" t="s">
        <v>13</v>
      </c>
      <c r="K2618" s="2" t="s">
        <v>8</v>
      </c>
      <c r="L2618" s="132" t="s">
        <v>8555</v>
      </c>
      <c r="M2618"/>
      <c r="N2618"/>
      <c r="O2618"/>
      <c r="P2618"/>
      <c r="Q2618"/>
      <c r="R2618"/>
      <c r="S2618"/>
      <c r="T2618"/>
      <c r="U2618"/>
      <c r="V2618"/>
      <c r="W2618"/>
    </row>
    <row r="2619" spans="1:23" customFormat="1">
      <c r="A2619" s="1" t="str">
        <f>CONCATENATE(Tableau4[[#This Row],[DPT2]]," - ",Tableau4[[#This Row],[COMMUNE]])</f>
        <v>40 - Pey</v>
      </c>
      <c r="B2619" s="2">
        <v>40</v>
      </c>
      <c r="C2619" s="5" t="s">
        <v>6955</v>
      </c>
      <c r="D2619" s="6" t="s">
        <v>3323</v>
      </c>
      <c r="E2619" s="6" t="s">
        <v>6956</v>
      </c>
      <c r="F2619" s="6" t="s">
        <v>8554</v>
      </c>
      <c r="G2619" s="7">
        <v>701</v>
      </c>
      <c r="H2619" s="5" t="s">
        <v>5</v>
      </c>
      <c r="I2619" s="5" t="s">
        <v>12</v>
      </c>
      <c r="J2619" s="2" t="s">
        <v>13</v>
      </c>
      <c r="K2619" s="2" t="s">
        <v>5671</v>
      </c>
      <c r="L2619" s="132" t="s">
        <v>8555</v>
      </c>
    </row>
    <row r="2620" spans="1:23" customFormat="1">
      <c r="A2620" s="1" t="str">
        <f>CONCATENATE(Tableau4[[#This Row],[DPT2]]," - ",Tableau4[[#This Row],[COMMUNE]])</f>
        <v>40 - Peyre</v>
      </c>
      <c r="B2620" s="2">
        <v>40</v>
      </c>
      <c r="C2620" s="2" t="s">
        <v>3600</v>
      </c>
      <c r="D2620" s="3" t="s">
        <v>3266</v>
      </c>
      <c r="E2620" s="3" t="s">
        <v>3601</v>
      </c>
      <c r="F2620" s="6" t="s">
        <v>8554</v>
      </c>
      <c r="G2620" s="4">
        <v>233</v>
      </c>
      <c r="H2620" s="2" t="s">
        <v>5</v>
      </c>
      <c r="I2620" s="2" t="s">
        <v>25</v>
      </c>
      <c r="J2620" s="2" t="s">
        <v>13</v>
      </c>
      <c r="K2620" s="2" t="s">
        <v>8</v>
      </c>
      <c r="L2620" s="132" t="s">
        <v>8555</v>
      </c>
    </row>
    <row r="2621" spans="1:23" customFormat="1">
      <c r="A2621" s="1" t="str">
        <f>CONCATENATE(Tableau4[[#This Row],[DPT2]]," - ",Tableau4[[#This Row],[COMMUNE]])</f>
        <v>40 - Peyrehorade</v>
      </c>
      <c r="B2621" s="2">
        <v>40</v>
      </c>
      <c r="C2621" s="5" t="s">
        <v>8068</v>
      </c>
      <c r="D2621" s="6" t="s">
        <v>3323</v>
      </c>
      <c r="E2621" s="6" t="s">
        <v>8069</v>
      </c>
      <c r="F2621" s="6" t="s">
        <v>8554</v>
      </c>
      <c r="G2621" s="7">
        <v>3648</v>
      </c>
      <c r="H2621" s="5" t="s">
        <v>5</v>
      </c>
      <c r="I2621" s="5" t="s">
        <v>12</v>
      </c>
      <c r="J2621" s="2" t="s">
        <v>13</v>
      </c>
      <c r="K2621" s="5" t="s">
        <v>5664</v>
      </c>
      <c r="L2621" s="132" t="s">
        <v>8555</v>
      </c>
    </row>
    <row r="2622" spans="1:23" s="87" customFormat="1">
      <c r="A2622" s="1" t="str">
        <f>CONCATENATE(Tableau4[[#This Row],[DPT2]]," - ",Tableau4[[#This Row],[COMMUNE]])</f>
        <v>40 - Philondenx</v>
      </c>
      <c r="B2622" s="2">
        <v>40</v>
      </c>
      <c r="C2622" s="2" t="s">
        <v>3602</v>
      </c>
      <c r="D2622" s="3" t="s">
        <v>3266</v>
      </c>
      <c r="E2622" s="3" t="s">
        <v>3603</v>
      </c>
      <c r="F2622" s="6" t="s">
        <v>8554</v>
      </c>
      <c r="G2622" s="4">
        <v>200</v>
      </c>
      <c r="H2622" s="2" t="s">
        <v>5</v>
      </c>
      <c r="I2622" s="2" t="s">
        <v>25</v>
      </c>
      <c r="J2622" s="2" t="s">
        <v>13</v>
      </c>
      <c r="K2622" s="2" t="s">
        <v>8</v>
      </c>
      <c r="L2622" s="132" t="s">
        <v>8555</v>
      </c>
      <c r="M2622"/>
      <c r="N2622"/>
      <c r="O2622"/>
      <c r="P2622"/>
      <c r="Q2622"/>
      <c r="R2622"/>
      <c r="S2622"/>
      <c r="T2622"/>
      <c r="U2622"/>
      <c r="V2622"/>
      <c r="W2622"/>
    </row>
    <row r="2623" spans="1:23" customFormat="1">
      <c r="A2623" s="1" t="str">
        <f>CONCATENATE(Tableau4[[#This Row],[DPT2]]," - ",Tableau4[[#This Row],[COMMUNE]])</f>
        <v>40 - Pimbo</v>
      </c>
      <c r="B2623" s="2">
        <v>40</v>
      </c>
      <c r="C2623" s="2" t="s">
        <v>3604</v>
      </c>
      <c r="D2623" s="3" t="s">
        <v>3266</v>
      </c>
      <c r="E2623" s="3" t="s">
        <v>3605</v>
      </c>
      <c r="F2623" s="6" t="s">
        <v>8554</v>
      </c>
      <c r="G2623" s="4">
        <v>205</v>
      </c>
      <c r="H2623" s="2" t="s">
        <v>5</v>
      </c>
      <c r="I2623" s="2" t="s">
        <v>25</v>
      </c>
      <c r="J2623" s="2" t="s">
        <v>13</v>
      </c>
      <c r="K2623" s="2" t="s">
        <v>8</v>
      </c>
      <c r="L2623" s="132" t="s">
        <v>8555</v>
      </c>
    </row>
    <row r="2624" spans="1:23" customFormat="1">
      <c r="A2624" s="1" t="str">
        <f>CONCATENATE(Tableau4[[#This Row],[DPT2]]," - ",Tableau4[[#This Row],[COMMUNE]])</f>
        <v>40 - Pissos</v>
      </c>
      <c r="B2624" s="2">
        <v>40</v>
      </c>
      <c r="C2624" s="5" t="s">
        <v>6957</v>
      </c>
      <c r="D2624" s="6" t="s">
        <v>3271</v>
      </c>
      <c r="E2624" s="6" t="s">
        <v>6958</v>
      </c>
      <c r="F2624" s="6" t="s">
        <v>8554</v>
      </c>
      <c r="G2624" s="7">
        <v>1449</v>
      </c>
      <c r="H2624" s="5" t="s">
        <v>5</v>
      </c>
      <c r="I2624" s="5" t="s">
        <v>12</v>
      </c>
      <c r="J2624" s="2" t="s">
        <v>13</v>
      </c>
      <c r="K2624" s="2" t="s">
        <v>5671</v>
      </c>
      <c r="L2624" s="132" t="s">
        <v>8555</v>
      </c>
      <c r="M2624" s="87"/>
      <c r="N2624" s="87"/>
      <c r="O2624" s="87"/>
      <c r="P2624" s="87"/>
      <c r="Q2624" s="87"/>
      <c r="R2624" s="87"/>
      <c r="S2624" s="87"/>
      <c r="T2624" s="87"/>
      <c r="U2624" s="87"/>
      <c r="V2624" s="87"/>
      <c r="W2624" s="87"/>
    </row>
    <row r="2625" spans="1:23" customFormat="1">
      <c r="A2625" s="1" t="str">
        <f>CONCATENATE(Tableau4[[#This Row],[DPT2]]," - ",Tableau4[[#This Row],[COMMUNE]])</f>
        <v>40 - Pomarez</v>
      </c>
      <c r="B2625" s="2">
        <v>40</v>
      </c>
      <c r="C2625" s="5" t="s">
        <v>6959</v>
      </c>
      <c r="D2625" s="6" t="s">
        <v>3269</v>
      </c>
      <c r="E2625" s="6" t="s">
        <v>6960</v>
      </c>
      <c r="F2625" s="6" t="s">
        <v>8554</v>
      </c>
      <c r="G2625" s="7">
        <v>1569</v>
      </c>
      <c r="H2625" s="5" t="s">
        <v>5</v>
      </c>
      <c r="I2625" s="5" t="s">
        <v>12</v>
      </c>
      <c r="J2625" s="2" t="s">
        <v>13</v>
      </c>
      <c r="K2625" s="2" t="s">
        <v>5671</v>
      </c>
      <c r="L2625" s="132" t="s">
        <v>8555</v>
      </c>
    </row>
    <row r="2626" spans="1:23" s="87" customFormat="1">
      <c r="A2626" s="1" t="str">
        <f>CONCATENATE(Tableau4[[#This Row],[DPT2]]," - ",Tableau4[[#This Row],[COMMUNE]])</f>
        <v>40 - Pontenx-les-Forges</v>
      </c>
      <c r="B2626" s="2">
        <v>40</v>
      </c>
      <c r="C2626" s="2" t="s">
        <v>6961</v>
      </c>
      <c r="D2626" s="3" t="s">
        <v>3294</v>
      </c>
      <c r="E2626" s="3" t="s">
        <v>6962</v>
      </c>
      <c r="F2626" s="6" t="s">
        <v>8554</v>
      </c>
      <c r="G2626" s="4">
        <v>1648</v>
      </c>
      <c r="H2626" s="2" t="s">
        <v>5</v>
      </c>
      <c r="I2626" s="2" t="s">
        <v>25</v>
      </c>
      <c r="J2626" s="2" t="s">
        <v>13</v>
      </c>
      <c r="K2626" s="2" t="s">
        <v>5671</v>
      </c>
      <c r="L2626" s="132" t="s">
        <v>8555</v>
      </c>
      <c r="M2626"/>
      <c r="N2626"/>
      <c r="O2626"/>
      <c r="P2626"/>
      <c r="Q2626"/>
      <c r="R2626"/>
      <c r="S2626"/>
      <c r="T2626"/>
      <c r="U2626"/>
      <c r="V2626"/>
      <c r="W2626"/>
    </row>
    <row r="2627" spans="1:23" customFormat="1">
      <c r="A2627" s="1" t="str">
        <f>CONCATENATE(Tableau4[[#This Row],[DPT2]]," - ",Tableau4[[#This Row],[COMMUNE]])</f>
        <v>40 - Pontonx-sur-l'Adour</v>
      </c>
      <c r="B2627" s="2">
        <v>40</v>
      </c>
      <c r="C2627" s="2" t="s">
        <v>8070</v>
      </c>
      <c r="D2627" s="3" t="s">
        <v>3291</v>
      </c>
      <c r="E2627" s="3" t="s">
        <v>8071</v>
      </c>
      <c r="F2627" s="6" t="s">
        <v>8554</v>
      </c>
      <c r="G2627" s="4">
        <v>2868</v>
      </c>
      <c r="H2627" s="2" t="s">
        <v>5</v>
      </c>
      <c r="I2627" s="2" t="s">
        <v>25</v>
      </c>
      <c r="J2627" s="2" t="s">
        <v>13</v>
      </c>
      <c r="K2627" s="5" t="s">
        <v>5664</v>
      </c>
      <c r="L2627" s="132" t="s">
        <v>8555</v>
      </c>
      <c r="M2627" s="87"/>
      <c r="N2627" s="87"/>
      <c r="O2627" s="87"/>
      <c r="P2627" s="87"/>
      <c r="Q2627" s="87"/>
      <c r="R2627" s="87"/>
      <c r="S2627" s="87"/>
      <c r="T2627" s="87"/>
      <c r="U2627" s="87"/>
      <c r="V2627" s="87"/>
      <c r="W2627" s="87"/>
    </row>
    <row r="2628" spans="1:23" customFormat="1">
      <c r="A2628" s="1" t="str">
        <f>CONCATENATE(Tableau4[[#This Row],[DPT2]]," - ",Tableau4[[#This Row],[COMMUNE]])</f>
        <v>40 - Port-de-Lanne</v>
      </c>
      <c r="B2628" s="2">
        <v>40</v>
      </c>
      <c r="C2628" s="5" t="s">
        <v>6963</v>
      </c>
      <c r="D2628" s="6" t="s">
        <v>3323</v>
      </c>
      <c r="E2628" s="6" t="s">
        <v>6964</v>
      </c>
      <c r="F2628" s="6" t="s">
        <v>8554</v>
      </c>
      <c r="G2628" s="7">
        <v>1154</v>
      </c>
      <c r="H2628" s="5" t="s">
        <v>5</v>
      </c>
      <c r="I2628" s="5" t="s">
        <v>12</v>
      </c>
      <c r="J2628" s="2" t="s">
        <v>13</v>
      </c>
      <c r="K2628" s="2" t="s">
        <v>5671</v>
      </c>
      <c r="L2628" s="132" t="s">
        <v>8555</v>
      </c>
    </row>
    <row r="2629" spans="1:23" s="87" customFormat="1">
      <c r="A2629" s="1" t="str">
        <f>CONCATENATE(Tableau4[[#This Row],[DPT2]]," - ",Tableau4[[#This Row],[COMMUNE]])</f>
        <v>40 - Poudenx</v>
      </c>
      <c r="B2629" s="2">
        <v>40</v>
      </c>
      <c r="C2629" s="2" t="s">
        <v>3606</v>
      </c>
      <c r="D2629" s="3" t="s">
        <v>3266</v>
      </c>
      <c r="E2629" s="3" t="s">
        <v>3607</v>
      </c>
      <c r="F2629" s="6" t="s">
        <v>8554</v>
      </c>
      <c r="G2629" s="4">
        <v>222</v>
      </c>
      <c r="H2629" s="2" t="s">
        <v>5</v>
      </c>
      <c r="I2629" s="2" t="s">
        <v>25</v>
      </c>
      <c r="J2629" s="2" t="s">
        <v>13</v>
      </c>
      <c r="K2629" s="2" t="s">
        <v>8</v>
      </c>
      <c r="L2629" s="132" t="s">
        <v>8555</v>
      </c>
      <c r="M2629"/>
      <c r="N2629"/>
      <c r="O2629"/>
      <c r="P2629"/>
      <c r="Q2629"/>
      <c r="R2629"/>
      <c r="S2629"/>
      <c r="T2629"/>
      <c r="U2629"/>
      <c r="V2629"/>
      <c r="W2629"/>
    </row>
    <row r="2630" spans="1:23" s="87" customFormat="1">
      <c r="A2630" s="1" t="str">
        <f>CONCATENATE(Tableau4[[#This Row],[DPT2]]," - ",Tableau4[[#This Row],[COMMUNE]])</f>
        <v>40 - Pouillon</v>
      </c>
      <c r="B2630" s="2">
        <v>40</v>
      </c>
      <c r="C2630" s="5" t="s">
        <v>8072</v>
      </c>
      <c r="D2630" s="6" t="s">
        <v>3323</v>
      </c>
      <c r="E2630" s="6" t="s">
        <v>8073</v>
      </c>
      <c r="F2630" s="6" t="s">
        <v>8554</v>
      </c>
      <c r="G2630" s="7">
        <v>3071</v>
      </c>
      <c r="H2630" s="5" t="s">
        <v>5</v>
      </c>
      <c r="I2630" s="5" t="s">
        <v>12</v>
      </c>
      <c r="J2630" s="2" t="s">
        <v>13</v>
      </c>
      <c r="K2630" s="5" t="s">
        <v>5664</v>
      </c>
      <c r="L2630" s="132" t="s">
        <v>8555</v>
      </c>
      <c r="M2630"/>
      <c r="N2630"/>
      <c r="O2630"/>
      <c r="P2630"/>
      <c r="Q2630"/>
      <c r="R2630"/>
      <c r="S2630"/>
      <c r="T2630"/>
      <c r="U2630"/>
      <c r="V2630"/>
      <c r="W2630"/>
    </row>
    <row r="2631" spans="1:23" customFormat="1">
      <c r="A2631" s="1" t="str">
        <f>CONCATENATE(Tableau4[[#This Row],[DPT2]]," - ",Tableau4[[#This Row],[COMMUNE]])</f>
        <v>40 - Pouydesseaux</v>
      </c>
      <c r="B2631" s="2">
        <v>40</v>
      </c>
      <c r="C2631" s="2" t="s">
        <v>3608</v>
      </c>
      <c r="D2631" s="3" t="s">
        <v>3346</v>
      </c>
      <c r="E2631" s="3" t="s">
        <v>3609</v>
      </c>
      <c r="F2631" s="6" t="s">
        <v>8554</v>
      </c>
      <c r="G2631" s="4">
        <v>906</v>
      </c>
      <c r="H2631" s="2" t="s">
        <v>5</v>
      </c>
      <c r="I2631" s="2" t="s">
        <v>25</v>
      </c>
      <c r="J2631" s="2" t="s">
        <v>13</v>
      </c>
      <c r="K2631" s="2" t="s">
        <v>8</v>
      </c>
      <c r="L2631" s="132" t="s">
        <v>8555</v>
      </c>
    </row>
    <row r="2632" spans="1:23" customFormat="1">
      <c r="A2632" s="1" t="str">
        <f>CONCATENATE(Tableau4[[#This Row],[DPT2]]," - ",Tableau4[[#This Row],[COMMUNE]])</f>
        <v>40 - Poyanne</v>
      </c>
      <c r="B2632" s="2">
        <v>40</v>
      </c>
      <c r="C2632" s="2" t="s">
        <v>3610</v>
      </c>
      <c r="D2632" s="3" t="s">
        <v>3302</v>
      </c>
      <c r="E2632" s="3" t="s">
        <v>3611</v>
      </c>
      <c r="F2632" s="6" t="s">
        <v>8554</v>
      </c>
      <c r="G2632" s="4">
        <v>691</v>
      </c>
      <c r="H2632" s="2" t="s">
        <v>5</v>
      </c>
      <c r="I2632" s="2" t="s">
        <v>25</v>
      </c>
      <c r="J2632" s="2" t="s">
        <v>13</v>
      </c>
      <c r="K2632" s="2" t="s">
        <v>8</v>
      </c>
      <c r="L2632" s="132" t="s">
        <v>8555</v>
      </c>
    </row>
    <row r="2633" spans="1:23" customFormat="1">
      <c r="A2633" s="1" t="str">
        <f>CONCATENATE(Tableau4[[#This Row],[DPT2]]," - ",Tableau4[[#This Row],[COMMUNE]])</f>
        <v>40 - Poyartin</v>
      </c>
      <c r="B2633" s="2">
        <v>40</v>
      </c>
      <c r="C2633" s="2" t="s">
        <v>3612</v>
      </c>
      <c r="D2633" s="3" t="s">
        <v>3302</v>
      </c>
      <c r="E2633" s="3" t="s">
        <v>3613</v>
      </c>
      <c r="F2633" s="6" t="s">
        <v>8554</v>
      </c>
      <c r="G2633" s="4">
        <v>782</v>
      </c>
      <c r="H2633" s="2" t="s">
        <v>5</v>
      </c>
      <c r="I2633" s="2" t="s">
        <v>25</v>
      </c>
      <c r="J2633" s="2" t="s">
        <v>13</v>
      </c>
      <c r="K2633" s="2" t="s">
        <v>8</v>
      </c>
      <c r="L2633" s="132" t="s">
        <v>8555</v>
      </c>
    </row>
    <row r="2634" spans="1:23" s="87" customFormat="1">
      <c r="A2634" s="1" t="str">
        <f>CONCATENATE(Tableau4[[#This Row],[DPT2]]," - ",Tableau4[[#This Row],[COMMUNE]])</f>
        <v>40 - Préchacq-les-Bains</v>
      </c>
      <c r="B2634" s="2">
        <v>40</v>
      </c>
      <c r="C2634" s="2" t="s">
        <v>3614</v>
      </c>
      <c r="D2634" s="3" t="s">
        <v>3302</v>
      </c>
      <c r="E2634" s="3" t="s">
        <v>3615</v>
      </c>
      <c r="F2634" s="6" t="s">
        <v>8554</v>
      </c>
      <c r="G2634" s="4">
        <v>764</v>
      </c>
      <c r="H2634" s="2" t="s">
        <v>5</v>
      </c>
      <c r="I2634" s="2" t="s">
        <v>25</v>
      </c>
      <c r="J2634" s="2" t="s">
        <v>13</v>
      </c>
      <c r="K2634" s="2" t="s">
        <v>8</v>
      </c>
      <c r="L2634" s="132" t="s">
        <v>8555</v>
      </c>
      <c r="M2634"/>
      <c r="N2634"/>
      <c r="O2634"/>
      <c r="P2634"/>
      <c r="Q2634"/>
      <c r="R2634"/>
      <c r="S2634"/>
      <c r="T2634"/>
      <c r="U2634"/>
      <c r="V2634"/>
      <c r="W2634"/>
    </row>
    <row r="2635" spans="1:23" customFormat="1">
      <c r="A2635" s="1" t="str">
        <f>CONCATENATE(Tableau4[[#This Row],[DPT2]]," - ",Tableau4[[#This Row],[COMMUNE]])</f>
        <v>40 - Pujo-le-Plan</v>
      </c>
      <c r="B2635" s="2">
        <v>40</v>
      </c>
      <c r="C2635" s="5" t="s">
        <v>3616</v>
      </c>
      <c r="D2635" s="6" t="s">
        <v>3279</v>
      </c>
      <c r="E2635" s="6" t="s">
        <v>3617</v>
      </c>
      <c r="F2635" s="6" t="s">
        <v>8554</v>
      </c>
      <c r="G2635" s="7">
        <v>622</v>
      </c>
      <c r="H2635" s="5" t="s">
        <v>5</v>
      </c>
      <c r="I2635" s="5" t="s">
        <v>12</v>
      </c>
      <c r="J2635" s="2" t="s">
        <v>13</v>
      </c>
      <c r="K2635" s="2" t="s">
        <v>8</v>
      </c>
      <c r="L2635" s="132" t="s">
        <v>8555</v>
      </c>
      <c r="M2635" s="87"/>
      <c r="N2635" s="87"/>
      <c r="O2635" s="87"/>
      <c r="P2635" s="87"/>
      <c r="Q2635" s="87"/>
      <c r="R2635" s="87"/>
      <c r="S2635" s="87"/>
      <c r="T2635" s="87"/>
      <c r="U2635" s="87"/>
      <c r="V2635" s="87"/>
      <c r="W2635" s="87"/>
    </row>
    <row r="2636" spans="1:23" s="87" customFormat="1">
      <c r="A2636" s="1" t="str">
        <f>CONCATENATE(Tableau4[[#This Row],[DPT2]]," - ",Tableau4[[#This Row],[COMMUNE]])</f>
        <v>40 - Puyol-Cazalet</v>
      </c>
      <c r="B2636" s="2">
        <v>40</v>
      </c>
      <c r="C2636" s="2" t="s">
        <v>3618</v>
      </c>
      <c r="D2636" s="3" t="s">
        <v>3266</v>
      </c>
      <c r="E2636" s="3" t="s">
        <v>3619</v>
      </c>
      <c r="F2636" s="6" t="s">
        <v>8554</v>
      </c>
      <c r="G2636" s="4">
        <v>105</v>
      </c>
      <c r="H2636" s="2" t="s">
        <v>5</v>
      </c>
      <c r="I2636" s="2" t="s">
        <v>25</v>
      </c>
      <c r="J2636" s="2" t="s">
        <v>13</v>
      </c>
      <c r="K2636" s="2" t="s">
        <v>8</v>
      </c>
      <c r="L2636" s="132" t="s">
        <v>8555</v>
      </c>
      <c r="M2636"/>
      <c r="N2636"/>
      <c r="O2636"/>
      <c r="P2636"/>
      <c r="Q2636"/>
      <c r="R2636"/>
      <c r="S2636"/>
      <c r="T2636"/>
      <c r="U2636"/>
      <c r="V2636"/>
      <c r="W2636"/>
    </row>
    <row r="2637" spans="1:23" s="87" customFormat="1">
      <c r="A2637" s="1" t="str">
        <f>CONCATENATE(Tableau4[[#This Row],[DPT2]]," - ",Tableau4[[#This Row],[COMMUNE]])</f>
        <v>40 - Renung</v>
      </c>
      <c r="B2637" s="2">
        <v>40</v>
      </c>
      <c r="C2637" s="2" t="s">
        <v>3620</v>
      </c>
      <c r="D2637" s="3" t="s">
        <v>3299</v>
      </c>
      <c r="E2637" s="3" t="s">
        <v>3621</v>
      </c>
      <c r="F2637" s="6" t="s">
        <v>8554</v>
      </c>
      <c r="G2637" s="4">
        <v>517</v>
      </c>
      <c r="H2637" s="2" t="s">
        <v>5</v>
      </c>
      <c r="I2637" s="2" t="s">
        <v>25</v>
      </c>
      <c r="J2637" s="2" t="s">
        <v>13</v>
      </c>
      <c r="K2637" s="2" t="s">
        <v>8</v>
      </c>
      <c r="L2637" s="132" t="s">
        <v>8555</v>
      </c>
      <c r="M2637"/>
      <c r="N2637"/>
      <c r="O2637"/>
      <c r="P2637"/>
      <c r="Q2637"/>
      <c r="R2637"/>
      <c r="S2637"/>
      <c r="T2637"/>
      <c r="U2637"/>
      <c r="V2637"/>
      <c r="W2637"/>
    </row>
    <row r="2638" spans="1:23" customFormat="1">
      <c r="A2638" s="1" t="str">
        <f>CONCATENATE(Tableau4[[#This Row],[DPT2]]," - ",Tableau4[[#This Row],[COMMUNE]])</f>
        <v>40 - Retjons</v>
      </c>
      <c r="B2638" s="2">
        <v>40</v>
      </c>
      <c r="C2638" s="5" t="s">
        <v>3622</v>
      </c>
      <c r="D2638" s="6" t="s">
        <v>3282</v>
      </c>
      <c r="E2638" s="6" t="s">
        <v>3623</v>
      </c>
      <c r="F2638" s="6" t="s">
        <v>8554</v>
      </c>
      <c r="G2638" s="7">
        <v>356</v>
      </c>
      <c r="H2638" s="5" t="s">
        <v>5</v>
      </c>
      <c r="I2638" s="5" t="s">
        <v>12</v>
      </c>
      <c r="J2638" s="2" t="s">
        <v>13</v>
      </c>
      <c r="K2638" s="2" t="s">
        <v>8</v>
      </c>
      <c r="L2638" s="132" t="s">
        <v>8555</v>
      </c>
    </row>
    <row r="2639" spans="1:23" customFormat="1">
      <c r="A2639" s="1" t="str">
        <f>CONCATENATE(Tableau4[[#This Row],[DPT2]]," - ",Tableau4[[#This Row],[COMMUNE]])</f>
        <v>40 - Rimbez-et-Baudiets</v>
      </c>
      <c r="B2639" s="2">
        <v>40</v>
      </c>
      <c r="C2639" s="5" t="s">
        <v>3624</v>
      </c>
      <c r="D2639" s="6" t="s">
        <v>3282</v>
      </c>
      <c r="E2639" s="6" t="s">
        <v>3625</v>
      </c>
      <c r="F2639" s="6" t="s">
        <v>8554</v>
      </c>
      <c r="G2639" s="7">
        <v>104</v>
      </c>
      <c r="H2639" s="5" t="s">
        <v>5</v>
      </c>
      <c r="I2639" s="5" t="s">
        <v>12</v>
      </c>
      <c r="J2639" s="2" t="s">
        <v>13</v>
      </c>
      <c r="K2639" s="2" t="s">
        <v>8</v>
      </c>
      <c r="L2639" s="132" t="s">
        <v>8555</v>
      </c>
      <c r="M2639" s="87"/>
      <c r="N2639" s="87"/>
      <c r="O2639" s="87"/>
      <c r="P2639" s="87"/>
      <c r="Q2639" s="87"/>
      <c r="R2639" s="87"/>
      <c r="S2639" s="87"/>
      <c r="T2639" s="87"/>
      <c r="U2639" s="87"/>
      <c r="V2639" s="87"/>
      <c r="W2639" s="87"/>
    </row>
    <row r="2640" spans="1:23" customFormat="1">
      <c r="A2640" s="1" t="str">
        <f>CONCATENATE(Tableau4[[#This Row],[DPT2]]," - ",Tableau4[[#This Row],[COMMUNE]])</f>
        <v>40 - Rion-des-Landes</v>
      </c>
      <c r="B2640" s="2">
        <v>40</v>
      </c>
      <c r="C2640" s="2" t="s">
        <v>6965</v>
      </c>
      <c r="D2640" s="3" t="s">
        <v>3291</v>
      </c>
      <c r="E2640" s="3" t="s">
        <v>6966</v>
      </c>
      <c r="F2640" s="6" t="s">
        <v>8554</v>
      </c>
      <c r="G2640" s="4">
        <v>3023</v>
      </c>
      <c r="H2640" s="2" t="s">
        <v>5</v>
      </c>
      <c r="I2640" s="2" t="s">
        <v>25</v>
      </c>
      <c r="J2640" s="2" t="s">
        <v>13</v>
      </c>
      <c r="K2640" s="2" t="s">
        <v>5671</v>
      </c>
      <c r="L2640" s="132" t="s">
        <v>8555</v>
      </c>
    </row>
    <row r="2641" spans="1:23" customFormat="1">
      <c r="A2641" s="1" t="str">
        <f>CONCATENATE(Tableau4[[#This Row],[DPT2]]," - ",Tableau4[[#This Row],[COMMUNE]])</f>
        <v>40 - Rivière-Saas-et-Gourby</v>
      </c>
      <c r="B2641" s="2">
        <v>40</v>
      </c>
      <c r="C2641" s="2" t="s">
        <v>6967</v>
      </c>
      <c r="D2641" s="3" t="s">
        <v>3263</v>
      </c>
      <c r="E2641" s="3" t="s">
        <v>6968</v>
      </c>
      <c r="F2641" s="6" t="s">
        <v>8554</v>
      </c>
      <c r="G2641" s="4">
        <v>1257</v>
      </c>
      <c r="H2641" s="2" t="s">
        <v>5</v>
      </c>
      <c r="I2641" s="2" t="s">
        <v>25</v>
      </c>
      <c r="J2641" s="2" t="s">
        <v>13</v>
      </c>
      <c r="K2641" s="2" t="s">
        <v>5671</v>
      </c>
      <c r="L2641" s="132" t="s">
        <v>8555</v>
      </c>
      <c r="M2641" s="87"/>
      <c r="N2641" s="87"/>
      <c r="O2641" s="87"/>
      <c r="P2641" s="87"/>
      <c r="Q2641" s="87"/>
      <c r="R2641" s="87"/>
      <c r="S2641" s="87"/>
      <c r="T2641" s="87"/>
      <c r="U2641" s="87"/>
      <c r="V2641" s="87"/>
      <c r="W2641" s="87"/>
    </row>
    <row r="2642" spans="1:23" s="87" customFormat="1">
      <c r="A2642" s="1" t="str">
        <f>CONCATENATE(Tableau4[[#This Row],[DPT2]]," - ",Tableau4[[#This Row],[COMMUNE]])</f>
        <v>40 - Roquefort</v>
      </c>
      <c r="B2642" s="2">
        <v>40</v>
      </c>
      <c r="C2642" s="5" t="s">
        <v>8074</v>
      </c>
      <c r="D2642" s="6" t="s">
        <v>3282</v>
      </c>
      <c r="E2642" s="6" t="s">
        <v>10834</v>
      </c>
      <c r="F2642" s="6" t="s">
        <v>8554</v>
      </c>
      <c r="G2642" s="7">
        <v>1898</v>
      </c>
      <c r="H2642" s="5" t="s">
        <v>5</v>
      </c>
      <c r="I2642" s="5" t="s">
        <v>12</v>
      </c>
      <c r="J2642" s="2" t="s">
        <v>13</v>
      </c>
      <c r="K2642" s="5" t="s">
        <v>5664</v>
      </c>
      <c r="L2642" s="132" t="s">
        <v>8555</v>
      </c>
    </row>
    <row r="2643" spans="1:23" s="87" customFormat="1">
      <c r="A2643" s="1" t="str">
        <f>CONCATENATE(Tableau4[[#This Row],[DPT2]]," - ",Tableau4[[#This Row],[COMMUNE]])</f>
        <v>40 - Sabres</v>
      </c>
      <c r="B2643" s="2">
        <v>40</v>
      </c>
      <c r="C2643" s="5" t="s">
        <v>6969</v>
      </c>
      <c r="D2643" s="6" t="s">
        <v>3271</v>
      </c>
      <c r="E2643" s="6" t="s">
        <v>6970</v>
      </c>
      <c r="F2643" s="6" t="s">
        <v>8554</v>
      </c>
      <c r="G2643" s="7">
        <v>1165</v>
      </c>
      <c r="H2643" s="5" t="s">
        <v>5</v>
      </c>
      <c r="I2643" s="5" t="s">
        <v>12</v>
      </c>
      <c r="J2643" s="2" t="s">
        <v>13</v>
      </c>
      <c r="K2643" s="2" t="s">
        <v>5671</v>
      </c>
      <c r="L2643" s="132" t="s">
        <v>8555</v>
      </c>
      <c r="M2643"/>
      <c r="N2643"/>
      <c r="O2643"/>
      <c r="P2643"/>
      <c r="Q2643"/>
      <c r="R2643"/>
      <c r="S2643"/>
      <c r="T2643"/>
      <c r="U2643"/>
      <c r="V2643"/>
      <c r="W2643"/>
    </row>
    <row r="2644" spans="1:23" customFormat="1">
      <c r="A2644" s="1" t="str">
        <f>CONCATENATE(Tableau4[[#This Row],[DPT2]]," - ",Tableau4[[#This Row],[COMMUNE]])</f>
        <v>40 - Saint-Agnet</v>
      </c>
      <c r="B2644" s="2">
        <v>40</v>
      </c>
      <c r="C2644" s="2" t="s">
        <v>3626</v>
      </c>
      <c r="D2644" s="3" t="s">
        <v>3299</v>
      </c>
      <c r="E2644" s="3" t="s">
        <v>3627</v>
      </c>
      <c r="F2644" s="6" t="s">
        <v>8554</v>
      </c>
      <c r="G2644" s="4">
        <v>179</v>
      </c>
      <c r="H2644" s="2" t="s">
        <v>5</v>
      </c>
      <c r="I2644" s="2" t="s">
        <v>25</v>
      </c>
      <c r="J2644" s="2" t="s">
        <v>13</v>
      </c>
      <c r="K2644" s="2" t="s">
        <v>8</v>
      </c>
      <c r="L2644" s="132" t="s">
        <v>8555</v>
      </c>
    </row>
    <row r="2645" spans="1:23" customFormat="1">
      <c r="A2645" s="1" t="str">
        <f>CONCATENATE(Tableau4[[#This Row],[DPT2]]," - ",Tableau4[[#This Row],[COMMUNE]])</f>
        <v>40 - Saint-André-de-Seignanx</v>
      </c>
      <c r="B2645" s="2">
        <v>40</v>
      </c>
      <c r="C2645" s="2" t="s">
        <v>6971</v>
      </c>
      <c r="D2645" s="3" t="s">
        <v>3336</v>
      </c>
      <c r="E2645" s="3" t="s">
        <v>6972</v>
      </c>
      <c r="F2645" s="6" t="s">
        <v>8554</v>
      </c>
      <c r="G2645" s="4">
        <v>1889</v>
      </c>
      <c r="H2645" s="2" t="s">
        <v>5</v>
      </c>
      <c r="I2645" s="2" t="s">
        <v>25</v>
      </c>
      <c r="J2645" s="2" t="s">
        <v>13</v>
      </c>
      <c r="K2645" s="2" t="s">
        <v>5671</v>
      </c>
      <c r="L2645" s="132" t="s">
        <v>8555</v>
      </c>
      <c r="M2645" s="87"/>
      <c r="N2645" s="87"/>
      <c r="O2645" s="87"/>
      <c r="P2645" s="87"/>
      <c r="Q2645" s="87"/>
      <c r="R2645" s="87"/>
      <c r="S2645" s="87"/>
      <c r="T2645" s="87"/>
      <c r="U2645" s="87"/>
      <c r="V2645" s="87"/>
      <c r="W2645" s="87"/>
    </row>
    <row r="2646" spans="1:23" customFormat="1">
      <c r="A2646" s="1" t="str">
        <f>CONCATENATE(Tableau4[[#This Row],[DPT2]]," - ",Tableau4[[#This Row],[COMMUNE]])</f>
        <v>40 - Saint-Aubin</v>
      </c>
      <c r="B2646" s="2">
        <v>40</v>
      </c>
      <c r="C2646" s="2" t="s">
        <v>3628</v>
      </c>
      <c r="D2646" s="3" t="s">
        <v>3302</v>
      </c>
      <c r="E2646" s="3" t="s">
        <v>10835</v>
      </c>
      <c r="F2646" s="6" t="s">
        <v>8554</v>
      </c>
      <c r="G2646" s="4">
        <v>501</v>
      </c>
      <c r="H2646" s="2" t="s">
        <v>5</v>
      </c>
      <c r="I2646" s="2" t="s">
        <v>25</v>
      </c>
      <c r="J2646" s="2" t="s">
        <v>13</v>
      </c>
      <c r="K2646" s="2" t="s">
        <v>8</v>
      </c>
      <c r="L2646" s="132" t="s">
        <v>8555</v>
      </c>
    </row>
    <row r="2647" spans="1:23" customFormat="1">
      <c r="A2647" s="1" t="str">
        <f>CONCATENATE(Tableau4[[#This Row],[DPT2]]," - ",Tableau4[[#This Row],[COMMUNE]])</f>
        <v>40 - Saint-Avit</v>
      </c>
      <c r="B2647" s="2">
        <v>40</v>
      </c>
      <c r="C2647" s="2" t="s">
        <v>3629</v>
      </c>
      <c r="D2647" s="3" t="s">
        <v>3346</v>
      </c>
      <c r="E2647" s="3" t="s">
        <v>10764</v>
      </c>
      <c r="F2647" s="6" t="s">
        <v>8554</v>
      </c>
      <c r="G2647" s="4">
        <v>694</v>
      </c>
      <c r="H2647" s="2" t="s">
        <v>5</v>
      </c>
      <c r="I2647" s="2" t="s">
        <v>25</v>
      </c>
      <c r="J2647" s="2" t="s">
        <v>13</v>
      </c>
      <c r="K2647" s="2" t="s">
        <v>8</v>
      </c>
      <c r="L2647" s="132" t="s">
        <v>8555</v>
      </c>
    </row>
    <row r="2648" spans="1:23" customFormat="1">
      <c r="A2648" s="1" t="str">
        <f>CONCATENATE(Tableau4[[#This Row],[DPT2]]," - ",Tableau4[[#This Row],[COMMUNE]])</f>
        <v>40 - Saint-Barthélemy</v>
      </c>
      <c r="B2648" s="2">
        <v>40</v>
      </c>
      <c r="C2648" s="2" t="s">
        <v>3630</v>
      </c>
      <c r="D2648" s="3" t="s">
        <v>3336</v>
      </c>
      <c r="E2648" s="3" t="s">
        <v>3631</v>
      </c>
      <c r="F2648" s="6" t="s">
        <v>8554</v>
      </c>
      <c r="G2648" s="4">
        <v>419</v>
      </c>
      <c r="H2648" s="2" t="s">
        <v>5</v>
      </c>
      <c r="I2648" s="2" t="s">
        <v>25</v>
      </c>
      <c r="J2648" s="2" t="s">
        <v>13</v>
      </c>
      <c r="K2648" s="2" t="s">
        <v>8</v>
      </c>
      <c r="L2648" s="132" t="s">
        <v>8555</v>
      </c>
      <c r="M2648" s="87"/>
      <c r="N2648" s="87"/>
      <c r="O2648" s="87"/>
      <c r="P2648" s="87"/>
      <c r="Q2648" s="87"/>
      <c r="R2648" s="87"/>
      <c r="S2648" s="87"/>
      <c r="T2648" s="87"/>
      <c r="U2648" s="87"/>
      <c r="V2648" s="87"/>
      <c r="W2648" s="87"/>
    </row>
    <row r="2649" spans="1:23" customFormat="1">
      <c r="A2649" s="1" t="str">
        <f>CONCATENATE(Tableau4[[#This Row],[DPT2]]," - ",Tableau4[[#This Row],[COMMUNE]])</f>
        <v>40 - Saint-Cricq-Chalosse</v>
      </c>
      <c r="B2649" s="2">
        <v>40</v>
      </c>
      <c r="C2649" s="2" t="s">
        <v>3632</v>
      </c>
      <c r="D2649" s="3" t="s">
        <v>3266</v>
      </c>
      <c r="E2649" s="3" t="s">
        <v>3633</v>
      </c>
      <c r="F2649" s="6" t="s">
        <v>8554</v>
      </c>
      <c r="G2649" s="4">
        <v>645</v>
      </c>
      <c r="H2649" s="2" t="s">
        <v>5</v>
      </c>
      <c r="I2649" s="2" t="s">
        <v>25</v>
      </c>
      <c r="J2649" s="2" t="s">
        <v>13</v>
      </c>
      <c r="K2649" s="2" t="s">
        <v>8</v>
      </c>
      <c r="L2649" s="132" t="s">
        <v>8555</v>
      </c>
    </row>
    <row r="2650" spans="1:23" customFormat="1">
      <c r="A2650" s="1" t="str">
        <f>CONCATENATE(Tableau4[[#This Row],[DPT2]]," - ",Tableau4[[#This Row],[COMMUNE]])</f>
        <v>40 - Saint-Cricq-du-Gave</v>
      </c>
      <c r="B2650" s="2">
        <v>40</v>
      </c>
      <c r="C2650" s="5" t="s">
        <v>3634</v>
      </c>
      <c r="D2650" s="6" t="s">
        <v>3323</v>
      </c>
      <c r="E2650" s="6" t="s">
        <v>3635</v>
      </c>
      <c r="F2650" s="6" t="s">
        <v>8554</v>
      </c>
      <c r="G2650" s="7">
        <v>428</v>
      </c>
      <c r="H2650" s="5" t="s">
        <v>5</v>
      </c>
      <c r="I2650" s="5" t="s">
        <v>12</v>
      </c>
      <c r="J2650" s="2" t="s">
        <v>13</v>
      </c>
      <c r="K2650" s="2" t="s">
        <v>8</v>
      </c>
      <c r="L2650" s="132" t="s">
        <v>8555</v>
      </c>
    </row>
    <row r="2651" spans="1:23" customFormat="1">
      <c r="A2651" s="1" t="str">
        <f>CONCATENATE(Tableau4[[#This Row],[DPT2]]," - ",Tableau4[[#This Row],[COMMUNE]])</f>
        <v>40 - Saint-Cricq-Villeneuve</v>
      </c>
      <c r="B2651" s="2">
        <v>40</v>
      </c>
      <c r="C2651" s="5" t="s">
        <v>3636</v>
      </c>
      <c r="D2651" s="6" t="s">
        <v>3279</v>
      </c>
      <c r="E2651" s="6" t="s">
        <v>3637</v>
      </c>
      <c r="F2651" s="6" t="s">
        <v>8554</v>
      </c>
      <c r="G2651" s="7">
        <v>474</v>
      </c>
      <c r="H2651" s="5" t="s">
        <v>5</v>
      </c>
      <c r="I2651" s="5" t="s">
        <v>12</v>
      </c>
      <c r="J2651" s="2" t="s">
        <v>13</v>
      </c>
      <c r="K2651" s="2" t="s">
        <v>8</v>
      </c>
      <c r="L2651" s="132" t="s">
        <v>8555</v>
      </c>
    </row>
    <row r="2652" spans="1:23" s="87" customFormat="1">
      <c r="A2652" s="1" t="str">
        <f>CONCATENATE(Tableau4[[#This Row],[DPT2]]," - ",Tableau4[[#This Row],[COMMUNE]])</f>
        <v>40 - Sainte-Colombe</v>
      </c>
      <c r="B2652" s="2">
        <v>40</v>
      </c>
      <c r="C2652" s="2" t="s">
        <v>3638</v>
      </c>
      <c r="D2652" s="3" t="s">
        <v>3266</v>
      </c>
      <c r="E2652" s="3" t="s">
        <v>10791</v>
      </c>
      <c r="F2652" s="6" t="s">
        <v>8554</v>
      </c>
      <c r="G2652" s="4">
        <v>636</v>
      </c>
      <c r="H2652" s="2" t="s">
        <v>5</v>
      </c>
      <c r="I2652" s="2" t="s">
        <v>25</v>
      </c>
      <c r="J2652" s="2" t="s">
        <v>13</v>
      </c>
      <c r="K2652" s="2" t="s">
        <v>8</v>
      </c>
      <c r="L2652" s="132" t="s">
        <v>8555</v>
      </c>
    </row>
    <row r="2653" spans="1:23" customFormat="1">
      <c r="A2653" s="1" t="str">
        <f>CONCATENATE(Tableau4[[#This Row],[DPT2]]," - ",Tableau4[[#This Row],[COMMUNE]])</f>
        <v>40 - Sainte-Eulalie-en-Born</v>
      </c>
      <c r="B2653" s="2">
        <v>40</v>
      </c>
      <c r="C2653" s="2" t="s">
        <v>6973</v>
      </c>
      <c r="D2653" s="3" t="s">
        <v>3436</v>
      </c>
      <c r="E2653" s="3" t="s">
        <v>6974</v>
      </c>
      <c r="F2653" s="6" t="s">
        <v>8554</v>
      </c>
      <c r="G2653" s="4">
        <v>1281</v>
      </c>
      <c r="H2653" s="2" t="s">
        <v>5</v>
      </c>
      <c r="I2653" s="2" t="s">
        <v>25</v>
      </c>
      <c r="J2653" s="2" t="s">
        <v>13</v>
      </c>
      <c r="K2653" s="2" t="s">
        <v>5671</v>
      </c>
      <c r="L2653" s="132" t="s">
        <v>8555</v>
      </c>
      <c r="M2653" s="87"/>
      <c r="N2653" s="87"/>
      <c r="O2653" s="87"/>
      <c r="P2653" s="87"/>
      <c r="Q2653" s="87"/>
      <c r="R2653" s="87"/>
      <c r="S2653" s="87"/>
      <c r="T2653" s="87"/>
      <c r="U2653" s="87"/>
      <c r="V2653" s="87"/>
      <c r="W2653" s="87"/>
    </row>
    <row r="2654" spans="1:23" customFormat="1">
      <c r="A2654" s="1" t="str">
        <f>CONCATENATE(Tableau4[[#This Row],[DPT2]]," - ",Tableau4[[#This Row],[COMMUNE]])</f>
        <v>40 - Sainte-Foy</v>
      </c>
      <c r="B2654" s="2">
        <v>40</v>
      </c>
      <c r="C2654" s="5" t="s">
        <v>3639</v>
      </c>
      <c r="D2654" s="6" t="s">
        <v>3279</v>
      </c>
      <c r="E2654" s="6" t="s">
        <v>3640</v>
      </c>
      <c r="F2654" s="6" t="s">
        <v>8554</v>
      </c>
      <c r="G2654" s="7">
        <v>252</v>
      </c>
      <c r="H2654" s="5" t="s">
        <v>5</v>
      </c>
      <c r="I2654" s="5" t="s">
        <v>12</v>
      </c>
      <c r="J2654" s="2" t="s">
        <v>13</v>
      </c>
      <c r="K2654" s="2" t="s">
        <v>8</v>
      </c>
      <c r="L2654" s="132" t="s">
        <v>8555</v>
      </c>
      <c r="M2654" s="87"/>
      <c r="N2654" s="87"/>
      <c r="O2654" s="87"/>
      <c r="P2654" s="87"/>
      <c r="Q2654" s="87"/>
      <c r="R2654" s="87"/>
      <c r="S2654" s="87"/>
      <c r="T2654" s="87"/>
      <c r="U2654" s="87"/>
      <c r="V2654" s="87"/>
      <c r="W2654" s="87"/>
    </row>
    <row r="2655" spans="1:23" s="87" customFormat="1">
      <c r="A2655" s="1" t="str">
        <f>CONCATENATE(Tableau4[[#This Row],[DPT2]]," - ",Tableau4[[#This Row],[COMMUNE]])</f>
        <v>40 - Sainte-Marie-de-Gosse</v>
      </c>
      <c r="B2655" s="2">
        <v>40</v>
      </c>
      <c r="C2655" s="2" t="s">
        <v>6975</v>
      </c>
      <c r="D2655" s="3" t="s">
        <v>3463</v>
      </c>
      <c r="E2655" s="3" t="s">
        <v>6976</v>
      </c>
      <c r="F2655" s="6" t="s">
        <v>8554</v>
      </c>
      <c r="G2655" s="4">
        <v>1200</v>
      </c>
      <c r="H2655" s="2" t="s">
        <v>5</v>
      </c>
      <c r="I2655" s="2" t="s">
        <v>25</v>
      </c>
      <c r="J2655" s="2" t="s">
        <v>13</v>
      </c>
      <c r="K2655" s="2" t="s">
        <v>5671</v>
      </c>
      <c r="L2655" s="132" t="s">
        <v>8555</v>
      </c>
      <c r="M2655"/>
      <c r="N2655"/>
      <c r="O2655"/>
      <c r="P2655"/>
      <c r="Q2655"/>
      <c r="R2655"/>
      <c r="S2655"/>
      <c r="T2655"/>
      <c r="U2655"/>
      <c r="V2655"/>
      <c r="W2655"/>
    </row>
    <row r="2656" spans="1:23" customFormat="1">
      <c r="A2656" s="1" t="str">
        <f>CONCATENATE(Tableau4[[#This Row],[DPT2]]," - ",Tableau4[[#This Row],[COMMUNE]])</f>
        <v>40 - Saint-Étienne-d'Orthe</v>
      </c>
      <c r="B2656" s="2">
        <v>40</v>
      </c>
      <c r="C2656" s="5" t="s">
        <v>3641</v>
      </c>
      <c r="D2656" s="6" t="s">
        <v>3323</v>
      </c>
      <c r="E2656" s="6" t="s">
        <v>3642</v>
      </c>
      <c r="F2656" s="6" t="s">
        <v>8554</v>
      </c>
      <c r="G2656" s="7">
        <v>711</v>
      </c>
      <c r="H2656" s="5" t="s">
        <v>5</v>
      </c>
      <c r="I2656" s="5" t="s">
        <v>12</v>
      </c>
      <c r="J2656" s="2" t="s">
        <v>13</v>
      </c>
      <c r="K2656" s="2" t="s">
        <v>8</v>
      </c>
      <c r="L2656" s="132" t="s">
        <v>8555</v>
      </c>
      <c r="M2656" s="87"/>
      <c r="N2656" s="87"/>
      <c r="O2656" s="87"/>
      <c r="P2656" s="87"/>
      <c r="Q2656" s="87"/>
      <c r="R2656" s="87"/>
      <c r="S2656" s="87"/>
      <c r="T2656" s="87"/>
      <c r="U2656" s="87"/>
      <c r="V2656" s="87"/>
      <c r="W2656" s="87"/>
    </row>
    <row r="2657" spans="1:23" customFormat="1">
      <c r="A2657" s="1" t="str">
        <f>CONCATENATE(Tableau4[[#This Row],[DPT2]]," - ",Tableau4[[#This Row],[COMMUNE]])</f>
        <v>40 - Saint-Gein</v>
      </c>
      <c r="B2657" s="2">
        <v>40</v>
      </c>
      <c r="C2657" s="5" t="s">
        <v>3643</v>
      </c>
      <c r="D2657" s="6" t="s">
        <v>3279</v>
      </c>
      <c r="E2657" s="6" t="s">
        <v>3644</v>
      </c>
      <c r="F2657" s="6" t="s">
        <v>8554</v>
      </c>
      <c r="G2657" s="7">
        <v>431</v>
      </c>
      <c r="H2657" s="5" t="s">
        <v>5</v>
      </c>
      <c r="I2657" s="5" t="s">
        <v>12</v>
      </c>
      <c r="J2657" s="2" t="s">
        <v>13</v>
      </c>
      <c r="K2657" s="2" t="s">
        <v>8</v>
      </c>
      <c r="L2657" s="132" t="s">
        <v>8555</v>
      </c>
      <c r="M2657" s="87"/>
      <c r="N2657" s="87"/>
      <c r="O2657" s="87"/>
      <c r="P2657" s="87"/>
      <c r="Q2657" s="87"/>
      <c r="R2657" s="87"/>
      <c r="S2657" s="87"/>
      <c r="T2657" s="87"/>
      <c r="U2657" s="87"/>
      <c r="V2657" s="87"/>
      <c r="W2657" s="87"/>
    </row>
    <row r="2658" spans="1:23" customFormat="1">
      <c r="A2658" s="1" t="str">
        <f>CONCATENATE(Tableau4[[#This Row],[DPT2]]," - ",Tableau4[[#This Row],[COMMUNE]])</f>
        <v>40 - Saint-Geours-d'Auribat</v>
      </c>
      <c r="B2658" s="2">
        <v>40</v>
      </c>
      <c r="C2658" s="2" t="s">
        <v>3645</v>
      </c>
      <c r="D2658" s="3" t="s">
        <v>3302</v>
      </c>
      <c r="E2658" s="3" t="s">
        <v>3646</v>
      </c>
      <c r="F2658" s="6" t="s">
        <v>8554</v>
      </c>
      <c r="G2658" s="4">
        <v>420</v>
      </c>
      <c r="H2658" s="2" t="s">
        <v>5</v>
      </c>
      <c r="I2658" s="2" t="s">
        <v>25</v>
      </c>
      <c r="J2658" s="2" t="s">
        <v>13</v>
      </c>
      <c r="K2658" s="2" t="s">
        <v>8</v>
      </c>
      <c r="L2658" s="132" t="s">
        <v>8555</v>
      </c>
    </row>
    <row r="2659" spans="1:23" customFormat="1">
      <c r="A2659" s="1" t="str">
        <f>CONCATENATE(Tableau4[[#This Row],[DPT2]]," - ",Tableau4[[#This Row],[COMMUNE]])</f>
        <v>40 - Saint-Geours-de-Maremne</v>
      </c>
      <c r="B2659" s="2">
        <v>40</v>
      </c>
      <c r="C2659" s="2" t="s">
        <v>6977</v>
      </c>
      <c r="D2659" s="3" t="s">
        <v>3463</v>
      </c>
      <c r="E2659" s="3" t="s">
        <v>6978</v>
      </c>
      <c r="F2659" s="6" t="s">
        <v>8554</v>
      </c>
      <c r="G2659" s="4">
        <v>2752</v>
      </c>
      <c r="H2659" s="2" t="s">
        <v>5</v>
      </c>
      <c r="I2659" s="2" t="s">
        <v>25</v>
      </c>
      <c r="J2659" s="2" t="s">
        <v>13</v>
      </c>
      <c r="K2659" s="2" t="s">
        <v>5671</v>
      </c>
      <c r="L2659" s="132" t="s">
        <v>8555</v>
      </c>
    </row>
    <row r="2660" spans="1:23" customFormat="1">
      <c r="A2660" s="1" t="str">
        <f>CONCATENATE(Tableau4[[#This Row],[DPT2]]," - ",Tableau4[[#This Row],[COMMUNE]])</f>
        <v>40 - Saint-Gor</v>
      </c>
      <c r="B2660" s="2">
        <v>40</v>
      </c>
      <c r="C2660" s="5" t="s">
        <v>3647</v>
      </c>
      <c r="D2660" s="6" t="s">
        <v>3282</v>
      </c>
      <c r="E2660" s="6" t="s">
        <v>3648</v>
      </c>
      <c r="F2660" s="6" t="s">
        <v>8554</v>
      </c>
      <c r="G2660" s="7">
        <v>312</v>
      </c>
      <c r="H2660" s="5" t="s">
        <v>5</v>
      </c>
      <c r="I2660" s="5" t="s">
        <v>12</v>
      </c>
      <c r="J2660" s="2" t="s">
        <v>13</v>
      </c>
      <c r="K2660" s="2" t="s">
        <v>8</v>
      </c>
      <c r="L2660" s="132" t="s">
        <v>8555</v>
      </c>
      <c r="M2660" s="87"/>
      <c r="N2660" s="87"/>
      <c r="O2660" s="87"/>
      <c r="P2660" s="87"/>
      <c r="Q2660" s="87"/>
      <c r="R2660" s="87"/>
      <c r="S2660" s="87"/>
      <c r="T2660" s="87"/>
      <c r="U2660" s="87"/>
      <c r="V2660" s="87"/>
      <c r="W2660" s="87"/>
    </row>
    <row r="2661" spans="1:23" customFormat="1">
      <c r="A2661" s="1" t="str">
        <f>CONCATENATE(Tableau4[[#This Row],[DPT2]]," - ",Tableau4[[#This Row],[COMMUNE]])</f>
        <v>40 - Saint-Jean-de-Lier</v>
      </c>
      <c r="B2661" s="2">
        <v>40</v>
      </c>
      <c r="C2661" s="2" t="s">
        <v>3649</v>
      </c>
      <c r="D2661" s="3" t="s">
        <v>3302</v>
      </c>
      <c r="E2661" s="3" t="s">
        <v>3650</v>
      </c>
      <c r="F2661" s="6" t="s">
        <v>8554</v>
      </c>
      <c r="G2661" s="4">
        <v>413</v>
      </c>
      <c r="H2661" s="2" t="s">
        <v>5</v>
      </c>
      <c r="I2661" s="2" t="s">
        <v>25</v>
      </c>
      <c r="J2661" s="2" t="s">
        <v>13</v>
      </c>
      <c r="K2661" s="2" t="s">
        <v>8</v>
      </c>
      <c r="L2661" s="132" t="s">
        <v>8555</v>
      </c>
    </row>
    <row r="2662" spans="1:23" customFormat="1">
      <c r="A2662" s="1" t="str">
        <f>CONCATENATE(Tableau4[[#This Row],[DPT2]]," - ",Tableau4[[#This Row],[COMMUNE]])</f>
        <v>40 - Saint-Jean-de-Marsacq</v>
      </c>
      <c r="B2662" s="2">
        <v>40</v>
      </c>
      <c r="C2662" s="2" t="s">
        <v>6979</v>
      </c>
      <c r="D2662" s="3" t="s">
        <v>3463</v>
      </c>
      <c r="E2662" s="3" t="s">
        <v>6980</v>
      </c>
      <c r="F2662" s="6" t="s">
        <v>8554</v>
      </c>
      <c r="G2662" s="4">
        <v>1699</v>
      </c>
      <c r="H2662" s="2" t="s">
        <v>5</v>
      </c>
      <c r="I2662" s="2" t="s">
        <v>25</v>
      </c>
      <c r="J2662" s="2" t="s">
        <v>13</v>
      </c>
      <c r="K2662" s="2" t="s">
        <v>5671</v>
      </c>
      <c r="L2662" s="132" t="s">
        <v>8555</v>
      </c>
    </row>
    <row r="2663" spans="1:23" customFormat="1">
      <c r="A2663" s="1" t="str">
        <f>CONCATENATE(Tableau4[[#This Row],[DPT2]]," - ",Tableau4[[#This Row],[COMMUNE]])</f>
        <v>40 - Saint-Julien-d'Armagnac</v>
      </c>
      <c r="B2663" s="2">
        <v>40</v>
      </c>
      <c r="C2663" s="5" t="s">
        <v>3651</v>
      </c>
      <c r="D2663" s="6" t="s">
        <v>3282</v>
      </c>
      <c r="E2663" s="6" t="s">
        <v>3652</v>
      </c>
      <c r="F2663" s="6" t="s">
        <v>8554</v>
      </c>
      <c r="G2663" s="7">
        <v>110</v>
      </c>
      <c r="H2663" s="5" t="s">
        <v>5</v>
      </c>
      <c r="I2663" s="5" t="s">
        <v>12</v>
      </c>
      <c r="J2663" s="2" t="s">
        <v>13</v>
      </c>
      <c r="K2663" s="2" t="s">
        <v>8</v>
      </c>
      <c r="L2663" s="132" t="s">
        <v>8555</v>
      </c>
      <c r="M2663" s="87"/>
      <c r="N2663" s="87"/>
      <c r="O2663" s="87"/>
      <c r="P2663" s="87"/>
      <c r="Q2663" s="87"/>
      <c r="R2663" s="87"/>
      <c r="S2663" s="87"/>
      <c r="T2663" s="87"/>
      <c r="U2663" s="87"/>
      <c r="V2663" s="87"/>
      <c r="W2663" s="87"/>
    </row>
    <row r="2664" spans="1:23" customFormat="1">
      <c r="A2664" s="1" t="str">
        <f>CONCATENATE(Tableau4[[#This Row],[DPT2]]," - ",Tableau4[[#This Row],[COMMUNE]])</f>
        <v>40 - Saint-Julien-en-Born</v>
      </c>
      <c r="B2664" s="2">
        <v>40</v>
      </c>
      <c r="C2664" s="2" t="s">
        <v>6981</v>
      </c>
      <c r="D2664" s="3" t="s">
        <v>3506</v>
      </c>
      <c r="E2664" s="3" t="s">
        <v>6982</v>
      </c>
      <c r="F2664" s="6" t="s">
        <v>8554</v>
      </c>
      <c r="G2664" s="4">
        <v>1683</v>
      </c>
      <c r="H2664" s="2" t="s">
        <v>5</v>
      </c>
      <c r="I2664" s="2" t="s">
        <v>25</v>
      </c>
      <c r="J2664" s="2" t="s">
        <v>13</v>
      </c>
      <c r="K2664" s="2" t="s">
        <v>5671</v>
      </c>
      <c r="L2664" s="132" t="s">
        <v>8555</v>
      </c>
      <c r="M2664" s="87"/>
      <c r="N2664" s="87"/>
      <c r="O2664" s="87"/>
      <c r="P2664" s="87"/>
      <c r="Q2664" s="87"/>
      <c r="R2664" s="87"/>
      <c r="S2664" s="87"/>
      <c r="T2664" s="87"/>
      <c r="U2664" s="87"/>
      <c r="V2664" s="87"/>
      <c r="W2664" s="87"/>
    </row>
    <row r="2665" spans="1:23" customFormat="1">
      <c r="A2665" s="1" t="str">
        <f>CONCATENATE(Tableau4[[#This Row],[DPT2]]," - ",Tableau4[[#This Row],[COMMUNE]])</f>
        <v>40 - Saint-Justin</v>
      </c>
      <c r="B2665" s="2">
        <v>40</v>
      </c>
      <c r="C2665" s="5" t="s">
        <v>6983</v>
      </c>
      <c r="D2665" s="6" t="s">
        <v>3282</v>
      </c>
      <c r="E2665" s="6" t="s">
        <v>6984</v>
      </c>
      <c r="F2665" s="6" t="s">
        <v>8554</v>
      </c>
      <c r="G2665" s="7">
        <v>1001</v>
      </c>
      <c r="H2665" s="5" t="s">
        <v>5</v>
      </c>
      <c r="I2665" s="5" t="s">
        <v>12</v>
      </c>
      <c r="J2665" s="2" t="s">
        <v>13</v>
      </c>
      <c r="K2665" s="2" t="s">
        <v>5671</v>
      </c>
      <c r="L2665" s="132" t="s">
        <v>8555</v>
      </c>
    </row>
    <row r="2666" spans="1:23" customFormat="1">
      <c r="A2666" s="1" t="str">
        <f>CONCATENATE(Tableau4[[#This Row],[DPT2]]," - ",Tableau4[[#This Row],[COMMUNE]])</f>
        <v>40 - Saint-Laurent-de-Gosse</v>
      </c>
      <c r="B2666" s="2">
        <v>40</v>
      </c>
      <c r="C2666" s="2" t="s">
        <v>3653</v>
      </c>
      <c r="D2666" s="3" t="s">
        <v>3336</v>
      </c>
      <c r="E2666" s="3" t="s">
        <v>3654</v>
      </c>
      <c r="F2666" s="6" t="s">
        <v>8554</v>
      </c>
      <c r="G2666" s="4">
        <v>685</v>
      </c>
      <c r="H2666" s="2" t="s">
        <v>5</v>
      </c>
      <c r="I2666" s="2" t="s">
        <v>25</v>
      </c>
      <c r="J2666" s="2" t="s">
        <v>13</v>
      </c>
      <c r="K2666" s="2" t="s">
        <v>8</v>
      </c>
      <c r="L2666" s="132" t="s">
        <v>8555</v>
      </c>
      <c r="M2666" s="87"/>
      <c r="N2666" s="87"/>
      <c r="O2666" s="87"/>
      <c r="P2666" s="87"/>
      <c r="Q2666" s="87"/>
      <c r="R2666" s="87"/>
      <c r="S2666" s="87"/>
      <c r="T2666" s="87"/>
      <c r="U2666" s="87"/>
      <c r="V2666" s="87"/>
      <c r="W2666" s="87"/>
    </row>
    <row r="2667" spans="1:23" customFormat="1">
      <c r="A2667" s="1" t="str">
        <f>CONCATENATE(Tableau4[[#This Row],[DPT2]]," - ",Tableau4[[#This Row],[COMMUNE]])</f>
        <v>40 - Saint-Lon-les-Mines</v>
      </c>
      <c r="B2667" s="2">
        <v>40</v>
      </c>
      <c r="C2667" s="5" t="s">
        <v>6985</v>
      </c>
      <c r="D2667" s="6" t="s">
        <v>3323</v>
      </c>
      <c r="E2667" s="6" t="s">
        <v>6986</v>
      </c>
      <c r="F2667" s="6" t="s">
        <v>8554</v>
      </c>
      <c r="G2667" s="7">
        <v>1229</v>
      </c>
      <c r="H2667" s="5" t="s">
        <v>5</v>
      </c>
      <c r="I2667" s="5" t="s">
        <v>12</v>
      </c>
      <c r="J2667" s="2" t="s">
        <v>13</v>
      </c>
      <c r="K2667" s="2" t="s">
        <v>5671</v>
      </c>
      <c r="L2667" s="132" t="s">
        <v>8555</v>
      </c>
    </row>
    <row r="2668" spans="1:23" customFormat="1">
      <c r="A2668" s="1" t="str">
        <f>CONCATENATE(Tableau4[[#This Row],[DPT2]]," - ",Tableau4[[#This Row],[COMMUNE]])</f>
        <v>40 - Saint-Loubouer</v>
      </c>
      <c r="B2668" s="2">
        <v>40</v>
      </c>
      <c r="C2668" s="2" t="s">
        <v>3655</v>
      </c>
      <c r="D2668" s="3" t="s">
        <v>3299</v>
      </c>
      <c r="E2668" s="3" t="s">
        <v>3656</v>
      </c>
      <c r="F2668" s="6" t="s">
        <v>8554</v>
      </c>
      <c r="G2668" s="4">
        <v>442</v>
      </c>
      <c r="H2668" s="2" t="s">
        <v>5</v>
      </c>
      <c r="I2668" s="2" t="s">
        <v>25</v>
      </c>
      <c r="J2668" s="2" t="s">
        <v>13</v>
      </c>
      <c r="K2668" s="2" t="s">
        <v>8</v>
      </c>
      <c r="L2668" s="132" t="s">
        <v>8555</v>
      </c>
    </row>
    <row r="2669" spans="1:23" customFormat="1">
      <c r="A2669" s="1" t="str">
        <f>CONCATENATE(Tableau4[[#This Row],[DPT2]]," - ",Tableau4[[#This Row],[COMMUNE]])</f>
        <v>40 - Saint-Martin-de-Hinx</v>
      </c>
      <c r="B2669" s="2">
        <v>40</v>
      </c>
      <c r="C2669" s="2" t="s">
        <v>6987</v>
      </c>
      <c r="D2669" s="3" t="s">
        <v>3463</v>
      </c>
      <c r="E2669" s="3" t="s">
        <v>6988</v>
      </c>
      <c r="F2669" s="6" t="s">
        <v>8554</v>
      </c>
      <c r="G2669" s="4">
        <v>1625</v>
      </c>
      <c r="H2669" s="2" t="s">
        <v>5</v>
      </c>
      <c r="I2669" s="2" t="s">
        <v>25</v>
      </c>
      <c r="J2669" s="2" t="s">
        <v>13</v>
      </c>
      <c r="K2669" s="2" t="s">
        <v>5671</v>
      </c>
      <c r="L2669" s="132" t="s">
        <v>8555</v>
      </c>
      <c r="M2669" s="87"/>
      <c r="N2669" s="87"/>
      <c r="O2669" s="87"/>
      <c r="P2669" s="87"/>
      <c r="Q2669" s="87"/>
      <c r="R2669" s="87"/>
      <c r="S2669" s="87"/>
      <c r="T2669" s="87"/>
      <c r="U2669" s="87"/>
      <c r="V2669" s="87"/>
      <c r="W2669" s="87"/>
    </row>
    <row r="2670" spans="1:23" s="87" customFormat="1">
      <c r="A2670" s="1" t="str">
        <f>CONCATENATE(Tableau4[[#This Row],[DPT2]]," - ",Tableau4[[#This Row],[COMMUNE]])</f>
        <v>40 - Saint-Martin-de-Seignanx</v>
      </c>
      <c r="B2670" s="2">
        <v>40</v>
      </c>
      <c r="C2670" s="2" t="s">
        <v>8075</v>
      </c>
      <c r="D2670" s="3" t="s">
        <v>3336</v>
      </c>
      <c r="E2670" s="3" t="s">
        <v>8076</v>
      </c>
      <c r="F2670" s="6" t="s">
        <v>8554</v>
      </c>
      <c r="G2670" s="4">
        <v>5776</v>
      </c>
      <c r="H2670" s="2" t="s">
        <v>5</v>
      </c>
      <c r="I2670" s="2" t="s">
        <v>25</v>
      </c>
      <c r="J2670" s="2" t="s">
        <v>13</v>
      </c>
      <c r="K2670" s="5" t="s">
        <v>5664</v>
      </c>
      <c r="L2670" s="132" t="s">
        <v>8555</v>
      </c>
    </row>
    <row r="2671" spans="1:23" customFormat="1">
      <c r="A2671" s="1" t="str">
        <f>CONCATENATE(Tableau4[[#This Row],[DPT2]]," - ",Tableau4[[#This Row],[COMMUNE]])</f>
        <v>40 - Saint-Martin-d'Oney</v>
      </c>
      <c r="B2671" s="2">
        <v>40</v>
      </c>
      <c r="C2671" s="2" t="s">
        <v>6989</v>
      </c>
      <c r="D2671" s="3" t="s">
        <v>3346</v>
      </c>
      <c r="E2671" s="3" t="s">
        <v>6990</v>
      </c>
      <c r="F2671" s="6" t="s">
        <v>8554</v>
      </c>
      <c r="G2671" s="4">
        <v>1383</v>
      </c>
      <c r="H2671" s="2" t="s">
        <v>5</v>
      </c>
      <c r="I2671" s="2" t="s">
        <v>25</v>
      </c>
      <c r="J2671" s="2" t="s">
        <v>13</v>
      </c>
      <c r="K2671" s="2" t="s">
        <v>5671</v>
      </c>
      <c r="L2671" s="132" t="s">
        <v>8555</v>
      </c>
    </row>
    <row r="2672" spans="1:23" customFormat="1">
      <c r="A2672" s="1" t="str">
        <f>CONCATENATE(Tableau4[[#This Row],[DPT2]]," - ",Tableau4[[#This Row],[COMMUNE]])</f>
        <v>40 - Saint-Maurice-sur-Adour</v>
      </c>
      <c r="B2672" s="2">
        <v>40</v>
      </c>
      <c r="C2672" s="2" t="s">
        <v>3657</v>
      </c>
      <c r="D2672" s="3" t="s">
        <v>3276</v>
      </c>
      <c r="E2672" s="3" t="s">
        <v>3658</v>
      </c>
      <c r="F2672" s="6" t="s">
        <v>8554</v>
      </c>
      <c r="G2672" s="4">
        <v>606</v>
      </c>
      <c r="H2672" s="2" t="s">
        <v>5</v>
      </c>
      <c r="I2672" s="2" t="s">
        <v>25</v>
      </c>
      <c r="J2672" s="2" t="s">
        <v>13</v>
      </c>
      <c r="K2672" s="2" t="s">
        <v>8</v>
      </c>
      <c r="L2672" s="132" t="s">
        <v>8555</v>
      </c>
    </row>
    <row r="2673" spans="1:23" s="87" customFormat="1">
      <c r="A2673" s="1" t="str">
        <f>CONCATENATE(Tableau4[[#This Row],[DPT2]]," - ",Tableau4[[#This Row],[COMMUNE]])</f>
        <v>40 - Saint-Michel-Escalus</v>
      </c>
      <c r="B2673" s="2">
        <v>40</v>
      </c>
      <c r="C2673" s="2" t="s">
        <v>3659</v>
      </c>
      <c r="D2673" s="3" t="s">
        <v>3506</v>
      </c>
      <c r="E2673" s="3" t="s">
        <v>3660</v>
      </c>
      <c r="F2673" s="6" t="s">
        <v>8554</v>
      </c>
      <c r="G2673" s="4">
        <v>311</v>
      </c>
      <c r="H2673" s="2" t="s">
        <v>5</v>
      </c>
      <c r="I2673" s="2" t="s">
        <v>25</v>
      </c>
      <c r="J2673" s="2" t="s">
        <v>13</v>
      </c>
      <c r="K2673" s="2" t="s">
        <v>8</v>
      </c>
      <c r="L2673" s="132" t="s">
        <v>8555</v>
      </c>
    </row>
    <row r="2674" spans="1:23" customFormat="1">
      <c r="A2674" s="1" t="str">
        <f>CONCATENATE(Tableau4[[#This Row],[DPT2]]," - ",Tableau4[[#This Row],[COMMUNE]])</f>
        <v>40 - Saint-Pandelon</v>
      </c>
      <c r="B2674" s="2">
        <v>40</v>
      </c>
      <c r="C2674" s="2" t="s">
        <v>3661</v>
      </c>
      <c r="D2674" s="3" t="s">
        <v>3263</v>
      </c>
      <c r="E2674" s="3" t="s">
        <v>3662</v>
      </c>
      <c r="F2674" s="6" t="s">
        <v>8554</v>
      </c>
      <c r="G2674" s="4">
        <v>711</v>
      </c>
      <c r="H2674" s="2" t="s">
        <v>5</v>
      </c>
      <c r="I2674" s="2" t="s">
        <v>25</v>
      </c>
      <c r="J2674" s="2" t="s">
        <v>13</v>
      </c>
      <c r="K2674" s="2" t="s">
        <v>8</v>
      </c>
      <c r="L2674" s="132" t="s">
        <v>8555</v>
      </c>
    </row>
    <row r="2675" spans="1:23" s="87" customFormat="1">
      <c r="A2675" s="1" t="str">
        <f>CONCATENATE(Tableau4[[#This Row],[DPT2]]," - ",Tableau4[[#This Row],[COMMUNE]])</f>
        <v>40 - Saint-Paul-en-Born</v>
      </c>
      <c r="B2675" s="2">
        <v>40</v>
      </c>
      <c r="C2675" s="2" t="s">
        <v>6991</v>
      </c>
      <c r="D2675" s="3" t="s">
        <v>3294</v>
      </c>
      <c r="E2675" s="3" t="s">
        <v>6992</v>
      </c>
      <c r="F2675" s="6" t="s">
        <v>8554</v>
      </c>
      <c r="G2675" s="4">
        <v>970</v>
      </c>
      <c r="H2675" s="2" t="s">
        <v>5</v>
      </c>
      <c r="I2675" s="2" t="s">
        <v>25</v>
      </c>
      <c r="J2675" s="2" t="s">
        <v>13</v>
      </c>
      <c r="K2675" s="2" t="s">
        <v>5671</v>
      </c>
      <c r="L2675" s="132" t="s">
        <v>8555</v>
      </c>
    </row>
    <row r="2676" spans="1:23" customFormat="1">
      <c r="A2676" s="1" t="str">
        <f>CONCATENATE(Tableau4[[#This Row],[DPT2]]," - ",Tableau4[[#This Row],[COMMUNE]])</f>
        <v>40 - Saint-Paul-lès-Dax</v>
      </c>
      <c r="B2676" s="94">
        <v>40</v>
      </c>
      <c r="C2676" s="2" t="s">
        <v>8429</v>
      </c>
      <c r="D2676" s="95" t="s">
        <v>3263</v>
      </c>
      <c r="E2676" s="96" t="s">
        <v>8430</v>
      </c>
      <c r="F2676" s="96" t="s">
        <v>8555</v>
      </c>
      <c r="G2676" s="97">
        <v>13381</v>
      </c>
      <c r="H2676" s="94" t="s">
        <v>859</v>
      </c>
      <c r="I2676" s="94" t="s">
        <v>25</v>
      </c>
      <c r="J2676" s="94" t="s">
        <v>13</v>
      </c>
      <c r="K2676" s="5" t="s">
        <v>7657</v>
      </c>
      <c r="L2676" s="132" t="s">
        <v>8555</v>
      </c>
    </row>
    <row r="2677" spans="1:23" customFormat="1">
      <c r="A2677" s="1" t="str">
        <f>CONCATENATE(Tableau4[[#This Row],[DPT2]]," - ",Tableau4[[#This Row],[COMMUNE]])</f>
        <v>40 - Saint-Perdon</v>
      </c>
      <c r="B2677" s="2">
        <v>40</v>
      </c>
      <c r="C2677" s="2" t="s">
        <v>6993</v>
      </c>
      <c r="D2677" s="3" t="s">
        <v>3346</v>
      </c>
      <c r="E2677" s="3" t="s">
        <v>6994</v>
      </c>
      <c r="F2677" s="6" t="s">
        <v>8554</v>
      </c>
      <c r="G2677" s="4">
        <v>1725</v>
      </c>
      <c r="H2677" s="2" t="s">
        <v>5</v>
      </c>
      <c r="I2677" s="2" t="s">
        <v>25</v>
      </c>
      <c r="J2677" s="2" t="s">
        <v>13</v>
      </c>
      <c r="K2677" s="2" t="s">
        <v>5671</v>
      </c>
      <c r="L2677" s="132" t="s">
        <v>8555</v>
      </c>
    </row>
    <row r="2678" spans="1:23" customFormat="1">
      <c r="A2678" s="1" t="str">
        <f>CONCATENATE(Tableau4[[#This Row],[DPT2]]," - ",Tableau4[[#This Row],[COMMUNE]])</f>
        <v>40 - Saint-Pierre-du-Mont</v>
      </c>
      <c r="B2678" s="94">
        <v>40</v>
      </c>
      <c r="C2678" s="11" t="s">
        <v>8431</v>
      </c>
      <c r="D2678" s="95" t="s">
        <v>3346</v>
      </c>
      <c r="E2678" s="118" t="s">
        <v>8538</v>
      </c>
      <c r="F2678" s="96" t="s">
        <v>10842</v>
      </c>
      <c r="G2678" s="97">
        <v>9689</v>
      </c>
      <c r="H2678" s="94" t="s">
        <v>859</v>
      </c>
      <c r="I2678" s="94" t="s">
        <v>25</v>
      </c>
      <c r="J2678" s="94" t="s">
        <v>13</v>
      </c>
      <c r="K2678" s="5" t="s">
        <v>7657</v>
      </c>
      <c r="L2678" s="132" t="s">
        <v>8555</v>
      </c>
    </row>
    <row r="2679" spans="1:23" customFormat="1">
      <c r="A2679" s="1" t="str">
        <f>CONCATENATE(Tableau4[[#This Row],[DPT2]]," - ",Tableau4[[#This Row],[COMMUNE]])</f>
        <v>40 - Saint-Sever</v>
      </c>
      <c r="B2679" s="2">
        <v>40</v>
      </c>
      <c r="C2679" s="2" t="s">
        <v>8077</v>
      </c>
      <c r="D2679" s="3" t="s">
        <v>3266</v>
      </c>
      <c r="E2679" s="3" t="s">
        <v>8078</v>
      </c>
      <c r="F2679" s="6" t="s">
        <v>8554</v>
      </c>
      <c r="G2679" s="4">
        <v>4890</v>
      </c>
      <c r="H2679" s="2" t="s">
        <v>5</v>
      </c>
      <c r="I2679" s="2" t="s">
        <v>25</v>
      </c>
      <c r="J2679" s="2" t="s">
        <v>10732</v>
      </c>
      <c r="K2679" s="5" t="s">
        <v>5664</v>
      </c>
      <c r="L2679" s="132" t="s">
        <v>8555</v>
      </c>
    </row>
    <row r="2680" spans="1:23" customFormat="1">
      <c r="A2680" s="1" t="str">
        <f>CONCATENATE(Tableau4[[#This Row],[DPT2]]," - ",Tableau4[[#This Row],[COMMUNE]])</f>
        <v>40 - Saint-Vincent-de-Paul</v>
      </c>
      <c r="B2680" s="2">
        <v>40</v>
      </c>
      <c r="C2680" s="2" t="s">
        <v>6995</v>
      </c>
      <c r="D2680" s="3" t="s">
        <v>3263</v>
      </c>
      <c r="E2680" s="3" t="s">
        <v>10743</v>
      </c>
      <c r="F2680" s="6" t="s">
        <v>8554</v>
      </c>
      <c r="G2680" s="4">
        <v>3307</v>
      </c>
      <c r="H2680" s="2" t="s">
        <v>5</v>
      </c>
      <c r="I2680" s="2" t="s">
        <v>25</v>
      </c>
      <c r="J2680" s="2" t="s">
        <v>13</v>
      </c>
      <c r="K2680" s="2" t="s">
        <v>5671</v>
      </c>
      <c r="L2680" s="132" t="s">
        <v>8555</v>
      </c>
      <c r="M2680" s="87"/>
      <c r="N2680" s="87"/>
      <c r="O2680" s="87"/>
      <c r="P2680" s="87"/>
      <c r="Q2680" s="87"/>
      <c r="R2680" s="87"/>
      <c r="S2680" s="87"/>
      <c r="T2680" s="87"/>
      <c r="U2680" s="87"/>
      <c r="V2680" s="87"/>
      <c r="W2680" s="87"/>
    </row>
    <row r="2681" spans="1:23" s="87" customFormat="1">
      <c r="A2681" s="1" t="str">
        <f>CONCATENATE(Tableau4[[#This Row],[DPT2]]," - ",Tableau4[[#This Row],[COMMUNE]])</f>
        <v>40 - Saint-Vincent-de-Tyrosse</v>
      </c>
      <c r="B2681" s="94">
        <v>40</v>
      </c>
      <c r="C2681" s="2" t="s">
        <v>8432</v>
      </c>
      <c r="D2681" s="95" t="s">
        <v>3463</v>
      </c>
      <c r="E2681" s="96" t="s">
        <v>8433</v>
      </c>
      <c r="F2681" s="96" t="s">
        <v>8555</v>
      </c>
      <c r="G2681" s="97">
        <v>7734</v>
      </c>
      <c r="H2681" s="94" t="s">
        <v>859</v>
      </c>
      <c r="I2681" s="94" t="s">
        <v>25</v>
      </c>
      <c r="J2681" s="94" t="s">
        <v>13</v>
      </c>
      <c r="K2681" s="5" t="s">
        <v>7657</v>
      </c>
      <c r="L2681" s="132" t="s">
        <v>8555</v>
      </c>
      <c r="M2681"/>
      <c r="N2681"/>
      <c r="O2681"/>
      <c r="P2681"/>
      <c r="Q2681"/>
      <c r="R2681"/>
      <c r="S2681"/>
      <c r="T2681"/>
      <c r="U2681"/>
      <c r="V2681"/>
      <c r="W2681"/>
    </row>
    <row r="2682" spans="1:23" s="87" customFormat="1">
      <c r="A2682" s="1" t="str">
        <f>CONCATENATE(Tableau4[[#This Row],[DPT2]]," - ",Tableau4[[#This Row],[COMMUNE]])</f>
        <v>40 - Saint-Yaguen</v>
      </c>
      <c r="B2682" s="2">
        <v>40</v>
      </c>
      <c r="C2682" s="2" t="s">
        <v>3663</v>
      </c>
      <c r="D2682" s="3" t="s">
        <v>3291</v>
      </c>
      <c r="E2682" s="3" t="s">
        <v>3664</v>
      </c>
      <c r="F2682" s="6" t="s">
        <v>8554</v>
      </c>
      <c r="G2682" s="4">
        <v>626</v>
      </c>
      <c r="H2682" s="2" t="s">
        <v>5</v>
      </c>
      <c r="I2682" s="2" t="s">
        <v>25</v>
      </c>
      <c r="J2682" s="2" t="s">
        <v>13</v>
      </c>
      <c r="K2682" s="2" t="s">
        <v>8</v>
      </c>
      <c r="L2682" s="132" t="s">
        <v>8555</v>
      </c>
      <c r="M2682"/>
      <c r="N2682"/>
      <c r="O2682"/>
      <c r="P2682"/>
      <c r="Q2682"/>
      <c r="R2682"/>
      <c r="S2682"/>
      <c r="T2682"/>
      <c r="U2682"/>
      <c r="V2682"/>
      <c r="W2682"/>
    </row>
    <row r="2683" spans="1:23" s="87" customFormat="1">
      <c r="A2683" s="1" t="str">
        <f>CONCATENATE(Tableau4[[#This Row],[DPT2]]," - ",Tableau4[[#This Row],[COMMUNE]])</f>
        <v>40 - Samadet</v>
      </c>
      <c r="B2683" s="2">
        <v>40</v>
      </c>
      <c r="C2683" s="2" t="s">
        <v>6996</v>
      </c>
      <c r="D2683" s="3" t="s">
        <v>3266</v>
      </c>
      <c r="E2683" s="3" t="s">
        <v>6997</v>
      </c>
      <c r="F2683" s="6" t="s">
        <v>8554</v>
      </c>
      <c r="G2683" s="4">
        <v>1132</v>
      </c>
      <c r="H2683" s="2" t="s">
        <v>5</v>
      </c>
      <c r="I2683" s="2" t="s">
        <v>25</v>
      </c>
      <c r="J2683" s="2" t="s">
        <v>13</v>
      </c>
      <c r="K2683" s="2" t="s">
        <v>5671</v>
      </c>
      <c r="L2683" s="132" t="s">
        <v>8555</v>
      </c>
    </row>
    <row r="2684" spans="1:23" customFormat="1">
      <c r="A2684" s="1" t="str">
        <f>CONCATENATE(Tableau4[[#This Row],[DPT2]]," - ",Tableau4[[#This Row],[COMMUNE]])</f>
        <v>40 - Sanguinet</v>
      </c>
      <c r="B2684" s="2">
        <v>40</v>
      </c>
      <c r="C2684" s="2" t="s">
        <v>8079</v>
      </c>
      <c r="D2684" s="3" t="s">
        <v>3436</v>
      </c>
      <c r="E2684" s="3" t="s">
        <v>8080</v>
      </c>
      <c r="F2684" s="6" t="s">
        <v>8554</v>
      </c>
      <c r="G2684" s="4">
        <v>4431</v>
      </c>
      <c r="H2684" s="2" t="s">
        <v>5</v>
      </c>
      <c r="I2684" s="2" t="s">
        <v>25</v>
      </c>
      <c r="J2684" s="2" t="s">
        <v>13</v>
      </c>
      <c r="K2684" s="5" t="s">
        <v>5664</v>
      </c>
      <c r="L2684" s="132" t="s">
        <v>8555</v>
      </c>
      <c r="M2684" s="87"/>
      <c r="N2684" s="87"/>
      <c r="O2684" s="87"/>
      <c r="P2684" s="87"/>
      <c r="Q2684" s="87"/>
      <c r="R2684" s="87"/>
      <c r="S2684" s="87"/>
      <c r="T2684" s="87"/>
      <c r="U2684" s="87"/>
      <c r="V2684" s="87"/>
      <c r="W2684" s="87"/>
    </row>
    <row r="2685" spans="1:23" customFormat="1">
      <c r="A2685" s="1" t="str">
        <f>CONCATENATE(Tableau4[[#This Row],[DPT2]]," - ",Tableau4[[#This Row],[COMMUNE]])</f>
        <v>40 - Sarbazan</v>
      </c>
      <c r="B2685" s="2">
        <v>40</v>
      </c>
      <c r="C2685" s="5" t="s">
        <v>6998</v>
      </c>
      <c r="D2685" s="6" t="s">
        <v>3282</v>
      </c>
      <c r="E2685" s="6" t="s">
        <v>6999</v>
      </c>
      <c r="F2685" s="6" t="s">
        <v>8554</v>
      </c>
      <c r="G2685" s="7">
        <v>1158</v>
      </c>
      <c r="H2685" s="5" t="s">
        <v>5</v>
      </c>
      <c r="I2685" s="5" t="s">
        <v>12</v>
      </c>
      <c r="J2685" s="2" t="s">
        <v>13</v>
      </c>
      <c r="K2685" s="2" t="s">
        <v>5671</v>
      </c>
      <c r="L2685" s="132" t="s">
        <v>8555</v>
      </c>
    </row>
    <row r="2686" spans="1:23" customFormat="1">
      <c r="A2686" s="1" t="str">
        <f>CONCATENATE(Tableau4[[#This Row],[DPT2]]," - ",Tableau4[[#This Row],[COMMUNE]])</f>
        <v>40 - Sarraziet</v>
      </c>
      <c r="B2686" s="2">
        <v>40</v>
      </c>
      <c r="C2686" s="2" t="s">
        <v>3665</v>
      </c>
      <c r="D2686" s="3" t="s">
        <v>3266</v>
      </c>
      <c r="E2686" s="3" t="s">
        <v>3666</v>
      </c>
      <c r="F2686" s="6" t="s">
        <v>8554</v>
      </c>
      <c r="G2686" s="4">
        <v>248</v>
      </c>
      <c r="H2686" s="2" t="s">
        <v>5</v>
      </c>
      <c r="I2686" s="2" t="s">
        <v>25</v>
      </c>
      <c r="J2686" s="2" t="s">
        <v>13</v>
      </c>
      <c r="K2686" s="2" t="s">
        <v>8</v>
      </c>
      <c r="L2686" s="132" t="s">
        <v>8555</v>
      </c>
    </row>
    <row r="2687" spans="1:23" customFormat="1">
      <c r="A2687" s="1" t="str">
        <f>CONCATENATE(Tableau4[[#This Row],[DPT2]]," - ",Tableau4[[#This Row],[COMMUNE]])</f>
        <v>40 - Sarron</v>
      </c>
      <c r="B2687" s="2">
        <v>40</v>
      </c>
      <c r="C2687" s="2" t="s">
        <v>3667</v>
      </c>
      <c r="D2687" s="3" t="s">
        <v>3299</v>
      </c>
      <c r="E2687" s="3" t="s">
        <v>3668</v>
      </c>
      <c r="F2687" s="6" t="s">
        <v>8554</v>
      </c>
      <c r="G2687" s="4">
        <v>108</v>
      </c>
      <c r="H2687" s="2" t="s">
        <v>5</v>
      </c>
      <c r="I2687" s="2" t="s">
        <v>25</v>
      </c>
      <c r="J2687" s="2" t="s">
        <v>13</v>
      </c>
      <c r="K2687" s="2" t="s">
        <v>8</v>
      </c>
      <c r="L2687" s="132" t="s">
        <v>8555</v>
      </c>
      <c r="M2687" s="87"/>
      <c r="N2687" s="87"/>
      <c r="O2687" s="87"/>
      <c r="P2687" s="87"/>
      <c r="Q2687" s="87"/>
      <c r="R2687" s="87"/>
      <c r="S2687" s="87"/>
      <c r="T2687" s="87"/>
      <c r="U2687" s="87"/>
      <c r="V2687" s="87"/>
      <c r="W2687" s="87"/>
    </row>
    <row r="2688" spans="1:23" s="87" customFormat="1">
      <c r="A2688" s="1" t="str">
        <f>CONCATENATE(Tableau4[[#This Row],[DPT2]]," - ",Tableau4[[#This Row],[COMMUNE]])</f>
        <v>40 - Saubion</v>
      </c>
      <c r="B2688" s="94">
        <v>40</v>
      </c>
      <c r="C2688" s="2" t="s">
        <v>7000</v>
      </c>
      <c r="D2688" s="95" t="s">
        <v>3463</v>
      </c>
      <c r="E2688" s="96" t="s">
        <v>7001</v>
      </c>
      <c r="F2688" s="96" t="s">
        <v>8555</v>
      </c>
      <c r="G2688" s="97">
        <v>1734</v>
      </c>
      <c r="H2688" s="94" t="s">
        <v>859</v>
      </c>
      <c r="I2688" s="94" t="s">
        <v>25</v>
      </c>
      <c r="J2688" s="94" t="s">
        <v>13</v>
      </c>
      <c r="K2688" s="2" t="s">
        <v>5671</v>
      </c>
      <c r="L2688" s="132" t="s">
        <v>8555</v>
      </c>
    </row>
    <row r="2689" spans="1:23" customFormat="1">
      <c r="A2689" s="1" t="str">
        <f>CONCATENATE(Tableau4[[#This Row],[DPT2]]," - ",Tableau4[[#This Row],[COMMUNE]])</f>
        <v>40 - Saubrigues</v>
      </c>
      <c r="B2689" s="2">
        <v>40</v>
      </c>
      <c r="C2689" s="2" t="s">
        <v>7002</v>
      </c>
      <c r="D2689" s="3" t="s">
        <v>3463</v>
      </c>
      <c r="E2689" s="3" t="s">
        <v>7003</v>
      </c>
      <c r="F2689" s="6" t="s">
        <v>8554</v>
      </c>
      <c r="G2689" s="4">
        <v>1495</v>
      </c>
      <c r="H2689" s="2" t="s">
        <v>5</v>
      </c>
      <c r="I2689" s="2" t="s">
        <v>25</v>
      </c>
      <c r="J2689" s="2" t="s">
        <v>13</v>
      </c>
      <c r="K2689" s="2" t="s">
        <v>5671</v>
      </c>
      <c r="L2689" s="132" t="s">
        <v>8555</v>
      </c>
    </row>
    <row r="2690" spans="1:23" s="87" customFormat="1">
      <c r="A2690" s="1" t="str">
        <f>CONCATENATE(Tableau4[[#This Row],[DPT2]]," - ",Tableau4[[#This Row],[COMMUNE]])</f>
        <v>40 - Saubusse</v>
      </c>
      <c r="B2690" s="2">
        <v>40</v>
      </c>
      <c r="C2690" s="2" t="s">
        <v>7004</v>
      </c>
      <c r="D2690" s="3" t="s">
        <v>3463</v>
      </c>
      <c r="E2690" s="3" t="s">
        <v>7005</v>
      </c>
      <c r="F2690" s="6" t="s">
        <v>8554</v>
      </c>
      <c r="G2690" s="4">
        <v>1107</v>
      </c>
      <c r="H2690" s="2" t="s">
        <v>5</v>
      </c>
      <c r="I2690" s="2" t="s">
        <v>25</v>
      </c>
      <c r="J2690" s="2" t="s">
        <v>13</v>
      </c>
      <c r="K2690" s="2" t="s">
        <v>5671</v>
      </c>
      <c r="L2690" s="132" t="s">
        <v>8555</v>
      </c>
      <c r="M2690"/>
      <c r="N2690"/>
      <c r="O2690"/>
      <c r="P2690"/>
      <c r="Q2690"/>
      <c r="R2690"/>
      <c r="S2690"/>
      <c r="T2690"/>
      <c r="U2690"/>
      <c r="V2690"/>
      <c r="W2690"/>
    </row>
    <row r="2691" spans="1:23" customFormat="1">
      <c r="A2691" s="1" t="str">
        <f>CONCATENATE(Tableau4[[#This Row],[DPT2]]," - ",Tableau4[[#This Row],[COMMUNE]])</f>
        <v>40 - Saugnac-et-Cambran</v>
      </c>
      <c r="B2691" s="94">
        <v>40</v>
      </c>
      <c r="C2691" s="2" t="s">
        <v>7006</v>
      </c>
      <c r="D2691" s="95" t="s">
        <v>3263</v>
      </c>
      <c r="E2691" s="96" t="s">
        <v>7007</v>
      </c>
      <c r="F2691" s="96" t="s">
        <v>8555</v>
      </c>
      <c r="G2691" s="97">
        <v>1560</v>
      </c>
      <c r="H2691" s="94" t="s">
        <v>859</v>
      </c>
      <c r="I2691" s="94" t="s">
        <v>25</v>
      </c>
      <c r="J2691" s="94" t="s">
        <v>13</v>
      </c>
      <c r="K2691" s="2" t="s">
        <v>5671</v>
      </c>
      <c r="L2691" s="132" t="s">
        <v>8555</v>
      </c>
    </row>
    <row r="2692" spans="1:23" s="87" customFormat="1">
      <c r="A2692" s="1" t="str">
        <f>CONCATENATE(Tableau4[[#This Row],[DPT2]]," - ",Tableau4[[#This Row],[COMMUNE]])</f>
        <v>40 - Saugnac-et-Muret</v>
      </c>
      <c r="B2692" s="2">
        <v>40</v>
      </c>
      <c r="C2692" s="5" t="s">
        <v>7008</v>
      </c>
      <c r="D2692" s="6" t="s">
        <v>3271</v>
      </c>
      <c r="E2692" s="6" t="s">
        <v>7009</v>
      </c>
      <c r="F2692" s="6" t="s">
        <v>8554</v>
      </c>
      <c r="G2692" s="7">
        <v>1081</v>
      </c>
      <c r="H2692" s="5" t="s">
        <v>5</v>
      </c>
      <c r="I2692" s="5" t="s">
        <v>12</v>
      </c>
      <c r="J2692" s="2" t="s">
        <v>13</v>
      </c>
      <c r="K2692" s="2" t="s">
        <v>5671</v>
      </c>
      <c r="L2692" s="132" t="s">
        <v>8555</v>
      </c>
      <c r="M2692"/>
      <c r="N2692"/>
      <c r="O2692"/>
      <c r="P2692"/>
      <c r="Q2692"/>
      <c r="R2692"/>
      <c r="S2692"/>
      <c r="T2692"/>
      <c r="U2692"/>
      <c r="V2692"/>
      <c r="W2692"/>
    </row>
    <row r="2693" spans="1:23" s="87" customFormat="1">
      <c r="A2693" s="1" t="str">
        <f>CONCATENATE(Tableau4[[#This Row],[DPT2]]," - ",Tableau4[[#This Row],[COMMUNE]])</f>
        <v>40 - Seignosse</v>
      </c>
      <c r="B2693" s="94">
        <v>40</v>
      </c>
      <c r="C2693" s="2" t="s">
        <v>8081</v>
      </c>
      <c r="D2693" s="95" t="s">
        <v>3463</v>
      </c>
      <c r="E2693" s="96" t="s">
        <v>8082</v>
      </c>
      <c r="F2693" s="96" t="s">
        <v>8555</v>
      </c>
      <c r="G2693" s="97">
        <v>3876</v>
      </c>
      <c r="H2693" s="94" t="s">
        <v>859</v>
      </c>
      <c r="I2693" s="94" t="s">
        <v>25</v>
      </c>
      <c r="J2693" s="94" t="s">
        <v>13</v>
      </c>
      <c r="K2693" s="5" t="s">
        <v>5664</v>
      </c>
      <c r="L2693" s="132" t="s">
        <v>8555</v>
      </c>
      <c r="M2693"/>
      <c r="N2693"/>
      <c r="O2693"/>
      <c r="P2693"/>
      <c r="Q2693"/>
      <c r="R2693"/>
      <c r="S2693"/>
      <c r="T2693"/>
      <c r="U2693"/>
      <c r="V2693"/>
      <c r="W2693"/>
    </row>
    <row r="2694" spans="1:23" s="87" customFormat="1">
      <c r="A2694" s="1" t="str">
        <f>CONCATENATE(Tableau4[[#This Row],[DPT2]]," - ",Tableau4[[#This Row],[COMMUNE]])</f>
        <v>40 - Serres-Gaston</v>
      </c>
      <c r="B2694" s="2">
        <v>40</v>
      </c>
      <c r="C2694" s="2" t="s">
        <v>3669</v>
      </c>
      <c r="D2694" s="3" t="s">
        <v>3266</v>
      </c>
      <c r="E2694" s="3" t="s">
        <v>3670</v>
      </c>
      <c r="F2694" s="6" t="s">
        <v>8554</v>
      </c>
      <c r="G2694" s="4">
        <v>397</v>
      </c>
      <c r="H2694" s="2" t="s">
        <v>5</v>
      </c>
      <c r="I2694" s="2" t="s">
        <v>25</v>
      </c>
      <c r="J2694" s="2" t="s">
        <v>13</v>
      </c>
      <c r="K2694" s="2" t="s">
        <v>8</v>
      </c>
      <c r="L2694" s="132" t="s">
        <v>8555</v>
      </c>
      <c r="M2694"/>
      <c r="N2694"/>
      <c r="O2694"/>
      <c r="P2694"/>
      <c r="Q2694"/>
      <c r="R2694"/>
      <c r="S2694"/>
      <c r="T2694"/>
      <c r="U2694"/>
      <c r="V2694"/>
      <c r="W2694"/>
    </row>
    <row r="2695" spans="1:23" customFormat="1">
      <c r="A2695" s="1" t="str">
        <f>CONCATENATE(Tableau4[[#This Row],[DPT2]]," - ",Tableau4[[#This Row],[COMMUNE]])</f>
        <v>40 - Serreslous-et-Arribans</v>
      </c>
      <c r="B2695" s="2">
        <v>40</v>
      </c>
      <c r="C2695" s="2" t="s">
        <v>3671</v>
      </c>
      <c r="D2695" s="3" t="s">
        <v>3266</v>
      </c>
      <c r="E2695" s="3" t="s">
        <v>3672</v>
      </c>
      <c r="F2695" s="6" t="s">
        <v>8554</v>
      </c>
      <c r="G2695" s="4">
        <v>192</v>
      </c>
      <c r="H2695" s="2" t="s">
        <v>5</v>
      </c>
      <c r="I2695" s="2" t="s">
        <v>25</v>
      </c>
      <c r="J2695" s="2" t="s">
        <v>13</v>
      </c>
      <c r="K2695" s="2" t="s">
        <v>8</v>
      </c>
      <c r="L2695" s="132" t="s">
        <v>8555</v>
      </c>
      <c r="M2695" s="87"/>
      <c r="N2695" s="87"/>
      <c r="O2695" s="87"/>
      <c r="P2695" s="87"/>
      <c r="Q2695" s="87"/>
      <c r="R2695" s="87"/>
      <c r="S2695" s="87"/>
      <c r="T2695" s="87"/>
      <c r="U2695" s="87"/>
      <c r="V2695" s="87"/>
      <c r="W2695" s="87"/>
    </row>
    <row r="2696" spans="1:23" customFormat="1">
      <c r="A2696" s="1" t="str">
        <f>CONCATENATE(Tableau4[[#This Row],[DPT2]]," - ",Tableau4[[#This Row],[COMMUNE]])</f>
        <v>40 - Seyresse</v>
      </c>
      <c r="B2696" s="94">
        <v>40</v>
      </c>
      <c r="C2696" s="2" t="s">
        <v>7010</v>
      </c>
      <c r="D2696" s="95" t="s">
        <v>3263</v>
      </c>
      <c r="E2696" s="96" t="s">
        <v>7011</v>
      </c>
      <c r="F2696" s="96" t="s">
        <v>8555</v>
      </c>
      <c r="G2696" s="97">
        <v>964</v>
      </c>
      <c r="H2696" s="94" t="s">
        <v>859</v>
      </c>
      <c r="I2696" s="94" t="s">
        <v>25</v>
      </c>
      <c r="J2696" s="94" t="s">
        <v>13</v>
      </c>
      <c r="K2696" s="2" t="s">
        <v>5671</v>
      </c>
      <c r="L2696" s="132" t="s">
        <v>8555</v>
      </c>
      <c r="M2696" s="87"/>
      <c r="N2696" s="87"/>
      <c r="O2696" s="87"/>
      <c r="P2696" s="87"/>
      <c r="Q2696" s="87"/>
      <c r="R2696" s="87"/>
      <c r="S2696" s="87"/>
      <c r="T2696" s="87"/>
      <c r="U2696" s="87"/>
      <c r="V2696" s="87"/>
      <c r="W2696" s="87"/>
    </row>
    <row r="2697" spans="1:23" s="87" customFormat="1">
      <c r="A2697" s="1" t="str">
        <f>CONCATENATE(Tableau4[[#This Row],[DPT2]]," - ",Tableau4[[#This Row],[COMMUNE]])</f>
        <v>40 - Siest</v>
      </c>
      <c r="B2697" s="2">
        <v>40</v>
      </c>
      <c r="C2697" s="2" t="s">
        <v>3673</v>
      </c>
      <c r="D2697" s="3" t="s">
        <v>3263</v>
      </c>
      <c r="E2697" s="3" t="s">
        <v>3674</v>
      </c>
      <c r="F2697" s="6" t="s">
        <v>8554</v>
      </c>
      <c r="G2697" s="4">
        <v>139</v>
      </c>
      <c r="H2697" s="2" t="s">
        <v>5</v>
      </c>
      <c r="I2697" s="2" t="s">
        <v>25</v>
      </c>
      <c r="J2697" s="2" t="s">
        <v>13</v>
      </c>
      <c r="K2697" s="2" t="s">
        <v>8</v>
      </c>
      <c r="L2697" s="132" t="s">
        <v>8555</v>
      </c>
      <c r="M2697"/>
      <c r="N2697"/>
      <c r="O2697"/>
      <c r="P2697"/>
      <c r="Q2697"/>
      <c r="R2697"/>
      <c r="S2697"/>
      <c r="T2697"/>
      <c r="U2697"/>
      <c r="V2697"/>
      <c r="W2697"/>
    </row>
    <row r="2698" spans="1:23" s="87" customFormat="1">
      <c r="A2698" s="1" t="str">
        <f>CONCATENATE(Tableau4[[#This Row],[DPT2]]," - ",Tableau4[[#This Row],[COMMUNE]])</f>
        <v>40 - Solférino</v>
      </c>
      <c r="B2698" s="2">
        <v>40</v>
      </c>
      <c r="C2698" s="5" t="s">
        <v>3675</v>
      </c>
      <c r="D2698" s="6" t="s">
        <v>3271</v>
      </c>
      <c r="E2698" s="6" t="s">
        <v>3676</v>
      </c>
      <c r="F2698" s="6" t="s">
        <v>8554</v>
      </c>
      <c r="G2698" s="7">
        <v>328</v>
      </c>
      <c r="H2698" s="5" t="s">
        <v>5</v>
      </c>
      <c r="I2698" s="5" t="s">
        <v>12</v>
      </c>
      <c r="J2698" s="2" t="s">
        <v>13</v>
      </c>
      <c r="K2698" s="2" t="s">
        <v>8</v>
      </c>
      <c r="L2698" s="132" t="s">
        <v>8555</v>
      </c>
      <c r="M2698"/>
      <c r="N2698"/>
      <c r="O2698"/>
      <c r="P2698"/>
      <c r="Q2698"/>
      <c r="R2698"/>
      <c r="S2698"/>
      <c r="T2698"/>
      <c r="U2698"/>
      <c r="V2698"/>
      <c r="W2698"/>
    </row>
    <row r="2699" spans="1:23" s="87" customFormat="1">
      <c r="A2699" s="1" t="str">
        <f>CONCATENATE(Tableau4[[#This Row],[DPT2]]," - ",Tableau4[[#This Row],[COMMUNE]])</f>
        <v>40 - Soorts-Hossegor</v>
      </c>
      <c r="B2699" s="94">
        <v>40</v>
      </c>
      <c r="C2699" s="2" t="s">
        <v>8083</v>
      </c>
      <c r="D2699" s="95" t="s">
        <v>3463</v>
      </c>
      <c r="E2699" s="96" t="s">
        <v>8084</v>
      </c>
      <c r="F2699" s="96" t="s">
        <v>8555</v>
      </c>
      <c r="G2699" s="97">
        <v>3480</v>
      </c>
      <c r="H2699" s="94" t="s">
        <v>859</v>
      </c>
      <c r="I2699" s="94" t="s">
        <v>25</v>
      </c>
      <c r="J2699" s="94" t="s">
        <v>13</v>
      </c>
      <c r="K2699" s="5" t="s">
        <v>5664</v>
      </c>
      <c r="L2699" s="132" t="s">
        <v>8555</v>
      </c>
    </row>
    <row r="2700" spans="1:23" customFormat="1">
      <c r="A2700" s="1" t="str">
        <f>CONCATENATE(Tableau4[[#This Row],[DPT2]]," - ",Tableau4[[#This Row],[COMMUNE]])</f>
        <v>40 - Sorbets</v>
      </c>
      <c r="B2700" s="2">
        <v>40</v>
      </c>
      <c r="C2700" s="2" t="s">
        <v>3677</v>
      </c>
      <c r="D2700" s="3" t="s">
        <v>3266</v>
      </c>
      <c r="E2700" s="3" t="s">
        <v>3678</v>
      </c>
      <c r="F2700" s="6" t="s">
        <v>8554</v>
      </c>
      <c r="G2700" s="4">
        <v>196</v>
      </c>
      <c r="H2700" s="2" t="s">
        <v>5</v>
      </c>
      <c r="I2700" s="2" t="s">
        <v>25</v>
      </c>
      <c r="J2700" s="2" t="s">
        <v>13</v>
      </c>
      <c r="K2700" s="2" t="s">
        <v>8</v>
      </c>
      <c r="L2700" s="132" t="s">
        <v>8555</v>
      </c>
    </row>
    <row r="2701" spans="1:23" customFormat="1">
      <c r="A2701" s="1" t="str">
        <f>CONCATENATE(Tableau4[[#This Row],[DPT2]]," - ",Tableau4[[#This Row],[COMMUNE]])</f>
        <v>40 - Sorde-l'Abbaye</v>
      </c>
      <c r="B2701" s="2">
        <v>40</v>
      </c>
      <c r="C2701" s="5" t="s">
        <v>3679</v>
      </c>
      <c r="D2701" s="6" t="s">
        <v>3323</v>
      </c>
      <c r="E2701" s="6" t="s">
        <v>3680</v>
      </c>
      <c r="F2701" s="6" t="s">
        <v>8554</v>
      </c>
      <c r="G2701" s="7">
        <v>623</v>
      </c>
      <c r="H2701" s="5" t="s">
        <v>5</v>
      </c>
      <c r="I2701" s="5" t="s">
        <v>12</v>
      </c>
      <c r="J2701" s="2" t="s">
        <v>13</v>
      </c>
      <c r="K2701" s="2" t="s">
        <v>8</v>
      </c>
      <c r="L2701" s="132" t="s">
        <v>8555</v>
      </c>
      <c r="M2701" s="87"/>
      <c r="N2701" s="87"/>
      <c r="O2701" s="87"/>
      <c r="P2701" s="87"/>
      <c r="Q2701" s="87"/>
      <c r="R2701" s="87"/>
      <c r="S2701" s="87"/>
      <c r="T2701" s="87"/>
      <c r="U2701" s="87"/>
      <c r="V2701" s="87"/>
      <c r="W2701" s="87"/>
    </row>
    <row r="2702" spans="1:23" customFormat="1">
      <c r="A2702" s="1" t="str">
        <f>CONCATENATE(Tableau4[[#This Row],[DPT2]]," - ",Tableau4[[#This Row],[COMMUNE]])</f>
        <v>40 - Sore</v>
      </c>
      <c r="B2702" s="2">
        <v>40</v>
      </c>
      <c r="C2702" s="5" t="s">
        <v>7012</v>
      </c>
      <c r="D2702" s="6" t="s">
        <v>3271</v>
      </c>
      <c r="E2702" s="6" t="s">
        <v>7013</v>
      </c>
      <c r="F2702" s="6" t="s">
        <v>8554</v>
      </c>
      <c r="G2702" s="7">
        <v>1153</v>
      </c>
      <c r="H2702" s="5" t="s">
        <v>5</v>
      </c>
      <c r="I2702" s="5" t="s">
        <v>12</v>
      </c>
      <c r="J2702" s="2" t="s">
        <v>13</v>
      </c>
      <c r="K2702" s="2" t="s">
        <v>5671</v>
      </c>
      <c r="L2702" s="132" t="s">
        <v>8555</v>
      </c>
      <c r="M2702" s="87"/>
      <c r="N2702" s="87"/>
      <c r="O2702" s="87"/>
      <c r="P2702" s="87"/>
      <c r="Q2702" s="87"/>
      <c r="R2702" s="87"/>
      <c r="S2702" s="87"/>
      <c r="T2702" s="87"/>
      <c r="U2702" s="87"/>
      <c r="V2702" s="87"/>
      <c r="W2702" s="87"/>
    </row>
    <row r="2703" spans="1:23" customFormat="1">
      <c r="A2703" s="1" t="str">
        <f>CONCATENATE(Tableau4[[#This Row],[DPT2]]," - ",Tableau4[[#This Row],[COMMUNE]])</f>
        <v>40 - Sort-en-Chalosse</v>
      </c>
      <c r="B2703" s="2">
        <v>40</v>
      </c>
      <c r="C2703" s="2" t="s">
        <v>3681</v>
      </c>
      <c r="D2703" s="3" t="s">
        <v>3302</v>
      </c>
      <c r="E2703" s="3" t="s">
        <v>3682</v>
      </c>
      <c r="F2703" s="6" t="s">
        <v>8554</v>
      </c>
      <c r="G2703" s="4">
        <v>906</v>
      </c>
      <c r="H2703" s="2" t="s">
        <v>5</v>
      </c>
      <c r="I2703" s="2" t="s">
        <v>25</v>
      </c>
      <c r="J2703" s="2" t="s">
        <v>13</v>
      </c>
      <c r="K2703" s="2" t="s">
        <v>8</v>
      </c>
      <c r="L2703" s="132" t="s">
        <v>8555</v>
      </c>
    </row>
    <row r="2704" spans="1:23" s="87" customFormat="1">
      <c r="A2704" s="1" t="str">
        <f>CONCATENATE(Tableau4[[#This Row],[DPT2]]," - ",Tableau4[[#This Row],[COMMUNE]])</f>
        <v>40 - Souprosse</v>
      </c>
      <c r="B2704" s="2">
        <v>40</v>
      </c>
      <c r="C2704" s="2" t="s">
        <v>7014</v>
      </c>
      <c r="D2704" s="3" t="s">
        <v>3291</v>
      </c>
      <c r="E2704" s="3" t="s">
        <v>7015</v>
      </c>
      <c r="F2704" s="6" t="s">
        <v>8554</v>
      </c>
      <c r="G2704" s="4">
        <v>1125</v>
      </c>
      <c r="H2704" s="2" t="s">
        <v>5</v>
      </c>
      <c r="I2704" s="2" t="s">
        <v>25</v>
      </c>
      <c r="J2704" s="2" t="s">
        <v>13</v>
      </c>
      <c r="K2704" s="2" t="s">
        <v>5671</v>
      </c>
      <c r="L2704" s="132" t="s">
        <v>8555</v>
      </c>
      <c r="M2704"/>
      <c r="N2704"/>
      <c r="O2704"/>
      <c r="P2704"/>
      <c r="Q2704"/>
      <c r="R2704"/>
      <c r="S2704"/>
      <c r="T2704"/>
      <c r="U2704"/>
      <c r="V2704"/>
      <c r="W2704"/>
    </row>
    <row r="2705" spans="1:23" customFormat="1">
      <c r="A2705" s="1" t="str">
        <f>CONCATENATE(Tableau4[[#This Row],[DPT2]]," - ",Tableau4[[#This Row],[COMMUNE]])</f>
        <v>40 - Soustons</v>
      </c>
      <c r="B2705" s="94">
        <v>40</v>
      </c>
      <c r="C2705" s="2" t="s">
        <v>8085</v>
      </c>
      <c r="D2705" s="95" t="s">
        <v>3463</v>
      </c>
      <c r="E2705" s="96" t="s">
        <v>8086</v>
      </c>
      <c r="F2705" s="96" t="s">
        <v>8555</v>
      </c>
      <c r="G2705" s="97">
        <v>8235</v>
      </c>
      <c r="H2705" s="94" t="s">
        <v>859</v>
      </c>
      <c r="I2705" s="94" t="s">
        <v>25</v>
      </c>
      <c r="J2705" s="94" t="s">
        <v>13</v>
      </c>
      <c r="K2705" s="5" t="s">
        <v>5664</v>
      </c>
      <c r="L2705" s="132" t="s">
        <v>8555</v>
      </c>
      <c r="M2705" s="87"/>
      <c r="N2705" s="87"/>
      <c r="O2705" s="87"/>
      <c r="P2705" s="87"/>
      <c r="Q2705" s="87"/>
      <c r="R2705" s="87"/>
      <c r="S2705" s="87"/>
      <c r="T2705" s="87"/>
      <c r="U2705" s="87"/>
      <c r="V2705" s="87"/>
      <c r="W2705" s="87"/>
    </row>
    <row r="2706" spans="1:23" s="87" customFormat="1">
      <c r="A2706" s="1" t="str">
        <f>CONCATENATE(Tableau4[[#This Row],[DPT2]]," - ",Tableau4[[#This Row],[COMMUNE]])</f>
        <v>40 - Taller</v>
      </c>
      <c r="B2706" s="2">
        <v>40</v>
      </c>
      <c r="C2706" s="2" t="s">
        <v>3683</v>
      </c>
      <c r="D2706" s="3" t="s">
        <v>3506</v>
      </c>
      <c r="E2706" s="3" t="s">
        <v>3684</v>
      </c>
      <c r="F2706" s="6" t="s">
        <v>8554</v>
      </c>
      <c r="G2706" s="4">
        <v>628</v>
      </c>
      <c r="H2706" s="2" t="s">
        <v>5</v>
      </c>
      <c r="I2706" s="2" t="s">
        <v>25</v>
      </c>
      <c r="J2706" s="2" t="s">
        <v>13</v>
      </c>
      <c r="K2706" s="2" t="s">
        <v>8</v>
      </c>
      <c r="L2706" s="132" t="s">
        <v>8555</v>
      </c>
      <c r="M2706"/>
      <c r="N2706"/>
      <c r="O2706"/>
      <c r="P2706"/>
      <c r="Q2706"/>
      <c r="R2706"/>
      <c r="S2706"/>
      <c r="T2706"/>
      <c r="U2706"/>
      <c r="V2706"/>
      <c r="W2706"/>
    </row>
    <row r="2707" spans="1:23" customFormat="1">
      <c r="A2707" s="1" t="str">
        <f>CONCATENATE(Tableau4[[#This Row],[DPT2]]," - ",Tableau4[[#This Row],[COMMUNE]])</f>
        <v>40 - Tarnos</v>
      </c>
      <c r="B2707" s="94">
        <v>40</v>
      </c>
      <c r="C2707" s="2" t="s">
        <v>8087</v>
      </c>
      <c r="D2707" s="95" t="s">
        <v>3336</v>
      </c>
      <c r="E2707" s="96" t="s">
        <v>8088</v>
      </c>
      <c r="F2707" s="96" t="s">
        <v>8555</v>
      </c>
      <c r="G2707" s="97">
        <v>12634</v>
      </c>
      <c r="H2707" s="94" t="s">
        <v>859</v>
      </c>
      <c r="I2707" s="94" t="s">
        <v>25</v>
      </c>
      <c r="J2707" s="94" t="s">
        <v>13</v>
      </c>
      <c r="K2707" s="5" t="s">
        <v>5664</v>
      </c>
      <c r="L2707" s="132" t="s">
        <v>8555</v>
      </c>
    </row>
    <row r="2708" spans="1:23" customFormat="1">
      <c r="A2708" s="1" t="str">
        <f>CONCATENATE(Tableau4[[#This Row],[DPT2]]," - ",Tableau4[[#This Row],[COMMUNE]])</f>
        <v>40 - Tartas</v>
      </c>
      <c r="B2708" s="2">
        <v>40</v>
      </c>
      <c r="C2708" s="2" t="s">
        <v>8089</v>
      </c>
      <c r="D2708" s="3" t="s">
        <v>3291</v>
      </c>
      <c r="E2708" s="3" t="s">
        <v>8090</v>
      </c>
      <c r="F2708" s="6" t="s">
        <v>8554</v>
      </c>
      <c r="G2708" s="4">
        <v>3225</v>
      </c>
      <c r="H2708" s="2" t="s">
        <v>5</v>
      </c>
      <c r="I2708" s="2" t="s">
        <v>25</v>
      </c>
      <c r="J2708" s="2" t="s">
        <v>13</v>
      </c>
      <c r="K2708" s="5" t="s">
        <v>5664</v>
      </c>
      <c r="L2708" s="132" t="s">
        <v>8555</v>
      </c>
      <c r="M2708" s="87"/>
      <c r="N2708" s="87"/>
      <c r="O2708" s="87"/>
      <c r="P2708" s="87"/>
      <c r="Q2708" s="87"/>
      <c r="R2708" s="87"/>
      <c r="S2708" s="87"/>
      <c r="T2708" s="87"/>
      <c r="U2708" s="87"/>
      <c r="V2708" s="87"/>
      <c r="W2708" s="87"/>
    </row>
    <row r="2709" spans="1:23" customFormat="1">
      <c r="A2709" s="1" t="str">
        <f>CONCATENATE(Tableau4[[#This Row],[DPT2]]," - ",Tableau4[[#This Row],[COMMUNE]])</f>
        <v>40 - Tercis-les-Bains</v>
      </c>
      <c r="B2709" s="2">
        <v>40</v>
      </c>
      <c r="C2709" s="2" t="s">
        <v>7016</v>
      </c>
      <c r="D2709" s="3" t="s">
        <v>3263</v>
      </c>
      <c r="E2709" s="3" t="s">
        <v>7017</v>
      </c>
      <c r="F2709" s="6" t="s">
        <v>8554</v>
      </c>
      <c r="G2709" s="4">
        <v>1259</v>
      </c>
      <c r="H2709" s="2" t="s">
        <v>5</v>
      </c>
      <c r="I2709" s="2" t="s">
        <v>25</v>
      </c>
      <c r="J2709" s="2" t="s">
        <v>13</v>
      </c>
      <c r="K2709" s="2" t="s">
        <v>5671</v>
      </c>
      <c r="L2709" s="132" t="s">
        <v>8555</v>
      </c>
    </row>
    <row r="2710" spans="1:23" s="87" customFormat="1">
      <c r="A2710" s="1" t="str">
        <f>CONCATENATE(Tableau4[[#This Row],[DPT2]]," - ",Tableau4[[#This Row],[COMMUNE]])</f>
        <v>40 - Téthieu</v>
      </c>
      <c r="B2710" s="2">
        <v>40</v>
      </c>
      <c r="C2710" s="2" t="s">
        <v>3685</v>
      </c>
      <c r="D2710" s="3" t="s">
        <v>3263</v>
      </c>
      <c r="E2710" s="3" t="s">
        <v>3686</v>
      </c>
      <c r="F2710" s="6" t="s">
        <v>8554</v>
      </c>
      <c r="G2710" s="4">
        <v>773</v>
      </c>
      <c r="H2710" s="2" t="s">
        <v>5</v>
      </c>
      <c r="I2710" s="2" t="s">
        <v>25</v>
      </c>
      <c r="J2710" s="2" t="s">
        <v>13</v>
      </c>
      <c r="K2710" s="2" t="s">
        <v>8</v>
      </c>
      <c r="L2710" s="132" t="s">
        <v>8555</v>
      </c>
    </row>
    <row r="2711" spans="1:23" customFormat="1">
      <c r="A2711" s="1" t="str">
        <f>CONCATENATE(Tableau4[[#This Row],[DPT2]]," - ",Tableau4[[#This Row],[COMMUNE]])</f>
        <v>40 - Tilh</v>
      </c>
      <c r="B2711" s="2">
        <v>40</v>
      </c>
      <c r="C2711" s="5" t="s">
        <v>3687</v>
      </c>
      <c r="D2711" s="6" t="s">
        <v>3323</v>
      </c>
      <c r="E2711" s="6" t="s">
        <v>3688</v>
      </c>
      <c r="F2711" s="6" t="s">
        <v>8554</v>
      </c>
      <c r="G2711" s="7">
        <v>836</v>
      </c>
      <c r="H2711" s="5" t="s">
        <v>5</v>
      </c>
      <c r="I2711" s="5" t="s">
        <v>12</v>
      </c>
      <c r="J2711" s="2" t="s">
        <v>13</v>
      </c>
      <c r="K2711" s="2" t="s">
        <v>8</v>
      </c>
      <c r="L2711" s="132" t="s">
        <v>8555</v>
      </c>
    </row>
    <row r="2712" spans="1:23" customFormat="1">
      <c r="A2712" s="1" t="str">
        <f>CONCATENATE(Tableau4[[#This Row],[DPT2]]," - ",Tableau4[[#This Row],[COMMUNE]])</f>
        <v>40 - Tosse</v>
      </c>
      <c r="B2712" s="94">
        <v>40</v>
      </c>
      <c r="C2712" s="2" t="s">
        <v>7018</v>
      </c>
      <c r="D2712" s="95" t="s">
        <v>3463</v>
      </c>
      <c r="E2712" s="96" t="s">
        <v>7019</v>
      </c>
      <c r="F2712" s="96" t="s">
        <v>8555</v>
      </c>
      <c r="G2712" s="97">
        <v>3219</v>
      </c>
      <c r="H2712" s="94" t="s">
        <v>859</v>
      </c>
      <c r="I2712" s="94" t="s">
        <v>25</v>
      </c>
      <c r="J2712" s="94" t="s">
        <v>13</v>
      </c>
      <c r="K2712" s="2" t="s">
        <v>5671</v>
      </c>
      <c r="L2712" s="132" t="s">
        <v>8555</v>
      </c>
      <c r="M2712" s="87"/>
      <c r="N2712" s="87"/>
      <c r="O2712" s="87"/>
      <c r="P2712" s="87"/>
      <c r="Q2712" s="87"/>
      <c r="R2712" s="87"/>
      <c r="S2712" s="87"/>
      <c r="T2712" s="87"/>
      <c r="U2712" s="87"/>
      <c r="V2712" s="87"/>
      <c r="W2712" s="87"/>
    </row>
    <row r="2713" spans="1:23" s="87" customFormat="1">
      <c r="A2713" s="1" t="str">
        <f>CONCATENATE(Tableau4[[#This Row],[DPT2]]," - ",Tableau4[[#This Row],[COMMUNE]])</f>
        <v>40 - Toulouzette</v>
      </c>
      <c r="B2713" s="2">
        <v>40</v>
      </c>
      <c r="C2713" s="2" t="s">
        <v>3689</v>
      </c>
      <c r="D2713" s="3" t="s">
        <v>3302</v>
      </c>
      <c r="E2713" s="3" t="s">
        <v>3690</v>
      </c>
      <c r="F2713" s="6" t="s">
        <v>8554</v>
      </c>
      <c r="G2713" s="4">
        <v>329</v>
      </c>
      <c r="H2713" s="2" t="s">
        <v>5</v>
      </c>
      <c r="I2713" s="2" t="s">
        <v>25</v>
      </c>
      <c r="J2713" s="2" t="s">
        <v>13</v>
      </c>
      <c r="K2713" s="2" t="s">
        <v>8</v>
      </c>
      <c r="L2713" s="132" t="s">
        <v>8555</v>
      </c>
      <c r="M2713"/>
      <c r="N2713"/>
      <c r="O2713"/>
      <c r="P2713"/>
      <c r="Q2713"/>
      <c r="R2713"/>
      <c r="S2713"/>
      <c r="T2713"/>
      <c r="U2713"/>
      <c r="V2713"/>
      <c r="W2713"/>
    </row>
    <row r="2714" spans="1:23" customFormat="1">
      <c r="A2714" s="1" t="str">
        <f>CONCATENATE(Tableau4[[#This Row],[DPT2]]," - ",Tableau4[[#This Row],[COMMUNE]])</f>
        <v>40 - Trensacq</v>
      </c>
      <c r="B2714" s="2">
        <v>40</v>
      </c>
      <c r="C2714" s="5" t="s">
        <v>3691</v>
      </c>
      <c r="D2714" s="6" t="s">
        <v>3271</v>
      </c>
      <c r="E2714" s="6" t="s">
        <v>3692</v>
      </c>
      <c r="F2714" s="6" t="s">
        <v>8554</v>
      </c>
      <c r="G2714" s="7">
        <v>242</v>
      </c>
      <c r="H2714" s="5" t="s">
        <v>5</v>
      </c>
      <c r="I2714" s="5" t="s">
        <v>12</v>
      </c>
      <c r="J2714" s="2" t="s">
        <v>13</v>
      </c>
      <c r="K2714" s="2" t="s">
        <v>8</v>
      </c>
      <c r="L2714" s="132" t="s">
        <v>8555</v>
      </c>
    </row>
    <row r="2715" spans="1:23" customFormat="1">
      <c r="A2715" s="1" t="str">
        <f>CONCATENATE(Tableau4[[#This Row],[DPT2]]," - ",Tableau4[[#This Row],[COMMUNE]])</f>
        <v>40 - Uchacq-et-Parentis</v>
      </c>
      <c r="B2715" s="2">
        <v>40</v>
      </c>
      <c r="C2715" s="2" t="s">
        <v>3693</v>
      </c>
      <c r="D2715" s="3" t="s">
        <v>3346</v>
      </c>
      <c r="E2715" s="3" t="s">
        <v>3694</v>
      </c>
      <c r="F2715" s="6" t="s">
        <v>8554</v>
      </c>
      <c r="G2715" s="4">
        <v>598</v>
      </c>
      <c r="H2715" s="2" t="s">
        <v>5</v>
      </c>
      <c r="I2715" s="2" t="s">
        <v>25</v>
      </c>
      <c r="J2715" s="2" t="s">
        <v>13</v>
      </c>
      <c r="K2715" s="2" t="s">
        <v>8</v>
      </c>
      <c r="L2715" s="132" t="s">
        <v>8555</v>
      </c>
    </row>
    <row r="2716" spans="1:23" customFormat="1">
      <c r="A2716" s="1" t="str">
        <f>CONCATENATE(Tableau4[[#This Row],[DPT2]]," - ",Tableau4[[#This Row],[COMMUNE]])</f>
        <v>40 - Urgons</v>
      </c>
      <c r="B2716" s="2">
        <v>40</v>
      </c>
      <c r="C2716" s="2" t="s">
        <v>3695</v>
      </c>
      <c r="D2716" s="3" t="s">
        <v>3266</v>
      </c>
      <c r="E2716" s="3" t="s">
        <v>3696</v>
      </c>
      <c r="F2716" s="6" t="s">
        <v>8554</v>
      </c>
      <c r="G2716" s="4">
        <v>246</v>
      </c>
      <c r="H2716" s="2" t="s">
        <v>5</v>
      </c>
      <c r="I2716" s="2" t="s">
        <v>25</v>
      </c>
      <c r="J2716" s="2" t="s">
        <v>13</v>
      </c>
      <c r="K2716" s="2" t="s">
        <v>8</v>
      </c>
      <c r="L2716" s="132" t="s">
        <v>8555</v>
      </c>
    </row>
    <row r="2717" spans="1:23" customFormat="1">
      <c r="A2717" s="1" t="str">
        <f>CONCATENATE(Tableau4[[#This Row],[DPT2]]," - ",Tableau4[[#This Row],[COMMUNE]])</f>
        <v>40 - Uza</v>
      </c>
      <c r="B2717" s="2">
        <v>40</v>
      </c>
      <c r="C2717" s="2" t="s">
        <v>3697</v>
      </c>
      <c r="D2717" s="3" t="s">
        <v>3506</v>
      </c>
      <c r="E2717" s="3" t="s">
        <v>3698</v>
      </c>
      <c r="F2717" s="6" t="s">
        <v>8554</v>
      </c>
      <c r="G2717" s="4">
        <v>201</v>
      </c>
      <c r="H2717" s="2" t="s">
        <v>5</v>
      </c>
      <c r="I2717" s="2" t="s">
        <v>25</v>
      </c>
      <c r="J2717" s="2" t="s">
        <v>13</v>
      </c>
      <c r="K2717" s="2" t="s">
        <v>8</v>
      </c>
      <c r="L2717" s="132" t="s">
        <v>8555</v>
      </c>
    </row>
    <row r="2718" spans="1:23" customFormat="1">
      <c r="A2718" s="1" t="str">
        <f>CONCATENATE(Tableau4[[#This Row],[DPT2]]," - ",Tableau4[[#This Row],[COMMUNE]])</f>
        <v>40 - Vert</v>
      </c>
      <c r="B2718" s="2">
        <v>40</v>
      </c>
      <c r="C2718" s="5" t="s">
        <v>3699</v>
      </c>
      <c r="D2718" s="6" t="s">
        <v>3271</v>
      </c>
      <c r="E2718" s="6" t="s">
        <v>3700</v>
      </c>
      <c r="F2718" s="6" t="s">
        <v>8554</v>
      </c>
      <c r="G2718" s="7">
        <v>254</v>
      </c>
      <c r="H2718" s="5" t="s">
        <v>5</v>
      </c>
      <c r="I2718" s="5" t="s">
        <v>12</v>
      </c>
      <c r="J2718" s="2" t="s">
        <v>13</v>
      </c>
      <c r="K2718" s="2" t="s">
        <v>8</v>
      </c>
      <c r="L2718" s="132" t="s">
        <v>8555</v>
      </c>
    </row>
    <row r="2719" spans="1:23" s="87" customFormat="1">
      <c r="A2719" s="1" t="str">
        <f>CONCATENATE(Tableau4[[#This Row],[DPT2]]," - ",Tableau4[[#This Row],[COMMUNE]])</f>
        <v>40 - Vicq-d'Auribat</v>
      </c>
      <c r="B2719" s="2">
        <v>40</v>
      </c>
      <c r="C2719" s="2" t="s">
        <v>3701</v>
      </c>
      <c r="D2719" s="3" t="s">
        <v>3302</v>
      </c>
      <c r="E2719" s="3" t="s">
        <v>3702</v>
      </c>
      <c r="F2719" s="6" t="s">
        <v>8554</v>
      </c>
      <c r="G2719" s="4">
        <v>261</v>
      </c>
      <c r="H2719" s="2" t="s">
        <v>5</v>
      </c>
      <c r="I2719" s="2" t="s">
        <v>25</v>
      </c>
      <c r="J2719" s="2" t="s">
        <v>13</v>
      </c>
      <c r="K2719" s="2" t="s">
        <v>8</v>
      </c>
      <c r="L2719" s="132" t="s">
        <v>8555</v>
      </c>
      <c r="M2719"/>
      <c r="N2719"/>
      <c r="O2719"/>
      <c r="P2719"/>
      <c r="Q2719"/>
      <c r="R2719"/>
      <c r="S2719"/>
      <c r="T2719"/>
      <c r="U2719"/>
      <c r="V2719"/>
      <c r="W2719"/>
    </row>
    <row r="2720" spans="1:23" s="87" customFormat="1">
      <c r="A2720" s="1" t="str">
        <f>CONCATENATE(Tableau4[[#This Row],[DPT2]]," - ",Tableau4[[#This Row],[COMMUNE]])</f>
        <v>40 - Vielle-Saint-Girons</v>
      </c>
      <c r="B2720" s="2">
        <v>40</v>
      </c>
      <c r="C2720" s="2" t="s">
        <v>7020</v>
      </c>
      <c r="D2720" s="3" t="s">
        <v>3506</v>
      </c>
      <c r="E2720" s="3" t="s">
        <v>7021</v>
      </c>
      <c r="F2720" s="6" t="s">
        <v>8554</v>
      </c>
      <c r="G2720" s="4">
        <v>1420</v>
      </c>
      <c r="H2720" s="2" t="s">
        <v>5</v>
      </c>
      <c r="I2720" s="2" t="s">
        <v>25</v>
      </c>
      <c r="J2720" s="2" t="s">
        <v>13</v>
      </c>
      <c r="K2720" s="2" t="s">
        <v>5671</v>
      </c>
      <c r="L2720" s="132" t="s">
        <v>8555</v>
      </c>
      <c r="M2720"/>
      <c r="N2720"/>
      <c r="O2720"/>
      <c r="P2720"/>
      <c r="Q2720"/>
      <c r="R2720"/>
      <c r="S2720"/>
      <c r="T2720"/>
      <c r="U2720"/>
      <c r="V2720"/>
      <c r="W2720"/>
    </row>
    <row r="2721" spans="1:23" s="87" customFormat="1">
      <c r="A2721" s="1" t="str">
        <f>CONCATENATE(Tableau4[[#This Row],[DPT2]]," - ",Tableau4[[#This Row],[COMMUNE]])</f>
        <v>40 - Vielle-Soubiran</v>
      </c>
      <c r="B2721" s="2">
        <v>40</v>
      </c>
      <c r="C2721" s="5" t="s">
        <v>3703</v>
      </c>
      <c r="D2721" s="6" t="s">
        <v>3282</v>
      </c>
      <c r="E2721" s="6" t="s">
        <v>3704</v>
      </c>
      <c r="F2721" s="6" t="s">
        <v>8554</v>
      </c>
      <c r="G2721" s="7">
        <v>224</v>
      </c>
      <c r="H2721" s="5" t="s">
        <v>5</v>
      </c>
      <c r="I2721" s="5" t="s">
        <v>12</v>
      </c>
      <c r="J2721" s="2" t="s">
        <v>13</v>
      </c>
      <c r="K2721" s="2" t="s">
        <v>8</v>
      </c>
      <c r="L2721" s="132" t="s">
        <v>8555</v>
      </c>
      <c r="M2721"/>
      <c r="N2721"/>
      <c r="O2721"/>
      <c r="P2721"/>
      <c r="Q2721"/>
      <c r="R2721"/>
      <c r="S2721"/>
      <c r="T2721"/>
      <c r="U2721"/>
      <c r="V2721"/>
      <c r="W2721"/>
    </row>
    <row r="2722" spans="1:23" customFormat="1">
      <c r="A2722" s="1" t="str">
        <f>CONCATENATE(Tableau4[[#This Row],[DPT2]]," - ",Tableau4[[#This Row],[COMMUNE]])</f>
        <v>40 - Vielle-Tursan</v>
      </c>
      <c r="B2722" s="2">
        <v>40</v>
      </c>
      <c r="C2722" s="2" t="s">
        <v>3705</v>
      </c>
      <c r="D2722" s="3" t="s">
        <v>3299</v>
      </c>
      <c r="E2722" s="3" t="s">
        <v>3706</v>
      </c>
      <c r="F2722" s="6" t="s">
        <v>8554</v>
      </c>
      <c r="G2722" s="4">
        <v>271</v>
      </c>
      <c r="H2722" s="2" t="s">
        <v>5</v>
      </c>
      <c r="I2722" s="2" t="s">
        <v>25</v>
      </c>
      <c r="J2722" s="2" t="s">
        <v>13</v>
      </c>
      <c r="K2722" s="2" t="s">
        <v>8</v>
      </c>
      <c r="L2722" s="132" t="s">
        <v>8555</v>
      </c>
    </row>
    <row r="2723" spans="1:23" customFormat="1">
      <c r="A2723" s="1" t="str">
        <f>CONCATENATE(Tableau4[[#This Row],[DPT2]]," - ",Tableau4[[#This Row],[COMMUNE]])</f>
        <v>40 - Vieux-Boucau-les-Bains</v>
      </c>
      <c r="B2723" s="2">
        <v>40</v>
      </c>
      <c r="C2723" s="2" t="s">
        <v>7022</v>
      </c>
      <c r="D2723" s="3" t="s">
        <v>3463</v>
      </c>
      <c r="E2723" s="3" t="s">
        <v>7023</v>
      </c>
      <c r="F2723" s="6" t="s">
        <v>8554</v>
      </c>
      <c r="G2723" s="4">
        <v>1614</v>
      </c>
      <c r="H2723" s="2" t="s">
        <v>5</v>
      </c>
      <c r="I2723" s="2" t="s">
        <v>25</v>
      </c>
      <c r="J2723" s="2" t="s">
        <v>13</v>
      </c>
      <c r="K2723" s="2" t="s">
        <v>5671</v>
      </c>
      <c r="L2723" s="132" t="s">
        <v>8555</v>
      </c>
    </row>
    <row r="2724" spans="1:23" customFormat="1">
      <c r="A2724" s="1" t="str">
        <f>CONCATENATE(Tableau4[[#This Row],[DPT2]]," - ",Tableau4[[#This Row],[COMMUNE]])</f>
        <v>40 - Villenave</v>
      </c>
      <c r="B2724" s="2">
        <v>40</v>
      </c>
      <c r="C2724" s="2" t="s">
        <v>3707</v>
      </c>
      <c r="D2724" s="3" t="s">
        <v>3291</v>
      </c>
      <c r="E2724" s="3" t="s">
        <v>3708</v>
      </c>
      <c r="F2724" s="6" t="s">
        <v>8554</v>
      </c>
      <c r="G2724" s="4">
        <v>316</v>
      </c>
      <c r="H2724" s="2" t="s">
        <v>5</v>
      </c>
      <c r="I2724" s="2" t="s">
        <v>25</v>
      </c>
      <c r="J2724" s="2" t="s">
        <v>13</v>
      </c>
      <c r="K2724" s="2" t="s">
        <v>8</v>
      </c>
      <c r="L2724" s="132" t="s">
        <v>8555</v>
      </c>
    </row>
    <row r="2725" spans="1:23" s="87" customFormat="1">
      <c r="A2725" s="1" t="str">
        <f>CONCATENATE(Tableau4[[#This Row],[DPT2]]," - ",Tableau4[[#This Row],[COMMUNE]])</f>
        <v>40 - Villeneuve-de-Marsan</v>
      </c>
      <c r="B2725" s="2">
        <v>40</v>
      </c>
      <c r="C2725" s="5" t="s">
        <v>8091</v>
      </c>
      <c r="D2725" s="6" t="s">
        <v>3279</v>
      </c>
      <c r="E2725" s="6" t="s">
        <v>8092</v>
      </c>
      <c r="F2725" s="6" t="s">
        <v>8554</v>
      </c>
      <c r="G2725" s="7">
        <v>2436</v>
      </c>
      <c r="H2725" s="5" t="s">
        <v>5</v>
      </c>
      <c r="I2725" s="5" t="s">
        <v>12</v>
      </c>
      <c r="J2725" s="2" t="s">
        <v>13</v>
      </c>
      <c r="K2725" s="5" t="s">
        <v>5664</v>
      </c>
      <c r="L2725" s="132" t="s">
        <v>8555</v>
      </c>
      <c r="M2725"/>
      <c r="N2725"/>
      <c r="O2725"/>
      <c r="P2725"/>
      <c r="Q2725"/>
      <c r="R2725"/>
      <c r="S2725"/>
      <c r="T2725"/>
      <c r="U2725"/>
      <c r="V2725"/>
      <c r="W2725"/>
    </row>
    <row r="2726" spans="1:23" customFormat="1">
      <c r="A2726" s="1" t="str">
        <f>CONCATENATE(Tableau4[[#This Row],[DPT2]]," - ",Tableau4[[#This Row],[COMMUNE]])</f>
        <v>40 - Ychoux</v>
      </c>
      <c r="B2726" s="2">
        <v>40</v>
      </c>
      <c r="C2726" s="2" t="s">
        <v>7024</v>
      </c>
      <c r="D2726" s="3" t="s">
        <v>3436</v>
      </c>
      <c r="E2726" s="3" t="s">
        <v>7025</v>
      </c>
      <c r="F2726" s="6" t="s">
        <v>8554</v>
      </c>
      <c r="G2726" s="4">
        <v>2304</v>
      </c>
      <c r="H2726" s="2" t="s">
        <v>5</v>
      </c>
      <c r="I2726" s="2" t="s">
        <v>25</v>
      </c>
      <c r="J2726" s="2" t="s">
        <v>13</v>
      </c>
      <c r="K2726" s="2" t="s">
        <v>5671</v>
      </c>
      <c r="L2726" s="132" t="s">
        <v>8555</v>
      </c>
    </row>
    <row r="2727" spans="1:23" customFormat="1">
      <c r="A2727" s="1" t="str">
        <f>CONCATENATE(Tableau4[[#This Row],[DPT2]]," - ",Tableau4[[#This Row],[COMMUNE]])</f>
        <v>40 - Ygos-Saint-Saturnin</v>
      </c>
      <c r="B2727" s="2">
        <v>40</v>
      </c>
      <c r="C2727" s="5" t="s">
        <v>7026</v>
      </c>
      <c r="D2727" s="6" t="s">
        <v>3588</v>
      </c>
      <c r="E2727" s="6" t="s">
        <v>7027</v>
      </c>
      <c r="F2727" s="6" t="s">
        <v>8554</v>
      </c>
      <c r="G2727" s="7">
        <v>1337</v>
      </c>
      <c r="H2727" s="5" t="s">
        <v>5</v>
      </c>
      <c r="I2727" s="5" t="s">
        <v>12</v>
      </c>
      <c r="J2727" s="2" t="s">
        <v>13</v>
      </c>
      <c r="K2727" s="2" t="s">
        <v>5671</v>
      </c>
      <c r="L2727" s="132" t="s">
        <v>8555</v>
      </c>
    </row>
    <row r="2728" spans="1:23" customFormat="1">
      <c r="A2728" s="1" t="str">
        <f>CONCATENATE(Tableau4[[#This Row],[DPT2]]," - ",Tableau4[[#This Row],[COMMUNE]])</f>
        <v>40 - Yzosse</v>
      </c>
      <c r="B2728" s="2">
        <v>40</v>
      </c>
      <c r="C2728" s="2" t="s">
        <v>3709</v>
      </c>
      <c r="D2728" s="3" t="s">
        <v>3263</v>
      </c>
      <c r="E2728" s="3" t="s">
        <v>3710</v>
      </c>
      <c r="F2728" s="6" t="s">
        <v>8554</v>
      </c>
      <c r="G2728" s="4">
        <v>381</v>
      </c>
      <c r="H2728" s="2" t="s">
        <v>5</v>
      </c>
      <c r="I2728" s="2" t="s">
        <v>25</v>
      </c>
      <c r="J2728" s="2" t="s">
        <v>13</v>
      </c>
      <c r="K2728" s="2" t="s">
        <v>8</v>
      </c>
      <c r="L2728" s="132" t="s">
        <v>8555</v>
      </c>
    </row>
    <row r="2729" spans="1:23" customFormat="1">
      <c r="A2729" s="1" t="str">
        <f>CONCATENATE(Tableau4[[#This Row],[DPT2]]," - ",Tableau4[[#This Row],[COMMUNE]])</f>
        <v>47 - Agen</v>
      </c>
      <c r="B2729" s="94">
        <v>47</v>
      </c>
      <c r="C2729" s="11" t="s">
        <v>8483</v>
      </c>
      <c r="D2729" s="95" t="s">
        <v>3741</v>
      </c>
      <c r="E2729" s="118" t="s">
        <v>8507</v>
      </c>
      <c r="F2729" s="96" t="s">
        <v>10842</v>
      </c>
      <c r="G2729" s="97">
        <v>32602</v>
      </c>
      <c r="H2729" s="94" t="s">
        <v>859</v>
      </c>
      <c r="I2729" s="94" t="s">
        <v>25</v>
      </c>
      <c r="J2729" s="94" t="s">
        <v>13</v>
      </c>
      <c r="K2729" s="94" t="s">
        <v>5847</v>
      </c>
      <c r="L2729" s="132" t="s">
        <v>8555</v>
      </c>
    </row>
    <row r="2730" spans="1:23" s="87" customFormat="1">
      <c r="A2730" s="1" t="str">
        <f>CONCATENATE(Tableau4[[#This Row],[DPT2]]," - ",Tableau4[[#This Row],[COMMUNE]])</f>
        <v>47 - Agmé</v>
      </c>
      <c r="B2730" s="2">
        <v>47</v>
      </c>
      <c r="C2730" s="2" t="s">
        <v>3711</v>
      </c>
      <c r="D2730" s="3" t="s">
        <v>3712</v>
      </c>
      <c r="E2730" s="3" t="s">
        <v>3713</v>
      </c>
      <c r="F2730" s="6" t="s">
        <v>8554</v>
      </c>
      <c r="G2730" s="4">
        <v>105</v>
      </c>
      <c r="H2730" s="2" t="s">
        <v>5</v>
      </c>
      <c r="I2730" s="2" t="s">
        <v>6</v>
      </c>
      <c r="J2730" s="2" t="s">
        <v>13</v>
      </c>
      <c r="K2730" s="2" t="s">
        <v>8</v>
      </c>
      <c r="L2730" s="132" t="s">
        <v>8555</v>
      </c>
      <c r="M2730"/>
      <c r="N2730"/>
      <c r="O2730"/>
      <c r="P2730"/>
      <c r="Q2730"/>
      <c r="R2730"/>
      <c r="S2730"/>
      <c r="T2730"/>
      <c r="U2730"/>
      <c r="V2730"/>
      <c r="W2730"/>
    </row>
    <row r="2731" spans="1:23" customFormat="1">
      <c r="A2731" s="1" t="str">
        <f>CONCATENATE(Tableau4[[#This Row],[DPT2]]," - ",Tableau4[[#This Row],[COMMUNE]])</f>
        <v>47 - Agnac</v>
      </c>
      <c r="B2731" s="2">
        <v>47</v>
      </c>
      <c r="C2731" s="2" t="s">
        <v>3714</v>
      </c>
      <c r="D2731" s="3" t="s">
        <v>3715</v>
      </c>
      <c r="E2731" s="3" t="s">
        <v>3716</v>
      </c>
      <c r="F2731" s="6" t="s">
        <v>8554</v>
      </c>
      <c r="G2731" s="4">
        <v>421</v>
      </c>
      <c r="H2731" s="2" t="s">
        <v>5</v>
      </c>
      <c r="I2731" s="2" t="s">
        <v>6</v>
      </c>
      <c r="J2731" s="2" t="s">
        <v>13</v>
      </c>
      <c r="K2731" s="2" t="s">
        <v>8</v>
      </c>
      <c r="L2731" s="132" t="s">
        <v>8555</v>
      </c>
      <c r="M2731" s="87"/>
      <c r="N2731" s="87"/>
      <c r="O2731" s="87"/>
      <c r="P2731" s="87"/>
      <c r="Q2731" s="87"/>
      <c r="R2731" s="87"/>
      <c r="S2731" s="87"/>
      <c r="T2731" s="87"/>
      <c r="U2731" s="87"/>
      <c r="V2731" s="87"/>
      <c r="W2731" s="87"/>
    </row>
    <row r="2732" spans="1:23" customFormat="1">
      <c r="A2732" s="1" t="str">
        <f>CONCATENATE(Tableau4[[#This Row],[DPT2]]," - ",Tableau4[[#This Row],[COMMUNE]])</f>
        <v>47 - Aiguillon</v>
      </c>
      <c r="B2732" s="2">
        <v>47</v>
      </c>
      <c r="C2732" s="2" t="s">
        <v>8093</v>
      </c>
      <c r="D2732" s="3" t="s">
        <v>3724</v>
      </c>
      <c r="E2732" s="3" t="s">
        <v>8094</v>
      </c>
      <c r="F2732" s="6" t="s">
        <v>8554</v>
      </c>
      <c r="G2732" s="4">
        <v>4421</v>
      </c>
      <c r="H2732" s="2" t="s">
        <v>5</v>
      </c>
      <c r="I2732" s="2" t="s">
        <v>6</v>
      </c>
      <c r="J2732" s="2" t="s">
        <v>7702</v>
      </c>
      <c r="K2732" s="5" t="s">
        <v>5664</v>
      </c>
      <c r="L2732" s="132">
        <v>46077</v>
      </c>
    </row>
    <row r="2733" spans="1:23" customFormat="1">
      <c r="A2733" s="1" t="str">
        <f>CONCATENATE(Tableau4[[#This Row],[DPT2]]," - ",Tableau4[[#This Row],[COMMUNE]])</f>
        <v>47 - Allemans-du-Dropt</v>
      </c>
      <c r="B2733" s="2">
        <v>47</v>
      </c>
      <c r="C2733" s="2" t="s">
        <v>7028</v>
      </c>
      <c r="D2733" s="3" t="s">
        <v>3715</v>
      </c>
      <c r="E2733" s="3" t="s">
        <v>7029</v>
      </c>
      <c r="F2733" s="6" t="s">
        <v>8554</v>
      </c>
      <c r="G2733" s="4">
        <v>487</v>
      </c>
      <c r="H2733" s="2" t="s">
        <v>5</v>
      </c>
      <c r="I2733" s="2" t="s">
        <v>6</v>
      </c>
      <c r="J2733" s="2" t="s">
        <v>13</v>
      </c>
      <c r="K2733" s="2" t="s">
        <v>5671</v>
      </c>
      <c r="L2733" s="132" t="s">
        <v>8555</v>
      </c>
    </row>
    <row r="2734" spans="1:23" s="87" customFormat="1">
      <c r="A2734" s="1" t="str">
        <f>CONCATENATE(Tableau4[[#This Row],[DPT2]]," - ",Tableau4[[#This Row],[COMMUNE]])</f>
        <v>47 - Allez-et-Cazeneuve</v>
      </c>
      <c r="B2734" s="2">
        <v>47</v>
      </c>
      <c r="C2734" s="2" t="s">
        <v>3717</v>
      </c>
      <c r="D2734" s="3" t="s">
        <v>3718</v>
      </c>
      <c r="E2734" s="3" t="s">
        <v>3719</v>
      </c>
      <c r="F2734" s="6" t="s">
        <v>8554</v>
      </c>
      <c r="G2734" s="4">
        <v>593</v>
      </c>
      <c r="H2734" s="2" t="s">
        <v>5</v>
      </c>
      <c r="I2734" s="2" t="s">
        <v>6</v>
      </c>
      <c r="J2734" s="2" t="s">
        <v>7</v>
      </c>
      <c r="K2734" s="2" t="s">
        <v>8</v>
      </c>
      <c r="L2734" s="132" t="s">
        <v>8555</v>
      </c>
      <c r="M2734"/>
      <c r="N2734"/>
      <c r="O2734"/>
      <c r="P2734"/>
      <c r="Q2734"/>
      <c r="R2734"/>
      <c r="S2734"/>
      <c r="T2734"/>
      <c r="U2734"/>
      <c r="V2734"/>
      <c r="W2734"/>
    </row>
    <row r="2735" spans="1:23" customFormat="1">
      <c r="A2735" s="1" t="str">
        <f>CONCATENATE(Tableau4[[#This Row],[DPT2]]," - ",Tableau4[[#This Row],[COMMUNE]])</f>
        <v>47 - Allons</v>
      </c>
      <c r="B2735" s="2">
        <v>47</v>
      </c>
      <c r="C2735" s="5" t="s">
        <v>3720</v>
      </c>
      <c r="D2735" s="6" t="s">
        <v>3721</v>
      </c>
      <c r="E2735" s="6" t="s">
        <v>3722</v>
      </c>
      <c r="F2735" s="6" t="s">
        <v>8554</v>
      </c>
      <c r="G2735" s="7">
        <v>164</v>
      </c>
      <c r="H2735" s="5" t="s">
        <v>5</v>
      </c>
      <c r="I2735" s="5" t="s">
        <v>12</v>
      </c>
      <c r="J2735" s="2" t="s">
        <v>13</v>
      </c>
      <c r="K2735" s="2" t="s">
        <v>8</v>
      </c>
      <c r="L2735" s="132" t="s">
        <v>8555</v>
      </c>
    </row>
    <row r="2736" spans="1:23" s="87" customFormat="1">
      <c r="A2736" s="1" t="str">
        <f>CONCATENATE(Tableau4[[#This Row],[DPT2]]," - ",Tableau4[[#This Row],[COMMUNE]])</f>
        <v>47 - Ambrus</v>
      </c>
      <c r="B2736" s="2">
        <v>47</v>
      </c>
      <c r="C2736" s="2" t="s">
        <v>3723</v>
      </c>
      <c r="D2736" s="3" t="s">
        <v>3724</v>
      </c>
      <c r="E2736" s="3" t="s">
        <v>3725</v>
      </c>
      <c r="F2736" s="6" t="s">
        <v>8554</v>
      </c>
      <c r="G2736" s="4">
        <v>110</v>
      </c>
      <c r="H2736" s="2" t="s">
        <v>5</v>
      </c>
      <c r="I2736" s="2" t="s">
        <v>6</v>
      </c>
      <c r="J2736" s="2" t="s">
        <v>7</v>
      </c>
      <c r="K2736" s="2" t="s">
        <v>8</v>
      </c>
      <c r="L2736" s="132" t="s">
        <v>8555</v>
      </c>
      <c r="M2736"/>
      <c r="N2736"/>
      <c r="O2736"/>
      <c r="P2736"/>
      <c r="Q2736"/>
      <c r="R2736"/>
      <c r="S2736"/>
      <c r="T2736"/>
      <c r="U2736"/>
      <c r="V2736"/>
      <c r="W2736"/>
    </row>
    <row r="2737" spans="1:23" customFormat="1">
      <c r="A2737" s="1" t="str">
        <f>CONCATENATE(Tableau4[[#This Row],[DPT2]]," - ",Tableau4[[#This Row],[COMMUNE]])</f>
        <v>47 - Andiran</v>
      </c>
      <c r="B2737" s="2">
        <v>47</v>
      </c>
      <c r="C2737" s="5" t="s">
        <v>3726</v>
      </c>
      <c r="D2737" s="6" t="s">
        <v>3727</v>
      </c>
      <c r="E2737" s="6" t="s">
        <v>3728</v>
      </c>
      <c r="F2737" s="6" t="s">
        <v>8554</v>
      </c>
      <c r="G2737" s="7">
        <v>229</v>
      </c>
      <c r="H2737" s="5" t="s">
        <v>5</v>
      </c>
      <c r="I2737" s="5" t="s">
        <v>12</v>
      </c>
      <c r="J2737" s="2" t="s">
        <v>13</v>
      </c>
      <c r="K2737" s="2" t="s">
        <v>8</v>
      </c>
      <c r="L2737" s="132" t="s">
        <v>8555</v>
      </c>
    </row>
    <row r="2738" spans="1:23" customFormat="1">
      <c r="A2738" s="1" t="str">
        <f>CONCATENATE(Tableau4[[#This Row],[DPT2]]," - ",Tableau4[[#This Row],[COMMUNE]])</f>
        <v>47 - Antagnac</v>
      </c>
      <c r="B2738" s="2">
        <v>47</v>
      </c>
      <c r="C2738" s="5" t="s">
        <v>3729</v>
      </c>
      <c r="D2738" s="6" t="s">
        <v>3721</v>
      </c>
      <c r="E2738" s="6" t="s">
        <v>3730</v>
      </c>
      <c r="F2738" s="6" t="s">
        <v>8554</v>
      </c>
      <c r="G2738" s="7">
        <v>224</v>
      </c>
      <c r="H2738" s="5" t="s">
        <v>5</v>
      </c>
      <c r="I2738" s="5" t="s">
        <v>12</v>
      </c>
      <c r="J2738" s="2" t="s">
        <v>13</v>
      </c>
      <c r="K2738" s="2" t="s">
        <v>8</v>
      </c>
      <c r="L2738" s="132" t="s">
        <v>8555</v>
      </c>
      <c r="M2738" s="87"/>
      <c r="N2738" s="87"/>
      <c r="O2738" s="87"/>
      <c r="P2738" s="87"/>
      <c r="Q2738" s="87"/>
      <c r="R2738" s="87"/>
      <c r="S2738" s="87"/>
      <c r="T2738" s="87"/>
      <c r="U2738" s="87"/>
      <c r="V2738" s="87"/>
      <c r="W2738" s="87"/>
    </row>
    <row r="2739" spans="1:23" customFormat="1">
      <c r="A2739" s="1" t="str">
        <f>CONCATENATE(Tableau4[[#This Row],[DPT2]]," - ",Tableau4[[#This Row],[COMMUNE]])</f>
        <v>47 - Anthé</v>
      </c>
      <c r="B2739" s="2">
        <v>47</v>
      </c>
      <c r="C2739" s="2" t="s">
        <v>3731</v>
      </c>
      <c r="D2739" s="3" t="s">
        <v>3732</v>
      </c>
      <c r="E2739" s="3" t="s">
        <v>3733</v>
      </c>
      <c r="F2739" s="6" t="s">
        <v>8554</v>
      </c>
      <c r="G2739" s="4">
        <v>199</v>
      </c>
      <c r="H2739" s="2" t="s">
        <v>5</v>
      </c>
      <c r="I2739" s="2" t="s">
        <v>6</v>
      </c>
      <c r="J2739" s="2" t="s">
        <v>7</v>
      </c>
      <c r="K2739" s="2" t="s">
        <v>8</v>
      </c>
      <c r="L2739" s="132" t="s">
        <v>8555</v>
      </c>
    </row>
    <row r="2740" spans="1:23" customFormat="1">
      <c r="A2740" s="1" t="str">
        <f>CONCATENATE(Tableau4[[#This Row],[DPT2]]," - ",Tableau4[[#This Row],[COMMUNE]])</f>
        <v>47 - Anzex</v>
      </c>
      <c r="B2740" s="2">
        <v>47</v>
      </c>
      <c r="C2740" s="5" t="s">
        <v>3734</v>
      </c>
      <c r="D2740" s="6" t="s">
        <v>3721</v>
      </c>
      <c r="E2740" s="6" t="s">
        <v>3735</v>
      </c>
      <c r="F2740" s="6" t="s">
        <v>8554</v>
      </c>
      <c r="G2740" s="7">
        <v>311</v>
      </c>
      <c r="H2740" s="5" t="s">
        <v>5</v>
      </c>
      <c r="I2740" s="5" t="s">
        <v>12</v>
      </c>
      <c r="J2740" s="2" t="s">
        <v>13</v>
      </c>
      <c r="K2740" s="2" t="s">
        <v>8</v>
      </c>
      <c r="L2740" s="132" t="s">
        <v>8555</v>
      </c>
    </row>
    <row r="2741" spans="1:23" customFormat="1">
      <c r="A2741" s="1" t="str">
        <f>CONCATENATE(Tableau4[[#This Row],[DPT2]]," - ",Tableau4[[#This Row],[COMMUNE]])</f>
        <v>47 - Argenton</v>
      </c>
      <c r="B2741" s="2">
        <v>47</v>
      </c>
      <c r="C2741" s="5" t="s">
        <v>3736</v>
      </c>
      <c r="D2741" s="6" t="s">
        <v>3721</v>
      </c>
      <c r="E2741" s="6" t="s">
        <v>3737</v>
      </c>
      <c r="F2741" s="6" t="s">
        <v>8554</v>
      </c>
      <c r="G2741" s="7">
        <v>324</v>
      </c>
      <c r="H2741" s="5" t="s">
        <v>5</v>
      </c>
      <c r="I2741" s="5" t="s">
        <v>12</v>
      </c>
      <c r="J2741" s="2" t="s">
        <v>13</v>
      </c>
      <c r="K2741" s="2" t="s">
        <v>8</v>
      </c>
      <c r="L2741" s="132" t="s">
        <v>8555</v>
      </c>
    </row>
    <row r="2742" spans="1:23" customFormat="1">
      <c r="A2742" s="1" t="str">
        <f>CONCATENATE(Tableau4[[#This Row],[DPT2]]," - ",Tableau4[[#This Row],[COMMUNE]])</f>
        <v>47 - Armillac</v>
      </c>
      <c r="B2742" s="2">
        <v>47</v>
      </c>
      <c r="C2742" s="2" t="s">
        <v>3738</v>
      </c>
      <c r="D2742" s="3" t="s">
        <v>3715</v>
      </c>
      <c r="E2742" s="3" t="s">
        <v>3739</v>
      </c>
      <c r="F2742" s="6" t="s">
        <v>8554</v>
      </c>
      <c r="G2742" s="4">
        <v>202</v>
      </c>
      <c r="H2742" s="2" t="s">
        <v>5</v>
      </c>
      <c r="I2742" s="2" t="s">
        <v>6</v>
      </c>
      <c r="J2742" s="2" t="s">
        <v>13</v>
      </c>
      <c r="K2742" s="2" t="s">
        <v>8</v>
      </c>
      <c r="L2742" s="132" t="s">
        <v>8555</v>
      </c>
    </row>
    <row r="2743" spans="1:23" customFormat="1">
      <c r="A2743" s="1" t="str">
        <f>CONCATENATE(Tableau4[[#This Row],[DPT2]]," - ",Tableau4[[#This Row],[COMMUNE]])</f>
        <v>47 - Astaffort</v>
      </c>
      <c r="B2743" s="2">
        <v>47</v>
      </c>
      <c r="C2743" s="2" t="s">
        <v>8095</v>
      </c>
      <c r="D2743" s="3" t="s">
        <v>3741</v>
      </c>
      <c r="E2743" s="3" t="s">
        <v>8096</v>
      </c>
      <c r="F2743" s="6" t="s">
        <v>8554</v>
      </c>
      <c r="G2743" s="4">
        <v>2031</v>
      </c>
      <c r="H2743" s="2" t="s">
        <v>5</v>
      </c>
      <c r="I2743" s="2" t="s">
        <v>25</v>
      </c>
      <c r="J2743" s="2" t="s">
        <v>13</v>
      </c>
      <c r="K2743" s="5" t="s">
        <v>5664</v>
      </c>
      <c r="L2743" s="132" t="s">
        <v>8555</v>
      </c>
    </row>
    <row r="2744" spans="1:23" customFormat="1">
      <c r="A2744" s="1" t="str">
        <f>CONCATENATE(Tableau4[[#This Row],[DPT2]]," - ",Tableau4[[#This Row],[COMMUNE]])</f>
        <v>47 - Aubiac</v>
      </c>
      <c r="B2744" s="2">
        <v>47</v>
      </c>
      <c r="C2744" s="2" t="s">
        <v>3740</v>
      </c>
      <c r="D2744" s="3" t="s">
        <v>3741</v>
      </c>
      <c r="E2744" s="3" t="s">
        <v>10819</v>
      </c>
      <c r="F2744" s="6" t="s">
        <v>8554</v>
      </c>
      <c r="G2744" s="4">
        <v>1154</v>
      </c>
      <c r="H2744" s="2" t="s">
        <v>5</v>
      </c>
      <c r="I2744" s="2" t="s">
        <v>25</v>
      </c>
      <c r="J2744" s="2" t="s">
        <v>13</v>
      </c>
      <c r="K2744" s="2" t="s">
        <v>8</v>
      </c>
      <c r="L2744" s="132" t="s">
        <v>8555</v>
      </c>
      <c r="M2744" s="87"/>
      <c r="N2744" s="87"/>
      <c r="O2744" s="87"/>
      <c r="P2744" s="87"/>
      <c r="Q2744" s="87"/>
      <c r="R2744" s="87"/>
      <c r="S2744" s="87"/>
      <c r="T2744" s="87"/>
      <c r="U2744" s="87"/>
      <c r="V2744" s="87"/>
      <c r="W2744" s="87"/>
    </row>
    <row r="2745" spans="1:23" customFormat="1">
      <c r="A2745" s="1" t="str">
        <f>CONCATENATE(Tableau4[[#This Row],[DPT2]]," - ",Tableau4[[#This Row],[COMMUNE]])</f>
        <v>47 - Auradou</v>
      </c>
      <c r="B2745" s="2">
        <v>47</v>
      </c>
      <c r="C2745" s="2" t="s">
        <v>3742</v>
      </c>
      <c r="D2745" s="3" t="s">
        <v>3732</v>
      </c>
      <c r="E2745" s="3" t="s">
        <v>3743</v>
      </c>
      <c r="F2745" s="6" t="s">
        <v>8554</v>
      </c>
      <c r="G2745" s="4">
        <v>415</v>
      </c>
      <c r="H2745" s="2" t="s">
        <v>5</v>
      </c>
      <c r="I2745" s="2" t="s">
        <v>6</v>
      </c>
      <c r="J2745" s="2" t="s">
        <v>7</v>
      </c>
      <c r="K2745" s="2" t="s">
        <v>8</v>
      </c>
      <c r="L2745" s="132" t="s">
        <v>8555</v>
      </c>
    </row>
    <row r="2746" spans="1:23" customFormat="1">
      <c r="A2746" s="1" t="str">
        <f>CONCATENATE(Tableau4[[#This Row],[DPT2]]," - ",Tableau4[[#This Row],[COMMUNE]])</f>
        <v>47 - Auriac-sur-Dropt</v>
      </c>
      <c r="B2746" s="2">
        <v>47</v>
      </c>
      <c r="C2746" s="2" t="s">
        <v>3744</v>
      </c>
      <c r="D2746" s="3" t="s">
        <v>3745</v>
      </c>
      <c r="E2746" s="3" t="s">
        <v>3746</v>
      </c>
      <c r="F2746" s="6" t="s">
        <v>8554</v>
      </c>
      <c r="G2746" s="4">
        <v>173</v>
      </c>
      <c r="H2746" s="2" t="s">
        <v>5</v>
      </c>
      <c r="I2746" s="2" t="s">
        <v>6</v>
      </c>
      <c r="J2746" s="2" t="s">
        <v>13</v>
      </c>
      <c r="K2746" s="2" t="s">
        <v>8</v>
      </c>
      <c r="L2746" s="132" t="s">
        <v>8555</v>
      </c>
    </row>
    <row r="2747" spans="1:23" s="87" customFormat="1">
      <c r="A2747" s="1" t="str">
        <f>CONCATENATE(Tableau4[[#This Row],[DPT2]]," - ",Tableau4[[#This Row],[COMMUNE]])</f>
        <v>47 - Bajamont</v>
      </c>
      <c r="B2747" s="2">
        <v>47</v>
      </c>
      <c r="C2747" s="2" t="s">
        <v>7030</v>
      </c>
      <c r="D2747" s="3" t="s">
        <v>3741</v>
      </c>
      <c r="E2747" s="3" t="s">
        <v>7031</v>
      </c>
      <c r="F2747" s="6" t="s">
        <v>8554</v>
      </c>
      <c r="G2747" s="4">
        <v>989</v>
      </c>
      <c r="H2747" s="2" t="s">
        <v>5</v>
      </c>
      <c r="I2747" s="2" t="s">
        <v>25</v>
      </c>
      <c r="J2747" s="2" t="s">
        <v>13</v>
      </c>
      <c r="K2747" s="2" t="s">
        <v>5671</v>
      </c>
      <c r="L2747" s="132" t="s">
        <v>8555</v>
      </c>
    </row>
    <row r="2748" spans="1:23" customFormat="1">
      <c r="A2748" s="1" t="str">
        <f>CONCATENATE(Tableau4[[#This Row],[DPT2]]," - ",Tableau4[[#This Row],[COMMUNE]])</f>
        <v>47 - Baleyssagues</v>
      </c>
      <c r="B2748" s="2">
        <v>47</v>
      </c>
      <c r="C2748" s="2" t="s">
        <v>3747</v>
      </c>
      <c r="D2748" s="3" t="s">
        <v>3745</v>
      </c>
      <c r="E2748" s="3" t="s">
        <v>3748</v>
      </c>
      <c r="F2748" s="6" t="s">
        <v>8554</v>
      </c>
      <c r="G2748" s="4">
        <v>184</v>
      </c>
      <c r="H2748" s="2" t="s">
        <v>5</v>
      </c>
      <c r="I2748" s="2" t="s">
        <v>6</v>
      </c>
      <c r="J2748" s="2" t="s">
        <v>13</v>
      </c>
      <c r="K2748" s="2" t="s">
        <v>8</v>
      </c>
      <c r="L2748" s="132" t="s">
        <v>8555</v>
      </c>
      <c r="M2748" s="87"/>
      <c r="N2748" s="87"/>
      <c r="O2748" s="87"/>
      <c r="P2748" s="87"/>
      <c r="Q2748" s="87"/>
      <c r="R2748" s="87"/>
      <c r="S2748" s="87"/>
      <c r="T2748" s="87"/>
      <c r="U2748" s="87"/>
      <c r="V2748" s="87"/>
      <c r="W2748" s="87"/>
    </row>
    <row r="2749" spans="1:23" customFormat="1">
      <c r="A2749" s="1" t="str">
        <f>CONCATENATE(Tableau4[[#This Row],[DPT2]]," - ",Tableau4[[#This Row],[COMMUNE]])</f>
        <v>47 - Barbaste</v>
      </c>
      <c r="B2749" s="2">
        <v>47</v>
      </c>
      <c r="C2749" s="5" t="s">
        <v>7032</v>
      </c>
      <c r="D2749" s="6" t="s">
        <v>3727</v>
      </c>
      <c r="E2749" s="6" t="s">
        <v>7033</v>
      </c>
      <c r="F2749" s="6" t="s">
        <v>8554</v>
      </c>
      <c r="G2749" s="7">
        <v>1511</v>
      </c>
      <c r="H2749" s="5" t="s">
        <v>5</v>
      </c>
      <c r="I2749" s="5" t="s">
        <v>12</v>
      </c>
      <c r="J2749" s="2" t="s">
        <v>13</v>
      </c>
      <c r="K2749" s="2" t="s">
        <v>5671</v>
      </c>
      <c r="L2749" s="132" t="s">
        <v>8555</v>
      </c>
    </row>
    <row r="2750" spans="1:23" customFormat="1">
      <c r="A2750" s="1" t="str">
        <f>CONCATENATE(Tableau4[[#This Row],[DPT2]]," - ",Tableau4[[#This Row],[COMMUNE]])</f>
        <v>47 - Bazens</v>
      </c>
      <c r="B2750" s="2">
        <v>47</v>
      </c>
      <c r="C2750" s="2" t="s">
        <v>3749</v>
      </c>
      <c r="D2750" s="3" t="s">
        <v>3724</v>
      </c>
      <c r="E2750" s="3" t="s">
        <v>3750</v>
      </c>
      <c r="F2750" s="6" t="s">
        <v>8554</v>
      </c>
      <c r="G2750" s="4">
        <v>538</v>
      </c>
      <c r="H2750" s="2" t="s">
        <v>5</v>
      </c>
      <c r="I2750" s="2" t="s">
        <v>6</v>
      </c>
      <c r="J2750" s="2" t="s">
        <v>7</v>
      </c>
      <c r="K2750" s="2" t="s">
        <v>8</v>
      </c>
      <c r="L2750" s="132">
        <v>46077</v>
      </c>
    </row>
    <row r="2751" spans="1:23" customFormat="1">
      <c r="A2751" s="1" t="str">
        <f>CONCATENATE(Tableau4[[#This Row],[DPT2]]," - ",Tableau4[[#This Row],[COMMUNE]])</f>
        <v>47 - Beaugas</v>
      </c>
      <c r="B2751" s="2">
        <v>47</v>
      </c>
      <c r="C2751" s="2" t="s">
        <v>3751</v>
      </c>
      <c r="D2751" s="3" t="s">
        <v>3752</v>
      </c>
      <c r="E2751" s="3" t="s">
        <v>3753</v>
      </c>
      <c r="F2751" s="6" t="s">
        <v>8554</v>
      </c>
      <c r="G2751" s="4">
        <v>354</v>
      </c>
      <c r="H2751" s="2" t="s">
        <v>5</v>
      </c>
      <c r="I2751" s="2" t="s">
        <v>6</v>
      </c>
      <c r="J2751" s="2" t="s">
        <v>7</v>
      </c>
      <c r="K2751" s="2" t="s">
        <v>8</v>
      </c>
      <c r="L2751" s="132" t="s">
        <v>8555</v>
      </c>
    </row>
    <row r="2752" spans="1:23" s="87" customFormat="1">
      <c r="A2752" s="1" t="str">
        <f>CONCATENATE(Tableau4[[#This Row],[DPT2]]," - ",Tableau4[[#This Row],[COMMUNE]])</f>
        <v>47 - Beaupuy</v>
      </c>
      <c r="B2752" s="2">
        <v>47</v>
      </c>
      <c r="C2752" s="2" t="s">
        <v>7034</v>
      </c>
      <c r="D2752" s="3" t="s">
        <v>3712</v>
      </c>
      <c r="E2752" s="3" t="s">
        <v>7035</v>
      </c>
      <c r="F2752" s="6" t="s">
        <v>8554</v>
      </c>
      <c r="G2752" s="4">
        <v>1632</v>
      </c>
      <c r="H2752" s="2" t="s">
        <v>5</v>
      </c>
      <c r="I2752" s="2" t="s">
        <v>6</v>
      </c>
      <c r="J2752" s="2" t="s">
        <v>13</v>
      </c>
      <c r="K2752" s="2" t="s">
        <v>5671</v>
      </c>
      <c r="L2752" s="132" t="s">
        <v>8555</v>
      </c>
      <c r="M2752"/>
      <c r="N2752"/>
      <c r="O2752"/>
      <c r="P2752"/>
      <c r="Q2752"/>
      <c r="R2752"/>
      <c r="S2752"/>
      <c r="T2752"/>
      <c r="U2752"/>
      <c r="V2752"/>
      <c r="W2752"/>
    </row>
    <row r="2753" spans="1:23" s="87" customFormat="1">
      <c r="A2753" s="1" t="str">
        <f>CONCATENATE(Tableau4[[#This Row],[DPT2]]," - ",Tableau4[[#This Row],[COMMUNE]])</f>
        <v>47 - Beauville</v>
      </c>
      <c r="B2753" s="2">
        <v>47</v>
      </c>
      <c r="C2753" s="2" t="s">
        <v>7036</v>
      </c>
      <c r="D2753" s="3" t="s">
        <v>3741</v>
      </c>
      <c r="E2753" s="3" t="s">
        <v>7037</v>
      </c>
      <c r="F2753" s="6" t="s">
        <v>8554</v>
      </c>
      <c r="G2753" s="4">
        <v>550</v>
      </c>
      <c r="H2753" s="2" t="s">
        <v>5</v>
      </c>
      <c r="I2753" s="2" t="s">
        <v>25</v>
      </c>
      <c r="J2753" s="2" t="s">
        <v>13</v>
      </c>
      <c r="K2753" s="2" t="s">
        <v>5671</v>
      </c>
      <c r="L2753" s="132" t="s">
        <v>8555</v>
      </c>
      <c r="M2753"/>
      <c r="N2753"/>
      <c r="O2753"/>
      <c r="P2753"/>
      <c r="Q2753"/>
      <c r="R2753"/>
      <c r="S2753"/>
      <c r="T2753"/>
      <c r="U2753"/>
      <c r="V2753"/>
      <c r="W2753"/>
    </row>
    <row r="2754" spans="1:23" customFormat="1">
      <c r="A2754" s="1" t="str">
        <f>CONCATENATE(Tableau4[[#This Row],[DPT2]]," - ",Tableau4[[#This Row],[COMMUNE]])</f>
        <v>47 - Beauziac</v>
      </c>
      <c r="B2754" s="2">
        <v>47</v>
      </c>
      <c r="C2754" s="5" t="s">
        <v>3754</v>
      </c>
      <c r="D2754" s="6" t="s">
        <v>3721</v>
      </c>
      <c r="E2754" s="6" t="s">
        <v>3755</v>
      </c>
      <c r="F2754" s="6" t="s">
        <v>8554</v>
      </c>
      <c r="G2754" s="7">
        <v>231</v>
      </c>
      <c r="H2754" s="5" t="s">
        <v>5</v>
      </c>
      <c r="I2754" s="5" t="s">
        <v>12</v>
      </c>
      <c r="J2754" s="2" t="s">
        <v>13</v>
      </c>
      <c r="K2754" s="2" t="s">
        <v>8</v>
      </c>
      <c r="L2754" s="132" t="s">
        <v>8555</v>
      </c>
    </row>
    <row r="2755" spans="1:23" customFormat="1">
      <c r="A2755" s="1" t="str">
        <f>CONCATENATE(Tableau4[[#This Row],[DPT2]]," - ",Tableau4[[#This Row],[COMMUNE]])</f>
        <v>47 - Bias</v>
      </c>
      <c r="B2755" s="94">
        <v>47</v>
      </c>
      <c r="C2755" s="11" t="s">
        <v>8097</v>
      </c>
      <c r="D2755" s="95" t="s">
        <v>3718</v>
      </c>
      <c r="E2755" s="118" t="s">
        <v>10745</v>
      </c>
      <c r="F2755" s="96" t="s">
        <v>8555</v>
      </c>
      <c r="G2755" s="97">
        <v>2997</v>
      </c>
      <c r="H2755" s="94" t="s">
        <v>859</v>
      </c>
      <c r="I2755" s="94" t="s">
        <v>6</v>
      </c>
      <c r="J2755" s="94" t="s">
        <v>7</v>
      </c>
      <c r="K2755" s="5" t="s">
        <v>5664</v>
      </c>
      <c r="L2755" s="132">
        <v>46077</v>
      </c>
    </row>
    <row r="2756" spans="1:23" customFormat="1">
      <c r="A2756" s="1" t="str">
        <f>CONCATENATE(Tableau4[[#This Row],[DPT2]]," - ",Tableau4[[#This Row],[COMMUNE]])</f>
        <v>47 - Birac-sur-Trec</v>
      </c>
      <c r="B2756" s="2">
        <v>47</v>
      </c>
      <c r="C2756" s="2" t="s">
        <v>3756</v>
      </c>
      <c r="D2756" s="3" t="s">
        <v>3712</v>
      </c>
      <c r="E2756" s="3" t="s">
        <v>3757</v>
      </c>
      <c r="F2756" s="6" t="s">
        <v>8554</v>
      </c>
      <c r="G2756" s="4">
        <v>850</v>
      </c>
      <c r="H2756" s="2" t="s">
        <v>5</v>
      </c>
      <c r="I2756" s="2" t="s">
        <v>6</v>
      </c>
      <c r="J2756" s="2" t="s">
        <v>13</v>
      </c>
      <c r="K2756" s="2" t="s">
        <v>8</v>
      </c>
      <c r="L2756" s="132" t="s">
        <v>8555</v>
      </c>
    </row>
    <row r="2757" spans="1:23" s="87" customFormat="1">
      <c r="A2757" s="1" t="str">
        <f>CONCATENATE(Tableau4[[#This Row],[DPT2]]," - ",Tableau4[[#This Row],[COMMUNE]])</f>
        <v>47 - Blanquefort-sur-Briolance</v>
      </c>
      <c r="B2757" s="2">
        <v>47</v>
      </c>
      <c r="C2757" s="2" t="s">
        <v>3758</v>
      </c>
      <c r="D2757" s="3" t="s">
        <v>3732</v>
      </c>
      <c r="E2757" s="3" t="s">
        <v>3759</v>
      </c>
      <c r="F2757" s="6" t="s">
        <v>8554</v>
      </c>
      <c r="G2757" s="4">
        <v>495</v>
      </c>
      <c r="H2757" s="2" t="s">
        <v>5</v>
      </c>
      <c r="I2757" s="2" t="s">
        <v>6</v>
      </c>
      <c r="J2757" s="2" t="s">
        <v>7</v>
      </c>
      <c r="K2757" s="2" t="s">
        <v>8</v>
      </c>
      <c r="L2757" s="132" t="s">
        <v>8555</v>
      </c>
    </row>
    <row r="2758" spans="1:23" customFormat="1">
      <c r="A2758" s="1" t="str">
        <f>CONCATENATE(Tableau4[[#This Row],[DPT2]]," - ",Tableau4[[#This Row],[COMMUNE]])</f>
        <v>47 - Blaymont</v>
      </c>
      <c r="B2758" s="2">
        <v>47</v>
      </c>
      <c r="C2758" s="2" t="s">
        <v>3760</v>
      </c>
      <c r="D2758" s="3" t="s">
        <v>3741</v>
      </c>
      <c r="E2758" s="3" t="s">
        <v>3761</v>
      </c>
      <c r="F2758" s="6" t="s">
        <v>8554</v>
      </c>
      <c r="G2758" s="4">
        <v>209</v>
      </c>
      <c r="H2758" s="2" t="s">
        <v>5</v>
      </c>
      <c r="I2758" s="2" t="s">
        <v>25</v>
      </c>
      <c r="J2758" s="2" t="s">
        <v>13</v>
      </c>
      <c r="K2758" s="2" t="s">
        <v>8</v>
      </c>
      <c r="L2758" s="132" t="s">
        <v>8555</v>
      </c>
    </row>
    <row r="2759" spans="1:23" s="87" customFormat="1">
      <c r="A2759" s="1" t="str">
        <f>CONCATENATE(Tableau4[[#This Row],[DPT2]]," - ",Tableau4[[#This Row],[COMMUNE]])</f>
        <v>47 - Boé</v>
      </c>
      <c r="B2759" s="94">
        <v>47</v>
      </c>
      <c r="C2759" s="2" t="s">
        <v>8098</v>
      </c>
      <c r="D2759" s="95" t="s">
        <v>3741</v>
      </c>
      <c r="E2759" s="96" t="s">
        <v>8099</v>
      </c>
      <c r="F2759" s="96" t="s">
        <v>8555</v>
      </c>
      <c r="G2759" s="97">
        <v>5631</v>
      </c>
      <c r="H2759" s="94" t="s">
        <v>859</v>
      </c>
      <c r="I2759" s="94" t="s">
        <v>25</v>
      </c>
      <c r="J2759" s="94" t="s">
        <v>13</v>
      </c>
      <c r="K2759" s="5" t="s">
        <v>5664</v>
      </c>
      <c r="L2759" s="132">
        <v>46077</v>
      </c>
      <c r="M2759"/>
      <c r="N2759"/>
      <c r="O2759"/>
      <c r="P2759"/>
      <c r="Q2759"/>
      <c r="R2759"/>
      <c r="S2759"/>
      <c r="T2759"/>
      <c r="U2759"/>
      <c r="V2759"/>
      <c r="W2759"/>
    </row>
    <row r="2760" spans="1:23" customFormat="1">
      <c r="A2760" s="1" t="str">
        <f>CONCATENATE(Tableau4[[#This Row],[DPT2]]," - ",Tableau4[[#This Row],[COMMUNE]])</f>
        <v>47 - Bon-Encontre</v>
      </c>
      <c r="B2760" s="94">
        <v>47</v>
      </c>
      <c r="C2760" s="2" t="s">
        <v>8100</v>
      </c>
      <c r="D2760" s="95" t="s">
        <v>3741</v>
      </c>
      <c r="E2760" s="96" t="s">
        <v>8101</v>
      </c>
      <c r="F2760" s="96" t="s">
        <v>8555</v>
      </c>
      <c r="G2760" s="97">
        <v>6224</v>
      </c>
      <c r="H2760" s="94" t="s">
        <v>859</v>
      </c>
      <c r="I2760" s="94" t="s">
        <v>25</v>
      </c>
      <c r="J2760" s="94" t="s">
        <v>13</v>
      </c>
      <c r="K2760" s="5" t="s">
        <v>5664</v>
      </c>
      <c r="L2760" s="132" t="s">
        <v>8555</v>
      </c>
      <c r="M2760" s="87"/>
      <c r="N2760" s="87"/>
      <c r="O2760" s="87"/>
      <c r="P2760" s="87"/>
      <c r="Q2760" s="87"/>
      <c r="R2760" s="87"/>
      <c r="S2760" s="87"/>
      <c r="T2760" s="87"/>
      <c r="U2760" s="87"/>
      <c r="V2760" s="87"/>
      <c r="W2760" s="87"/>
    </row>
    <row r="2761" spans="1:23" customFormat="1">
      <c r="A2761" s="1" t="str">
        <f>CONCATENATE(Tableau4[[#This Row],[DPT2]]," - ",Tableau4[[#This Row],[COMMUNE]])</f>
        <v>47 - Boudy-de-Beauregard</v>
      </c>
      <c r="B2761" s="2">
        <v>47</v>
      </c>
      <c r="C2761" s="2" t="s">
        <v>3762</v>
      </c>
      <c r="D2761" s="3" t="s">
        <v>3752</v>
      </c>
      <c r="E2761" s="3" t="s">
        <v>3763</v>
      </c>
      <c r="F2761" s="6" t="s">
        <v>8554</v>
      </c>
      <c r="G2761" s="4">
        <v>412</v>
      </c>
      <c r="H2761" s="2" t="s">
        <v>5</v>
      </c>
      <c r="I2761" s="2" t="s">
        <v>6</v>
      </c>
      <c r="J2761" s="2" t="s">
        <v>7</v>
      </c>
      <c r="K2761" s="2" t="s">
        <v>8</v>
      </c>
      <c r="L2761" s="132" t="s">
        <v>8555</v>
      </c>
    </row>
    <row r="2762" spans="1:23" customFormat="1">
      <c r="A2762" s="1" t="str">
        <f>CONCATENATE(Tableau4[[#This Row],[DPT2]]," - ",Tableau4[[#This Row],[COMMUNE]])</f>
        <v>47 - Bouglon</v>
      </c>
      <c r="B2762" s="2">
        <v>47</v>
      </c>
      <c r="C2762" s="5" t="s">
        <v>7038</v>
      </c>
      <c r="D2762" s="6" t="s">
        <v>3721</v>
      </c>
      <c r="E2762" s="6" t="s">
        <v>7039</v>
      </c>
      <c r="F2762" s="6" t="s">
        <v>8554</v>
      </c>
      <c r="G2762" s="7">
        <v>633</v>
      </c>
      <c r="H2762" s="5" t="s">
        <v>5</v>
      </c>
      <c r="I2762" s="5" t="s">
        <v>12</v>
      </c>
      <c r="J2762" s="2" t="s">
        <v>13</v>
      </c>
      <c r="K2762" s="2" t="s">
        <v>5671</v>
      </c>
      <c r="L2762" s="132" t="s">
        <v>8555</v>
      </c>
    </row>
    <row r="2763" spans="1:23" customFormat="1">
      <c r="A2763" s="1" t="str">
        <f>CONCATENATE(Tableau4[[#This Row],[DPT2]]," - ",Tableau4[[#This Row],[COMMUNE]])</f>
        <v>47 - Bourgougnague</v>
      </c>
      <c r="B2763" s="2">
        <v>47</v>
      </c>
      <c r="C2763" s="2" t="s">
        <v>3764</v>
      </c>
      <c r="D2763" s="3" t="s">
        <v>3715</v>
      </c>
      <c r="E2763" s="3" t="s">
        <v>3765</v>
      </c>
      <c r="F2763" s="6" t="s">
        <v>8554</v>
      </c>
      <c r="G2763" s="4">
        <v>328</v>
      </c>
      <c r="H2763" s="2" t="s">
        <v>5</v>
      </c>
      <c r="I2763" s="2" t="s">
        <v>6</v>
      </c>
      <c r="J2763" s="2" t="s">
        <v>13</v>
      </c>
      <c r="K2763" s="2" t="s">
        <v>8</v>
      </c>
      <c r="L2763" s="132" t="s">
        <v>8555</v>
      </c>
    </row>
    <row r="2764" spans="1:23" customFormat="1">
      <c r="A2764" s="1" t="str">
        <f>CONCATENATE(Tableau4[[#This Row],[DPT2]]," - ",Tableau4[[#This Row],[COMMUNE]])</f>
        <v>47 - Bourlens</v>
      </c>
      <c r="B2764" s="2">
        <v>47</v>
      </c>
      <c r="C2764" s="2" t="s">
        <v>3766</v>
      </c>
      <c r="D2764" s="3" t="s">
        <v>3732</v>
      </c>
      <c r="E2764" s="3" t="s">
        <v>3767</v>
      </c>
      <c r="F2764" s="6" t="s">
        <v>8554</v>
      </c>
      <c r="G2764" s="4">
        <v>375</v>
      </c>
      <c r="H2764" s="2" t="s">
        <v>5</v>
      </c>
      <c r="I2764" s="2" t="s">
        <v>6</v>
      </c>
      <c r="J2764" s="2" t="s">
        <v>7</v>
      </c>
      <c r="K2764" s="2" t="s">
        <v>8</v>
      </c>
      <c r="L2764" s="132" t="s">
        <v>8555</v>
      </c>
      <c r="M2764" s="87"/>
      <c r="N2764" s="87"/>
      <c r="O2764" s="87"/>
      <c r="P2764" s="87"/>
      <c r="Q2764" s="87"/>
      <c r="R2764" s="87"/>
      <c r="S2764" s="87"/>
      <c r="T2764" s="87"/>
      <c r="U2764" s="87"/>
      <c r="V2764" s="87"/>
      <c r="W2764" s="87"/>
    </row>
    <row r="2765" spans="1:23" s="87" customFormat="1">
      <c r="A2765" s="1" t="str">
        <f>CONCATENATE(Tableau4[[#This Row],[DPT2]]," - ",Tableau4[[#This Row],[COMMUNE]])</f>
        <v>47 - Bournel</v>
      </c>
      <c r="B2765" s="2">
        <v>47</v>
      </c>
      <c r="C2765" s="2" t="s">
        <v>3768</v>
      </c>
      <c r="D2765" s="3" t="s">
        <v>3752</v>
      </c>
      <c r="E2765" s="3" t="s">
        <v>3769</v>
      </c>
      <c r="F2765" s="6" t="s">
        <v>8554</v>
      </c>
      <c r="G2765" s="4">
        <v>253</v>
      </c>
      <c r="H2765" s="2" t="s">
        <v>5</v>
      </c>
      <c r="I2765" s="2" t="s">
        <v>6</v>
      </c>
      <c r="J2765" s="2" t="s">
        <v>7</v>
      </c>
      <c r="K2765" s="2" t="s">
        <v>8</v>
      </c>
      <c r="L2765" s="132" t="s">
        <v>8555</v>
      </c>
      <c r="M2765"/>
      <c r="N2765"/>
      <c r="O2765"/>
      <c r="P2765"/>
      <c r="Q2765"/>
      <c r="R2765"/>
      <c r="S2765"/>
      <c r="T2765"/>
      <c r="U2765"/>
      <c r="V2765"/>
      <c r="W2765"/>
    </row>
    <row r="2766" spans="1:23" customFormat="1">
      <c r="A2766" s="1" t="str">
        <f>CONCATENATE(Tableau4[[#This Row],[DPT2]]," - ",Tableau4[[#This Row],[COMMUNE]])</f>
        <v>47 - Bourran</v>
      </c>
      <c r="B2766" s="2">
        <v>47</v>
      </c>
      <c r="C2766" s="2" t="s">
        <v>3770</v>
      </c>
      <c r="D2766" s="3" t="s">
        <v>3724</v>
      </c>
      <c r="E2766" s="3" t="s">
        <v>3771</v>
      </c>
      <c r="F2766" s="6" t="s">
        <v>8554</v>
      </c>
      <c r="G2766" s="4">
        <v>613</v>
      </c>
      <c r="H2766" s="2" t="s">
        <v>5</v>
      </c>
      <c r="I2766" s="2" t="s">
        <v>6</v>
      </c>
      <c r="J2766" s="2" t="s">
        <v>7</v>
      </c>
      <c r="K2766" s="2" t="s">
        <v>8</v>
      </c>
      <c r="L2766" s="132">
        <v>46077</v>
      </c>
    </row>
    <row r="2767" spans="1:23" s="87" customFormat="1">
      <c r="A2767" s="1" t="str">
        <f>CONCATENATE(Tableau4[[#This Row],[DPT2]]," - ",Tableau4[[#This Row],[COMMUNE]])</f>
        <v>47 - Boussès</v>
      </c>
      <c r="B2767" s="2">
        <v>47</v>
      </c>
      <c r="C2767" s="5" t="s">
        <v>3772</v>
      </c>
      <c r="D2767" s="6" t="s">
        <v>3721</v>
      </c>
      <c r="E2767" s="6" t="s">
        <v>3773</v>
      </c>
      <c r="F2767" s="6" t="s">
        <v>8554</v>
      </c>
      <c r="G2767" s="7">
        <v>36</v>
      </c>
      <c r="H2767" s="5" t="s">
        <v>5</v>
      </c>
      <c r="I2767" s="5" t="s">
        <v>12</v>
      </c>
      <c r="J2767" s="2" t="s">
        <v>13</v>
      </c>
      <c r="K2767" s="2" t="s">
        <v>8</v>
      </c>
      <c r="L2767" s="132" t="s">
        <v>8555</v>
      </c>
    </row>
    <row r="2768" spans="1:23" customFormat="1">
      <c r="A2768" s="1" t="str">
        <f>CONCATENATE(Tableau4[[#This Row],[DPT2]]," - ",Tableau4[[#This Row],[COMMUNE]])</f>
        <v>47 - Brax</v>
      </c>
      <c r="B2768" s="94">
        <v>47</v>
      </c>
      <c r="C2768" s="2" t="s">
        <v>7040</v>
      </c>
      <c r="D2768" s="95" t="s">
        <v>3741</v>
      </c>
      <c r="E2768" s="96" t="s">
        <v>7041</v>
      </c>
      <c r="F2768" s="96" t="s">
        <v>8555</v>
      </c>
      <c r="G2768" s="97">
        <v>2090</v>
      </c>
      <c r="H2768" s="94" t="s">
        <v>859</v>
      </c>
      <c r="I2768" s="94" t="s">
        <v>25</v>
      </c>
      <c r="J2768" s="94" t="s">
        <v>13</v>
      </c>
      <c r="K2768" s="2" t="s">
        <v>5671</v>
      </c>
      <c r="L2768" s="132" t="s">
        <v>8555</v>
      </c>
    </row>
    <row r="2769" spans="1:23" customFormat="1">
      <c r="A2769" s="1" t="str">
        <f>CONCATENATE(Tableau4[[#This Row],[DPT2]]," - ",Tableau4[[#This Row],[COMMUNE]])</f>
        <v>47 - Bruch</v>
      </c>
      <c r="B2769" s="2">
        <v>47</v>
      </c>
      <c r="C2769" s="5" t="s">
        <v>7042</v>
      </c>
      <c r="D2769" s="6" t="s">
        <v>3727</v>
      </c>
      <c r="E2769" s="6" t="s">
        <v>7043</v>
      </c>
      <c r="F2769" s="6" t="s">
        <v>8554</v>
      </c>
      <c r="G2769" s="7">
        <v>747</v>
      </c>
      <c r="H2769" s="5" t="s">
        <v>5</v>
      </c>
      <c r="I2769" s="5" t="s">
        <v>12</v>
      </c>
      <c r="J2769" s="2" t="s">
        <v>13</v>
      </c>
      <c r="K2769" s="2" t="s">
        <v>5671</v>
      </c>
      <c r="L2769" s="132">
        <v>46077</v>
      </c>
    </row>
    <row r="2770" spans="1:23" customFormat="1">
      <c r="A2770" s="1" t="str">
        <f>CONCATENATE(Tableau4[[#This Row],[DPT2]]," - ",Tableau4[[#This Row],[COMMUNE]])</f>
        <v>47 - Brugnac</v>
      </c>
      <c r="B2770" s="2">
        <v>47</v>
      </c>
      <c r="C2770" s="2" t="s">
        <v>3774</v>
      </c>
      <c r="D2770" s="3" t="s">
        <v>3775</v>
      </c>
      <c r="E2770" s="3" t="s">
        <v>3776</v>
      </c>
      <c r="F2770" s="6" t="s">
        <v>8554</v>
      </c>
      <c r="G2770" s="4">
        <v>184</v>
      </c>
      <c r="H2770" s="2" t="s">
        <v>5</v>
      </c>
      <c r="I2770" s="2" t="s">
        <v>6</v>
      </c>
      <c r="J2770" s="2" t="s">
        <v>7</v>
      </c>
      <c r="K2770" s="2" t="s">
        <v>8</v>
      </c>
      <c r="L2770" s="132" t="s">
        <v>8555</v>
      </c>
    </row>
    <row r="2771" spans="1:23" customFormat="1">
      <c r="A2771" s="1" t="str">
        <f>CONCATENATE(Tableau4[[#This Row],[DPT2]]," - ",Tableau4[[#This Row],[COMMUNE]])</f>
        <v>47 - Buzet-sur-Baïse</v>
      </c>
      <c r="B2771" s="2">
        <v>47</v>
      </c>
      <c r="C2771" s="5" t="s">
        <v>7044</v>
      </c>
      <c r="D2771" s="6" t="s">
        <v>3727</v>
      </c>
      <c r="E2771" s="6" t="s">
        <v>7045</v>
      </c>
      <c r="F2771" s="6" t="s">
        <v>8554</v>
      </c>
      <c r="G2771" s="7">
        <v>1260</v>
      </c>
      <c r="H2771" s="5" t="s">
        <v>5</v>
      </c>
      <c r="I2771" s="5" t="s">
        <v>12</v>
      </c>
      <c r="J2771" s="2" t="s">
        <v>13</v>
      </c>
      <c r="K2771" s="2" t="s">
        <v>5671</v>
      </c>
      <c r="L2771" s="132">
        <v>46077</v>
      </c>
      <c r="M2771" s="87"/>
      <c r="N2771" s="87"/>
      <c r="O2771" s="87"/>
      <c r="P2771" s="87"/>
      <c r="Q2771" s="87"/>
      <c r="R2771" s="87"/>
      <c r="S2771" s="87"/>
      <c r="T2771" s="87"/>
      <c r="U2771" s="87"/>
      <c r="V2771" s="87"/>
      <c r="W2771" s="87"/>
    </row>
    <row r="2772" spans="1:23" s="87" customFormat="1">
      <c r="A2772" s="1" t="str">
        <f>CONCATENATE(Tableau4[[#This Row],[DPT2]]," - ",Tableau4[[#This Row],[COMMUNE]])</f>
        <v>47 - Cahuzac</v>
      </c>
      <c r="B2772" s="2">
        <v>47</v>
      </c>
      <c r="C2772" s="2" t="s">
        <v>3777</v>
      </c>
      <c r="D2772" s="3" t="s">
        <v>3752</v>
      </c>
      <c r="E2772" s="3" t="s">
        <v>3778</v>
      </c>
      <c r="F2772" s="6" t="s">
        <v>8554</v>
      </c>
      <c r="G2772" s="4">
        <v>309</v>
      </c>
      <c r="H2772" s="2" t="s">
        <v>5</v>
      </c>
      <c r="I2772" s="2" t="s">
        <v>6</v>
      </c>
      <c r="J2772" s="2" t="s">
        <v>7</v>
      </c>
      <c r="K2772" s="2" t="s">
        <v>8</v>
      </c>
      <c r="L2772" s="132" t="s">
        <v>8555</v>
      </c>
      <c r="M2772"/>
      <c r="N2772"/>
      <c r="O2772"/>
      <c r="P2772"/>
      <c r="Q2772"/>
      <c r="R2772"/>
      <c r="S2772"/>
      <c r="T2772"/>
      <c r="U2772"/>
      <c r="V2772"/>
      <c r="W2772"/>
    </row>
    <row r="2773" spans="1:23" s="87" customFormat="1">
      <c r="A2773" s="1" t="str">
        <f>CONCATENATE(Tableau4[[#This Row],[DPT2]]," - ",Tableau4[[#This Row],[COMMUNE]])</f>
        <v>47 - Calignac</v>
      </c>
      <c r="B2773" s="2">
        <v>47</v>
      </c>
      <c r="C2773" s="5" t="s">
        <v>3779</v>
      </c>
      <c r="D2773" s="6" t="s">
        <v>3727</v>
      </c>
      <c r="E2773" s="6" t="s">
        <v>3780</v>
      </c>
      <c r="F2773" s="6" t="s">
        <v>8554</v>
      </c>
      <c r="G2773" s="7">
        <v>472</v>
      </c>
      <c r="H2773" s="5" t="s">
        <v>5</v>
      </c>
      <c r="I2773" s="5" t="s">
        <v>12</v>
      </c>
      <c r="J2773" s="2" t="s">
        <v>13</v>
      </c>
      <c r="K2773" s="2" t="s">
        <v>8</v>
      </c>
      <c r="L2773" s="132" t="s">
        <v>8555</v>
      </c>
    </row>
    <row r="2774" spans="1:23" customFormat="1">
      <c r="A2774" s="1" t="str">
        <f>CONCATENATE(Tableau4[[#This Row],[DPT2]]," - ",Tableau4[[#This Row],[COMMUNE]])</f>
        <v>47 - Calonges</v>
      </c>
      <c r="B2774" s="2">
        <v>47</v>
      </c>
      <c r="C2774" s="2" t="s">
        <v>3781</v>
      </c>
      <c r="D2774" s="3" t="s">
        <v>3712</v>
      </c>
      <c r="E2774" s="3" t="s">
        <v>3782</v>
      </c>
      <c r="F2774" s="6" t="s">
        <v>8554</v>
      </c>
      <c r="G2774" s="4">
        <v>613</v>
      </c>
      <c r="H2774" s="2" t="s">
        <v>5</v>
      </c>
      <c r="I2774" s="2" t="s">
        <v>6</v>
      </c>
      <c r="J2774" s="2" t="s">
        <v>13</v>
      </c>
      <c r="K2774" s="2" t="s">
        <v>8</v>
      </c>
      <c r="L2774" s="132">
        <v>46077</v>
      </c>
    </row>
    <row r="2775" spans="1:23" s="87" customFormat="1">
      <c r="A2775" s="1" t="str">
        <f>CONCATENATE(Tableau4[[#This Row],[DPT2]]," - ",Tableau4[[#This Row],[COMMUNE]])</f>
        <v>47 - Cambes</v>
      </c>
      <c r="B2775" s="2">
        <v>47</v>
      </c>
      <c r="C2775" s="2" t="s">
        <v>3783</v>
      </c>
      <c r="D2775" s="3" t="s">
        <v>3715</v>
      </c>
      <c r="E2775" s="3" t="s">
        <v>10820</v>
      </c>
      <c r="F2775" s="6" t="s">
        <v>8554</v>
      </c>
      <c r="G2775" s="4">
        <v>183</v>
      </c>
      <c r="H2775" s="2" t="s">
        <v>5</v>
      </c>
      <c r="I2775" s="2" t="s">
        <v>6</v>
      </c>
      <c r="J2775" s="2" t="s">
        <v>13</v>
      </c>
      <c r="K2775" s="2" t="s">
        <v>8</v>
      </c>
      <c r="L2775" s="132" t="s">
        <v>8555</v>
      </c>
      <c r="M2775"/>
      <c r="N2775"/>
      <c r="O2775"/>
      <c r="P2775"/>
      <c r="Q2775"/>
      <c r="R2775"/>
      <c r="S2775"/>
      <c r="T2775"/>
      <c r="U2775"/>
      <c r="V2775"/>
      <c r="W2775"/>
    </row>
    <row r="2776" spans="1:23" customFormat="1">
      <c r="A2776" s="1" t="str">
        <f>CONCATENATE(Tableau4[[#This Row],[DPT2]]," - ",Tableau4[[#This Row],[COMMUNE]])</f>
        <v>47 - Cancon</v>
      </c>
      <c r="B2776" s="2">
        <v>47</v>
      </c>
      <c r="C2776" s="2" t="s">
        <v>7046</v>
      </c>
      <c r="D2776" s="3" t="s">
        <v>3752</v>
      </c>
      <c r="E2776" s="3" t="s">
        <v>7047</v>
      </c>
      <c r="F2776" s="6" t="s">
        <v>8554</v>
      </c>
      <c r="G2776" s="4">
        <v>1339</v>
      </c>
      <c r="H2776" s="2" t="s">
        <v>5</v>
      </c>
      <c r="I2776" s="2" t="s">
        <v>6</v>
      </c>
      <c r="J2776" s="2" t="s">
        <v>7</v>
      </c>
      <c r="K2776" s="2" t="s">
        <v>5671</v>
      </c>
      <c r="L2776" s="132" t="s">
        <v>8555</v>
      </c>
    </row>
    <row r="2777" spans="1:23" customFormat="1">
      <c r="A2777" s="1" t="str">
        <f>CONCATENATE(Tableau4[[#This Row],[DPT2]]," - ",Tableau4[[#This Row],[COMMUNE]])</f>
        <v>47 - Casseneuil</v>
      </c>
      <c r="B2777" s="2">
        <v>47</v>
      </c>
      <c r="C2777" s="2" t="s">
        <v>7048</v>
      </c>
      <c r="D2777" s="3" t="s">
        <v>3718</v>
      </c>
      <c r="E2777" s="3" t="s">
        <v>7049</v>
      </c>
      <c r="F2777" s="6" t="s">
        <v>8554</v>
      </c>
      <c r="G2777" s="4">
        <v>2433</v>
      </c>
      <c r="H2777" s="2" t="s">
        <v>5</v>
      </c>
      <c r="I2777" s="2" t="s">
        <v>6</v>
      </c>
      <c r="J2777" s="2" t="s">
        <v>7</v>
      </c>
      <c r="K2777" s="2" t="s">
        <v>5671</v>
      </c>
      <c r="L2777" s="132">
        <v>46077</v>
      </c>
    </row>
    <row r="2778" spans="1:23" customFormat="1">
      <c r="A2778" s="1" t="str">
        <f>CONCATENATE(Tableau4[[#This Row],[DPT2]]," - ",Tableau4[[#This Row],[COMMUNE]])</f>
        <v>47 - Cassignas</v>
      </c>
      <c r="B2778" s="2">
        <v>47</v>
      </c>
      <c r="C2778" s="2" t="s">
        <v>3784</v>
      </c>
      <c r="D2778" s="3" t="s">
        <v>3718</v>
      </c>
      <c r="E2778" s="3" t="s">
        <v>3785</v>
      </c>
      <c r="F2778" s="6" t="s">
        <v>8554</v>
      </c>
      <c r="G2778" s="4">
        <v>129</v>
      </c>
      <c r="H2778" s="2" t="s">
        <v>5</v>
      </c>
      <c r="I2778" s="2" t="s">
        <v>6</v>
      </c>
      <c r="J2778" s="2" t="s">
        <v>7</v>
      </c>
      <c r="K2778" s="2" t="s">
        <v>8</v>
      </c>
      <c r="L2778" s="132" t="s">
        <v>8555</v>
      </c>
    </row>
    <row r="2779" spans="1:23" customFormat="1">
      <c r="A2779" s="1" t="str">
        <f>CONCATENATE(Tableau4[[#This Row],[DPT2]]," - ",Tableau4[[#This Row],[COMMUNE]])</f>
        <v>47 - Castelculier</v>
      </c>
      <c r="B2779" s="94">
        <v>47</v>
      </c>
      <c r="C2779" s="2" t="s">
        <v>8102</v>
      </c>
      <c r="D2779" s="95" t="s">
        <v>3741</v>
      </c>
      <c r="E2779" s="96" t="s">
        <v>8103</v>
      </c>
      <c r="F2779" s="96" t="s">
        <v>8555</v>
      </c>
      <c r="G2779" s="97">
        <v>2393</v>
      </c>
      <c r="H2779" s="94" t="s">
        <v>859</v>
      </c>
      <c r="I2779" s="94" t="s">
        <v>25</v>
      </c>
      <c r="J2779" s="94" t="s">
        <v>13</v>
      </c>
      <c r="K2779" s="5" t="s">
        <v>5664</v>
      </c>
      <c r="L2779" s="132" t="s">
        <v>8555</v>
      </c>
    </row>
    <row r="2780" spans="1:23" s="87" customFormat="1">
      <c r="A2780" s="1" t="str">
        <f>CONCATENATE(Tableau4[[#This Row],[DPT2]]," - ",Tableau4[[#This Row],[COMMUNE]])</f>
        <v>47 - Casteljaloux</v>
      </c>
      <c r="B2780" s="2">
        <v>47</v>
      </c>
      <c r="C2780" s="5" t="s">
        <v>8104</v>
      </c>
      <c r="D2780" s="6" t="s">
        <v>3721</v>
      </c>
      <c r="E2780" s="6" t="s">
        <v>8105</v>
      </c>
      <c r="F2780" s="6" t="s">
        <v>8554</v>
      </c>
      <c r="G2780" s="7">
        <v>4518</v>
      </c>
      <c r="H2780" s="5" t="s">
        <v>5</v>
      </c>
      <c r="I2780" s="5" t="s">
        <v>12</v>
      </c>
      <c r="J2780" s="2" t="s">
        <v>13</v>
      </c>
      <c r="K2780" s="5" t="s">
        <v>5664</v>
      </c>
      <c r="L2780" s="132" t="s">
        <v>8555</v>
      </c>
      <c r="M2780"/>
      <c r="N2780"/>
      <c r="O2780"/>
      <c r="P2780"/>
      <c r="Q2780"/>
      <c r="R2780"/>
      <c r="S2780"/>
      <c r="T2780"/>
      <c r="U2780"/>
      <c r="V2780"/>
      <c r="W2780"/>
    </row>
    <row r="2781" spans="1:23" customFormat="1">
      <c r="A2781" s="1" t="str">
        <f>CONCATENATE(Tableau4[[#This Row],[DPT2]]," - ",Tableau4[[#This Row],[COMMUNE]])</f>
        <v>47 - Castella</v>
      </c>
      <c r="B2781" s="2">
        <v>47</v>
      </c>
      <c r="C2781" s="2" t="s">
        <v>3786</v>
      </c>
      <c r="D2781" s="3" t="s">
        <v>3718</v>
      </c>
      <c r="E2781" s="3" t="s">
        <v>3787</v>
      </c>
      <c r="F2781" s="6" t="s">
        <v>8554</v>
      </c>
      <c r="G2781" s="4">
        <v>375</v>
      </c>
      <c r="H2781" s="2" t="s">
        <v>5</v>
      </c>
      <c r="I2781" s="2" t="s">
        <v>6</v>
      </c>
      <c r="J2781" s="2" t="s">
        <v>7</v>
      </c>
      <c r="K2781" s="2" t="s">
        <v>8</v>
      </c>
      <c r="L2781" s="132" t="s">
        <v>8555</v>
      </c>
    </row>
    <row r="2782" spans="1:23" s="87" customFormat="1">
      <c r="A2782" s="1" t="str">
        <f>CONCATENATE(Tableau4[[#This Row],[DPT2]]," - ",Tableau4[[#This Row],[COMMUNE]])</f>
        <v>47 - Castelmoron-sur-Lot</v>
      </c>
      <c r="B2782" s="2">
        <v>47</v>
      </c>
      <c r="C2782" s="2" t="s">
        <v>8106</v>
      </c>
      <c r="D2782" s="3" t="s">
        <v>3775</v>
      </c>
      <c r="E2782" s="3" t="s">
        <v>8107</v>
      </c>
      <c r="F2782" s="6" t="s">
        <v>8554</v>
      </c>
      <c r="G2782" s="4">
        <v>1796</v>
      </c>
      <c r="H2782" s="2" t="s">
        <v>5</v>
      </c>
      <c r="I2782" s="2" t="s">
        <v>6</v>
      </c>
      <c r="J2782" s="2" t="s">
        <v>7</v>
      </c>
      <c r="K2782" s="5" t="s">
        <v>5664</v>
      </c>
      <c r="L2782" s="132">
        <v>46077</v>
      </c>
      <c r="M2782"/>
      <c r="N2782"/>
      <c r="O2782"/>
      <c r="P2782"/>
      <c r="Q2782"/>
      <c r="R2782"/>
      <c r="S2782"/>
      <c r="T2782"/>
      <c r="U2782"/>
      <c r="V2782"/>
      <c r="W2782"/>
    </row>
    <row r="2783" spans="1:23" s="87" customFormat="1">
      <c r="A2783" s="1" t="str">
        <f>CONCATENATE(Tableau4[[#This Row],[DPT2]]," - ",Tableau4[[#This Row],[COMMUNE]])</f>
        <v>47 - Castelnaud-de-Gratecambe</v>
      </c>
      <c r="B2783" s="2">
        <v>47</v>
      </c>
      <c r="C2783" s="2" t="s">
        <v>3788</v>
      </c>
      <c r="D2783" s="3" t="s">
        <v>3752</v>
      </c>
      <c r="E2783" s="3" t="s">
        <v>3789</v>
      </c>
      <c r="F2783" s="6" t="s">
        <v>8554</v>
      </c>
      <c r="G2783" s="4">
        <v>516</v>
      </c>
      <c r="H2783" s="2" t="s">
        <v>5</v>
      </c>
      <c r="I2783" s="2" t="s">
        <v>6</v>
      </c>
      <c r="J2783" s="2" t="s">
        <v>7</v>
      </c>
      <c r="K2783" s="2" t="s">
        <v>8</v>
      </c>
      <c r="L2783" s="132" t="s">
        <v>8555</v>
      </c>
      <c r="M2783"/>
      <c r="N2783"/>
      <c r="O2783"/>
      <c r="P2783"/>
      <c r="Q2783"/>
      <c r="R2783"/>
      <c r="S2783"/>
      <c r="T2783"/>
      <c r="U2783"/>
      <c r="V2783"/>
      <c r="W2783"/>
    </row>
    <row r="2784" spans="1:23" s="87" customFormat="1">
      <c r="A2784" s="1" t="str">
        <f>CONCATENATE(Tableau4[[#This Row],[DPT2]]," - ",Tableau4[[#This Row],[COMMUNE]])</f>
        <v>47 - Castelnau-sur-Gupie</v>
      </c>
      <c r="B2784" s="2">
        <v>47</v>
      </c>
      <c r="C2784" s="2" t="s">
        <v>7050</v>
      </c>
      <c r="D2784" s="3" t="s">
        <v>3712</v>
      </c>
      <c r="E2784" s="3" t="s">
        <v>7051</v>
      </c>
      <c r="F2784" s="6" t="s">
        <v>8554</v>
      </c>
      <c r="G2784" s="4">
        <v>894</v>
      </c>
      <c r="H2784" s="2" t="s">
        <v>5</v>
      </c>
      <c r="I2784" s="2" t="s">
        <v>6</v>
      </c>
      <c r="J2784" s="2" t="s">
        <v>13</v>
      </c>
      <c r="K2784" s="2" t="s">
        <v>5671</v>
      </c>
      <c r="L2784" s="132" t="s">
        <v>8555</v>
      </c>
    </row>
    <row r="2785" spans="1:23" customFormat="1">
      <c r="A2785" s="1" t="str">
        <f>CONCATENATE(Tableau4[[#This Row],[DPT2]]," - ",Tableau4[[#This Row],[COMMUNE]])</f>
        <v>47 - Castillonnès</v>
      </c>
      <c r="B2785" s="2">
        <v>47</v>
      </c>
      <c r="C2785" s="2" t="s">
        <v>8108</v>
      </c>
      <c r="D2785" s="3" t="s">
        <v>3752</v>
      </c>
      <c r="E2785" s="3" t="s">
        <v>8109</v>
      </c>
      <c r="F2785" s="6" t="s">
        <v>8554</v>
      </c>
      <c r="G2785" s="4">
        <v>1370</v>
      </c>
      <c r="H2785" s="2" t="s">
        <v>5</v>
      </c>
      <c r="I2785" s="2" t="s">
        <v>6</v>
      </c>
      <c r="J2785" s="2" t="s">
        <v>7</v>
      </c>
      <c r="K2785" s="5" t="s">
        <v>5664</v>
      </c>
      <c r="L2785" s="132" t="s">
        <v>8555</v>
      </c>
    </row>
    <row r="2786" spans="1:23" customFormat="1">
      <c r="A2786" s="1" t="str">
        <f>CONCATENATE(Tableau4[[#This Row],[DPT2]]," - ",Tableau4[[#This Row],[COMMUNE]])</f>
        <v>47 - Caubeyres</v>
      </c>
      <c r="B2786" s="2">
        <v>47</v>
      </c>
      <c r="C2786" s="5" t="s">
        <v>3790</v>
      </c>
      <c r="D2786" s="6" t="s">
        <v>3721</v>
      </c>
      <c r="E2786" s="6" t="s">
        <v>3791</v>
      </c>
      <c r="F2786" s="6" t="s">
        <v>8554</v>
      </c>
      <c r="G2786" s="7">
        <v>257</v>
      </c>
      <c r="H2786" s="5" t="s">
        <v>5</v>
      </c>
      <c r="I2786" s="5" t="s">
        <v>12</v>
      </c>
      <c r="J2786" s="2" t="s">
        <v>13</v>
      </c>
      <c r="K2786" s="2" t="s">
        <v>8</v>
      </c>
      <c r="L2786" s="132" t="s">
        <v>8555</v>
      </c>
      <c r="M2786" s="87"/>
      <c r="N2786" s="87"/>
      <c r="O2786" s="87"/>
      <c r="P2786" s="87"/>
      <c r="Q2786" s="87"/>
      <c r="R2786" s="87"/>
      <c r="S2786" s="87"/>
      <c r="T2786" s="87"/>
      <c r="U2786" s="87"/>
      <c r="V2786" s="87"/>
      <c r="W2786" s="87"/>
    </row>
    <row r="2787" spans="1:23" customFormat="1">
      <c r="A2787" s="1" t="str">
        <f>CONCATENATE(Tableau4[[#This Row],[DPT2]]," - ",Tableau4[[#This Row],[COMMUNE]])</f>
        <v>47 - Caubon-Saint-Sauveur</v>
      </c>
      <c r="B2787" s="2">
        <v>47</v>
      </c>
      <c r="C2787" s="2" t="s">
        <v>3792</v>
      </c>
      <c r="D2787" s="3" t="s">
        <v>3712</v>
      </c>
      <c r="E2787" s="3" t="s">
        <v>3793</v>
      </c>
      <c r="F2787" s="6" t="s">
        <v>8554</v>
      </c>
      <c r="G2787" s="4">
        <v>261</v>
      </c>
      <c r="H2787" s="2" t="s">
        <v>5</v>
      </c>
      <c r="I2787" s="2" t="s">
        <v>6</v>
      </c>
      <c r="J2787" s="2" t="s">
        <v>13</v>
      </c>
      <c r="K2787" s="2" t="s">
        <v>8</v>
      </c>
      <c r="L2787" s="132" t="s">
        <v>8555</v>
      </c>
      <c r="M2787" s="87"/>
      <c r="N2787" s="87"/>
      <c r="O2787" s="87"/>
      <c r="P2787" s="87"/>
      <c r="Q2787" s="87"/>
      <c r="R2787" s="87"/>
      <c r="S2787" s="87"/>
      <c r="T2787" s="87"/>
      <c r="U2787" s="87"/>
      <c r="V2787" s="87"/>
      <c r="W2787" s="87"/>
    </row>
    <row r="2788" spans="1:23" customFormat="1">
      <c r="A2788" s="1" t="str">
        <f>CONCATENATE(Tableau4[[#This Row],[DPT2]]," - ",Tableau4[[#This Row],[COMMUNE]])</f>
        <v>47 - Caudecoste</v>
      </c>
      <c r="B2788" s="2">
        <v>47</v>
      </c>
      <c r="C2788" s="2" t="s">
        <v>7052</v>
      </c>
      <c r="D2788" s="3" t="s">
        <v>3741</v>
      </c>
      <c r="E2788" s="3" t="s">
        <v>7053</v>
      </c>
      <c r="F2788" s="6" t="s">
        <v>8554</v>
      </c>
      <c r="G2788" s="4">
        <v>1109</v>
      </c>
      <c r="H2788" s="2" t="s">
        <v>5</v>
      </c>
      <c r="I2788" s="2" t="s">
        <v>25</v>
      </c>
      <c r="J2788" s="2" t="s">
        <v>13</v>
      </c>
      <c r="K2788" s="2" t="s">
        <v>5671</v>
      </c>
      <c r="L2788" s="132">
        <v>46077</v>
      </c>
    </row>
    <row r="2789" spans="1:23" customFormat="1">
      <c r="A2789" s="1" t="str">
        <f>CONCATENATE(Tableau4[[#This Row],[DPT2]]," - ",Tableau4[[#This Row],[COMMUNE]])</f>
        <v>47 - Caumont-sur-Garonne</v>
      </c>
      <c r="B2789" s="2">
        <v>47</v>
      </c>
      <c r="C2789" s="2" t="s">
        <v>3794</v>
      </c>
      <c r="D2789" s="3" t="s">
        <v>3712</v>
      </c>
      <c r="E2789" s="3" t="s">
        <v>3795</v>
      </c>
      <c r="F2789" s="6" t="s">
        <v>8554</v>
      </c>
      <c r="G2789" s="4">
        <v>774</v>
      </c>
      <c r="H2789" s="2" t="s">
        <v>5</v>
      </c>
      <c r="I2789" s="2" t="s">
        <v>6</v>
      </c>
      <c r="J2789" s="2" t="s">
        <v>13</v>
      </c>
      <c r="K2789" s="2" t="s">
        <v>8</v>
      </c>
      <c r="L2789" s="132">
        <v>46077</v>
      </c>
      <c r="M2789" s="87"/>
      <c r="N2789" s="87"/>
      <c r="O2789" s="87"/>
      <c r="P2789" s="87"/>
      <c r="Q2789" s="87"/>
      <c r="R2789" s="87"/>
      <c r="S2789" s="87"/>
      <c r="T2789" s="87"/>
      <c r="U2789" s="87"/>
      <c r="V2789" s="87"/>
      <c r="W2789" s="87"/>
    </row>
    <row r="2790" spans="1:23" customFormat="1">
      <c r="A2790" s="1" t="str">
        <f>CONCATENATE(Tableau4[[#This Row],[DPT2]]," - ",Tableau4[[#This Row],[COMMUNE]])</f>
        <v>47 - Cauzac</v>
      </c>
      <c r="B2790" s="2">
        <v>47</v>
      </c>
      <c r="C2790" s="2" t="s">
        <v>3796</v>
      </c>
      <c r="D2790" s="3" t="s">
        <v>3741</v>
      </c>
      <c r="E2790" s="3" t="s">
        <v>3797</v>
      </c>
      <c r="F2790" s="6" t="s">
        <v>8554</v>
      </c>
      <c r="G2790" s="4">
        <v>417</v>
      </c>
      <c r="H2790" s="2" t="s">
        <v>5</v>
      </c>
      <c r="I2790" s="2" t="s">
        <v>25</v>
      </c>
      <c r="J2790" s="2" t="s">
        <v>13</v>
      </c>
      <c r="K2790" s="2" t="s">
        <v>8</v>
      </c>
      <c r="L2790" s="132" t="s">
        <v>8555</v>
      </c>
      <c r="M2790" s="87"/>
      <c r="N2790" s="87"/>
      <c r="O2790" s="87"/>
      <c r="P2790" s="87"/>
      <c r="Q2790" s="87"/>
      <c r="R2790" s="87"/>
      <c r="S2790" s="87"/>
      <c r="T2790" s="87"/>
      <c r="U2790" s="87"/>
      <c r="V2790" s="87"/>
      <c r="W2790" s="87"/>
    </row>
    <row r="2791" spans="1:23" customFormat="1">
      <c r="A2791" s="1" t="str">
        <f>CONCATENATE(Tableau4[[#This Row],[DPT2]]," - ",Tableau4[[#This Row],[COMMUNE]])</f>
        <v>47 - Cavarc</v>
      </c>
      <c r="B2791" s="2">
        <v>47</v>
      </c>
      <c r="C2791" s="2" t="s">
        <v>3798</v>
      </c>
      <c r="D2791" s="3" t="s">
        <v>3752</v>
      </c>
      <c r="E2791" s="3" t="s">
        <v>3799</v>
      </c>
      <c r="F2791" s="6" t="s">
        <v>8554</v>
      </c>
      <c r="G2791" s="4">
        <v>162</v>
      </c>
      <c r="H2791" s="2" t="s">
        <v>5</v>
      </c>
      <c r="I2791" s="2" t="s">
        <v>6</v>
      </c>
      <c r="J2791" s="2" t="s">
        <v>7</v>
      </c>
      <c r="K2791" s="2" t="s">
        <v>8</v>
      </c>
      <c r="L2791" s="132" t="s">
        <v>8555</v>
      </c>
    </row>
    <row r="2792" spans="1:23" customFormat="1">
      <c r="A2792" s="1" t="str">
        <f>CONCATENATE(Tableau4[[#This Row],[DPT2]]," - ",Tableau4[[#This Row],[COMMUNE]])</f>
        <v>47 - Cazideroque</v>
      </c>
      <c r="B2792" s="2">
        <v>47</v>
      </c>
      <c r="C2792" s="2" t="s">
        <v>3800</v>
      </c>
      <c r="D2792" s="3" t="s">
        <v>3732</v>
      </c>
      <c r="E2792" s="3" t="s">
        <v>3801</v>
      </c>
      <c r="F2792" s="6" t="s">
        <v>8554</v>
      </c>
      <c r="G2792" s="4">
        <v>238</v>
      </c>
      <c r="H2792" s="2" t="s">
        <v>5</v>
      </c>
      <c r="I2792" s="2" t="s">
        <v>6</v>
      </c>
      <c r="J2792" s="2" t="s">
        <v>7</v>
      </c>
      <c r="K2792" s="2" t="s">
        <v>8</v>
      </c>
      <c r="L2792" s="132" t="s">
        <v>8555</v>
      </c>
    </row>
    <row r="2793" spans="1:23" customFormat="1">
      <c r="A2793" s="1" t="str">
        <f>CONCATENATE(Tableau4[[#This Row],[DPT2]]," - ",Tableau4[[#This Row],[COMMUNE]])</f>
        <v>47 - Clairac</v>
      </c>
      <c r="B2793" s="2">
        <v>47</v>
      </c>
      <c r="C2793" s="2" t="s">
        <v>8110</v>
      </c>
      <c r="D2793" s="3" t="s">
        <v>3712</v>
      </c>
      <c r="E2793" s="3" t="s">
        <v>8111</v>
      </c>
      <c r="F2793" s="6" t="s">
        <v>8554</v>
      </c>
      <c r="G2793" s="4">
        <v>2594</v>
      </c>
      <c r="H2793" s="2" t="s">
        <v>5</v>
      </c>
      <c r="I2793" s="2" t="s">
        <v>6</v>
      </c>
      <c r="J2793" s="2" t="s">
        <v>13</v>
      </c>
      <c r="K2793" s="5" t="s">
        <v>5664</v>
      </c>
      <c r="L2793" s="132">
        <v>46077</v>
      </c>
    </row>
    <row r="2794" spans="1:23" s="87" customFormat="1">
      <c r="A2794" s="1" t="str">
        <f>CONCATENATE(Tableau4[[#This Row],[DPT2]]," - ",Tableau4[[#This Row],[COMMUNE]])</f>
        <v>47 - Clermont-Dessous</v>
      </c>
      <c r="B2794" s="2">
        <v>47</v>
      </c>
      <c r="C2794" s="2" t="s">
        <v>3802</v>
      </c>
      <c r="D2794" s="3" t="s">
        <v>3724</v>
      </c>
      <c r="E2794" s="3" t="s">
        <v>3803</v>
      </c>
      <c r="F2794" s="6" t="s">
        <v>8554</v>
      </c>
      <c r="G2794" s="4">
        <v>911</v>
      </c>
      <c r="H2794" s="2" t="s">
        <v>5</v>
      </c>
      <c r="I2794" s="2" t="s">
        <v>6</v>
      </c>
      <c r="J2794" s="2" t="s">
        <v>7</v>
      </c>
      <c r="K2794" s="2" t="s">
        <v>8</v>
      </c>
      <c r="L2794" s="132">
        <v>46077</v>
      </c>
      <c r="M2794"/>
      <c r="N2794"/>
      <c r="O2794"/>
      <c r="P2794"/>
      <c r="Q2794"/>
      <c r="R2794"/>
      <c r="S2794"/>
      <c r="T2794"/>
      <c r="U2794"/>
      <c r="V2794"/>
      <c r="W2794"/>
    </row>
    <row r="2795" spans="1:23" customFormat="1">
      <c r="A2795" s="1" t="str">
        <f>CONCATENATE(Tableau4[[#This Row],[DPT2]]," - ",Tableau4[[#This Row],[COMMUNE]])</f>
        <v>47 - Clermont-Soubiran</v>
      </c>
      <c r="B2795" s="2">
        <v>47</v>
      </c>
      <c r="C2795" s="2" t="s">
        <v>3804</v>
      </c>
      <c r="D2795" s="3" t="s">
        <v>3805</v>
      </c>
      <c r="E2795" s="3" t="s">
        <v>3806</v>
      </c>
      <c r="F2795" s="6" t="s">
        <v>8554</v>
      </c>
      <c r="G2795" s="4">
        <v>393</v>
      </c>
      <c r="H2795" s="2" t="s">
        <v>5</v>
      </c>
      <c r="I2795" s="2" t="s">
        <v>25</v>
      </c>
      <c r="J2795" s="2" t="s">
        <v>13</v>
      </c>
      <c r="K2795" s="2" t="s">
        <v>8</v>
      </c>
      <c r="L2795" s="132" t="s">
        <v>8555</v>
      </c>
    </row>
    <row r="2796" spans="1:23" customFormat="1">
      <c r="A2796" s="1" t="str">
        <f>CONCATENATE(Tableau4[[#This Row],[DPT2]]," - ",Tableau4[[#This Row],[COMMUNE]])</f>
        <v>47 - Cocumont</v>
      </c>
      <c r="B2796" s="2">
        <v>47</v>
      </c>
      <c r="C2796" s="2" t="s">
        <v>7054</v>
      </c>
      <c r="D2796" s="3" t="s">
        <v>3712</v>
      </c>
      <c r="E2796" s="3" t="s">
        <v>7055</v>
      </c>
      <c r="F2796" s="6" t="s">
        <v>8554</v>
      </c>
      <c r="G2796" s="4">
        <v>1087</v>
      </c>
      <c r="H2796" s="2" t="s">
        <v>5</v>
      </c>
      <c r="I2796" s="2" t="s">
        <v>6</v>
      </c>
      <c r="J2796" s="2" t="s">
        <v>13</v>
      </c>
      <c r="K2796" s="2" t="s">
        <v>5671</v>
      </c>
      <c r="L2796" s="132" t="s">
        <v>8555</v>
      </c>
    </row>
    <row r="2797" spans="1:23" customFormat="1">
      <c r="A2797" s="1" t="str">
        <f>CONCATENATE(Tableau4[[#This Row],[DPT2]]," - ",Tableau4[[#This Row],[COMMUNE]])</f>
        <v>47 - Colayrac-Saint-Cirq</v>
      </c>
      <c r="B2797" s="2">
        <v>47</v>
      </c>
      <c r="C2797" s="2" t="s">
        <v>7056</v>
      </c>
      <c r="D2797" s="3" t="s">
        <v>3741</v>
      </c>
      <c r="E2797" s="3" t="s">
        <v>7057</v>
      </c>
      <c r="F2797" s="6" t="s">
        <v>8554</v>
      </c>
      <c r="G2797" s="4">
        <v>3113</v>
      </c>
      <c r="H2797" s="2" t="s">
        <v>5</v>
      </c>
      <c r="I2797" s="2" t="s">
        <v>25</v>
      </c>
      <c r="J2797" s="2" t="s">
        <v>13</v>
      </c>
      <c r="K2797" s="2" t="s">
        <v>5671</v>
      </c>
      <c r="L2797" s="132">
        <v>46077</v>
      </c>
    </row>
    <row r="2798" spans="1:23" customFormat="1">
      <c r="A2798" s="1" t="str">
        <f>CONCATENATE(Tableau4[[#This Row],[DPT2]]," - ",Tableau4[[#This Row],[COMMUNE]])</f>
        <v>47 - Condezaygues</v>
      </c>
      <c r="B2798" s="2">
        <v>47</v>
      </c>
      <c r="C2798" s="2" t="s">
        <v>3807</v>
      </c>
      <c r="D2798" s="3" t="s">
        <v>3732</v>
      </c>
      <c r="E2798" s="3" t="s">
        <v>3808</v>
      </c>
      <c r="F2798" s="6" t="s">
        <v>8554</v>
      </c>
      <c r="G2798" s="4">
        <v>850</v>
      </c>
      <c r="H2798" s="2" t="s">
        <v>5</v>
      </c>
      <c r="I2798" s="2" t="s">
        <v>6</v>
      </c>
      <c r="J2798" s="2" t="s">
        <v>7</v>
      </c>
      <c r="K2798" s="2" t="s">
        <v>8</v>
      </c>
      <c r="L2798" s="132" t="s">
        <v>8555</v>
      </c>
      <c r="M2798" s="87"/>
      <c r="N2798" s="87"/>
      <c r="O2798" s="87"/>
      <c r="P2798" s="87"/>
      <c r="Q2798" s="87"/>
      <c r="R2798" s="87"/>
      <c r="S2798" s="87"/>
      <c r="T2798" s="87"/>
      <c r="U2798" s="87"/>
      <c r="V2798" s="87"/>
      <c r="W2798" s="87"/>
    </row>
    <row r="2799" spans="1:23" customFormat="1">
      <c r="A2799" s="1" t="str">
        <f>CONCATENATE(Tableau4[[#This Row],[DPT2]]," - ",Tableau4[[#This Row],[COMMUNE]])</f>
        <v>47 - Coulx</v>
      </c>
      <c r="B2799" s="2">
        <v>47</v>
      </c>
      <c r="C2799" s="2" t="s">
        <v>3809</v>
      </c>
      <c r="D2799" s="3" t="s">
        <v>3775</v>
      </c>
      <c r="E2799" s="3" t="s">
        <v>3810</v>
      </c>
      <c r="F2799" s="6" t="s">
        <v>8554</v>
      </c>
      <c r="G2799" s="4">
        <v>242</v>
      </c>
      <c r="H2799" s="2" t="s">
        <v>5</v>
      </c>
      <c r="I2799" s="2" t="s">
        <v>6</v>
      </c>
      <c r="J2799" s="2" t="s">
        <v>7</v>
      </c>
      <c r="K2799" s="2" t="s">
        <v>8</v>
      </c>
      <c r="L2799" s="132" t="s">
        <v>8555</v>
      </c>
    </row>
    <row r="2800" spans="1:23" s="87" customFormat="1">
      <c r="A2800" s="1" t="str">
        <f>CONCATENATE(Tableau4[[#This Row],[DPT2]]," - ",Tableau4[[#This Row],[COMMUNE]])</f>
        <v>47 - Courbiac</v>
      </c>
      <c r="B2800" s="2">
        <v>47</v>
      </c>
      <c r="C2800" s="2" t="s">
        <v>3811</v>
      </c>
      <c r="D2800" s="3" t="s">
        <v>3732</v>
      </c>
      <c r="E2800" s="3" t="s">
        <v>3812</v>
      </c>
      <c r="F2800" s="6" t="s">
        <v>8554</v>
      </c>
      <c r="G2800" s="4">
        <v>108</v>
      </c>
      <c r="H2800" s="2" t="s">
        <v>5</v>
      </c>
      <c r="I2800" s="2" t="s">
        <v>6</v>
      </c>
      <c r="J2800" s="2" t="s">
        <v>7</v>
      </c>
      <c r="K2800" s="2" t="s">
        <v>8</v>
      </c>
      <c r="L2800" s="132" t="s">
        <v>8555</v>
      </c>
      <c r="M2800"/>
      <c r="N2800"/>
      <c r="O2800"/>
      <c r="P2800"/>
      <c r="Q2800"/>
      <c r="R2800"/>
      <c r="S2800"/>
      <c r="T2800"/>
      <c r="U2800"/>
      <c r="V2800"/>
      <c r="W2800"/>
    </row>
    <row r="2801" spans="1:23" s="87" customFormat="1">
      <c r="A2801" s="1" t="str">
        <f>CONCATENATE(Tableau4[[#This Row],[DPT2]]," - ",Tableau4[[#This Row],[COMMUNE]])</f>
        <v>47 - Cours</v>
      </c>
      <c r="B2801" s="2">
        <v>47</v>
      </c>
      <c r="C2801" s="2" t="s">
        <v>3813</v>
      </c>
      <c r="D2801" s="3" t="s">
        <v>3724</v>
      </c>
      <c r="E2801" s="3" t="s">
        <v>10836</v>
      </c>
      <c r="F2801" s="6" t="s">
        <v>8554</v>
      </c>
      <c r="G2801" s="4">
        <v>198</v>
      </c>
      <c r="H2801" s="2" t="s">
        <v>5</v>
      </c>
      <c r="I2801" s="2" t="s">
        <v>6</v>
      </c>
      <c r="J2801" s="2" t="s">
        <v>7</v>
      </c>
      <c r="K2801" s="2" t="s">
        <v>8</v>
      </c>
      <c r="L2801" s="132" t="s">
        <v>8555</v>
      </c>
      <c r="M2801"/>
      <c r="N2801"/>
      <c r="O2801"/>
      <c r="P2801"/>
      <c r="Q2801"/>
      <c r="R2801"/>
      <c r="S2801"/>
      <c r="T2801"/>
      <c r="U2801"/>
      <c r="V2801"/>
      <c r="W2801"/>
    </row>
    <row r="2802" spans="1:23" customFormat="1">
      <c r="A2802" s="1" t="str">
        <f>CONCATENATE(Tableau4[[#This Row],[DPT2]]," - ",Tableau4[[#This Row],[COMMUNE]])</f>
        <v>47 - Couthures-sur-Garonne</v>
      </c>
      <c r="B2802" s="2">
        <v>47</v>
      </c>
      <c r="C2802" s="2" t="s">
        <v>3814</v>
      </c>
      <c r="D2802" s="3" t="s">
        <v>3712</v>
      </c>
      <c r="E2802" s="3" t="s">
        <v>3815</v>
      </c>
      <c r="F2802" s="6" t="s">
        <v>8554</v>
      </c>
      <c r="G2802" s="4">
        <v>360</v>
      </c>
      <c r="H2802" s="2" t="s">
        <v>5</v>
      </c>
      <c r="I2802" s="2" t="s">
        <v>6</v>
      </c>
      <c r="J2802" s="2" t="s">
        <v>13</v>
      </c>
      <c r="K2802" s="2" t="s">
        <v>8</v>
      </c>
      <c r="L2802" s="132">
        <v>46077</v>
      </c>
    </row>
    <row r="2803" spans="1:23" customFormat="1">
      <c r="A2803" s="1" t="str">
        <f>CONCATENATE(Tableau4[[#This Row],[DPT2]]," - ",Tableau4[[#This Row],[COMMUNE]])</f>
        <v>47 - Cuq</v>
      </c>
      <c r="B2803" s="2">
        <v>47</v>
      </c>
      <c r="C2803" s="2" t="s">
        <v>3816</v>
      </c>
      <c r="D2803" s="3" t="s">
        <v>3741</v>
      </c>
      <c r="E2803" s="3" t="s">
        <v>3817</v>
      </c>
      <c r="F2803" s="6" t="s">
        <v>8554</v>
      </c>
      <c r="G2803" s="4">
        <v>281</v>
      </c>
      <c r="H2803" s="2" t="s">
        <v>5</v>
      </c>
      <c r="I2803" s="2" t="s">
        <v>25</v>
      </c>
      <c r="J2803" s="2" t="s">
        <v>13</v>
      </c>
      <c r="K2803" s="2" t="s">
        <v>8</v>
      </c>
      <c r="L2803" s="132" t="s">
        <v>8555</v>
      </c>
      <c r="M2803" s="87"/>
      <c r="N2803" s="87"/>
      <c r="O2803" s="87"/>
      <c r="P2803" s="87"/>
      <c r="Q2803" s="87"/>
      <c r="R2803" s="87"/>
      <c r="S2803" s="87"/>
      <c r="T2803" s="87"/>
      <c r="U2803" s="87"/>
      <c r="V2803" s="87"/>
      <c r="W2803" s="87"/>
    </row>
    <row r="2804" spans="1:23" customFormat="1">
      <c r="A2804" s="1" t="str">
        <f>CONCATENATE(Tableau4[[#This Row],[DPT2]]," - ",Tableau4[[#This Row],[COMMUNE]])</f>
        <v>47 - Cuzorn</v>
      </c>
      <c r="B2804" s="2">
        <v>47</v>
      </c>
      <c r="C2804" s="2" t="s">
        <v>3818</v>
      </c>
      <c r="D2804" s="3" t="s">
        <v>3732</v>
      </c>
      <c r="E2804" s="3" t="s">
        <v>3819</v>
      </c>
      <c r="F2804" s="6" t="s">
        <v>8554</v>
      </c>
      <c r="G2804" s="4">
        <v>851</v>
      </c>
      <c r="H2804" s="2" t="s">
        <v>5</v>
      </c>
      <c r="I2804" s="2" t="s">
        <v>6</v>
      </c>
      <c r="J2804" s="2" t="s">
        <v>7</v>
      </c>
      <c r="K2804" s="2" t="s">
        <v>8</v>
      </c>
      <c r="L2804" s="132" t="s">
        <v>8555</v>
      </c>
    </row>
    <row r="2805" spans="1:23" customFormat="1">
      <c r="A2805" s="1" t="str">
        <f>CONCATENATE(Tableau4[[#This Row],[DPT2]]," - ",Tableau4[[#This Row],[COMMUNE]])</f>
        <v>47 - Damazan</v>
      </c>
      <c r="B2805" s="2">
        <v>47</v>
      </c>
      <c r="C2805" s="2" t="s">
        <v>7058</v>
      </c>
      <c r="D2805" s="3" t="s">
        <v>3724</v>
      </c>
      <c r="E2805" s="3" t="s">
        <v>7059</v>
      </c>
      <c r="F2805" s="6" t="s">
        <v>8554</v>
      </c>
      <c r="G2805" s="4">
        <v>1357</v>
      </c>
      <c r="H2805" s="2" t="s">
        <v>5</v>
      </c>
      <c r="I2805" s="2" t="s">
        <v>6</v>
      </c>
      <c r="J2805" s="2" t="s">
        <v>7</v>
      </c>
      <c r="K2805" s="2" t="s">
        <v>5671</v>
      </c>
      <c r="L2805" s="132">
        <v>46077</v>
      </c>
    </row>
    <row r="2806" spans="1:23" s="87" customFormat="1">
      <c r="A2806" s="1" t="str">
        <f>CONCATENATE(Tableau4[[#This Row],[DPT2]]," - ",Tableau4[[#This Row],[COMMUNE]])</f>
        <v>47 - Dausse</v>
      </c>
      <c r="B2806" s="2">
        <v>47</v>
      </c>
      <c r="C2806" s="2" t="s">
        <v>3820</v>
      </c>
      <c r="D2806" s="3" t="s">
        <v>3732</v>
      </c>
      <c r="E2806" s="3" t="s">
        <v>3821</v>
      </c>
      <c r="F2806" s="6" t="s">
        <v>8554</v>
      </c>
      <c r="G2806" s="4">
        <v>517</v>
      </c>
      <c r="H2806" s="2" t="s">
        <v>5</v>
      </c>
      <c r="I2806" s="2" t="s">
        <v>6</v>
      </c>
      <c r="J2806" s="2" t="s">
        <v>7</v>
      </c>
      <c r="K2806" s="2" t="s">
        <v>8</v>
      </c>
      <c r="L2806" s="132" t="s">
        <v>8555</v>
      </c>
      <c r="M2806"/>
      <c r="N2806"/>
      <c r="O2806"/>
      <c r="P2806"/>
      <c r="Q2806"/>
      <c r="R2806"/>
      <c r="S2806"/>
      <c r="T2806"/>
      <c r="U2806"/>
      <c r="V2806"/>
      <c r="W2806"/>
    </row>
    <row r="2807" spans="1:23" customFormat="1">
      <c r="A2807" s="1" t="str">
        <f>CONCATENATE(Tableau4[[#This Row],[DPT2]]," - ",Tableau4[[#This Row],[COMMUNE]])</f>
        <v>47 - Dévillac</v>
      </c>
      <c r="B2807" s="2">
        <v>47</v>
      </c>
      <c r="C2807" s="2" t="s">
        <v>3822</v>
      </c>
      <c r="D2807" s="3" t="s">
        <v>3752</v>
      </c>
      <c r="E2807" s="3" t="s">
        <v>3823</v>
      </c>
      <c r="F2807" s="6" t="s">
        <v>8554</v>
      </c>
      <c r="G2807" s="4">
        <v>133</v>
      </c>
      <c r="H2807" s="2" t="s">
        <v>5</v>
      </c>
      <c r="I2807" s="2" t="s">
        <v>6</v>
      </c>
      <c r="J2807" s="2" t="s">
        <v>7</v>
      </c>
      <c r="K2807" s="2" t="s">
        <v>8</v>
      </c>
      <c r="L2807" s="132" t="s">
        <v>8555</v>
      </c>
    </row>
    <row r="2808" spans="1:23" s="87" customFormat="1">
      <c r="A2808" s="1" t="str">
        <f>CONCATENATE(Tableau4[[#This Row],[DPT2]]," - ",Tableau4[[#This Row],[COMMUNE]])</f>
        <v>47 - Dolmayrac</v>
      </c>
      <c r="B2808" s="2">
        <v>47</v>
      </c>
      <c r="C2808" s="2" t="s">
        <v>3824</v>
      </c>
      <c r="D2808" s="3" t="s">
        <v>3718</v>
      </c>
      <c r="E2808" s="3" t="s">
        <v>3825</v>
      </c>
      <c r="F2808" s="6" t="s">
        <v>8554</v>
      </c>
      <c r="G2808" s="4">
        <v>716</v>
      </c>
      <c r="H2808" s="2" t="s">
        <v>5</v>
      </c>
      <c r="I2808" s="2" t="s">
        <v>6</v>
      </c>
      <c r="J2808" s="2" t="s">
        <v>7</v>
      </c>
      <c r="K2808" s="2" t="s">
        <v>8</v>
      </c>
      <c r="L2808" s="132" t="s">
        <v>8555</v>
      </c>
      <c r="M2808"/>
      <c r="N2808"/>
      <c r="O2808"/>
      <c r="P2808"/>
      <c r="Q2808"/>
      <c r="R2808"/>
      <c r="S2808"/>
      <c r="T2808"/>
      <c r="U2808"/>
      <c r="V2808"/>
      <c r="W2808"/>
    </row>
    <row r="2809" spans="1:23" customFormat="1">
      <c r="A2809" s="1" t="str">
        <f>CONCATENATE(Tableau4[[#This Row],[DPT2]]," - ",Tableau4[[#This Row],[COMMUNE]])</f>
        <v>47 - Dondas</v>
      </c>
      <c r="B2809" s="2">
        <v>47</v>
      </c>
      <c r="C2809" s="2" t="s">
        <v>3826</v>
      </c>
      <c r="D2809" s="3" t="s">
        <v>3741</v>
      </c>
      <c r="E2809" s="3" t="s">
        <v>3827</v>
      </c>
      <c r="F2809" s="6" t="s">
        <v>8554</v>
      </c>
      <c r="G2809" s="4">
        <v>216</v>
      </c>
      <c r="H2809" s="2" t="s">
        <v>5</v>
      </c>
      <c r="I2809" s="2" t="s">
        <v>25</v>
      </c>
      <c r="J2809" s="2" t="s">
        <v>13</v>
      </c>
      <c r="K2809" s="2" t="s">
        <v>8</v>
      </c>
      <c r="L2809" s="132" t="s">
        <v>8555</v>
      </c>
    </row>
    <row r="2810" spans="1:23" customFormat="1">
      <c r="A2810" s="1" t="str">
        <f>CONCATENATE(Tableau4[[#This Row],[DPT2]]," - ",Tableau4[[#This Row],[COMMUNE]])</f>
        <v>47 - Doudrac</v>
      </c>
      <c r="B2810" s="2">
        <v>47</v>
      </c>
      <c r="C2810" s="2" t="s">
        <v>3828</v>
      </c>
      <c r="D2810" s="3" t="s">
        <v>3752</v>
      </c>
      <c r="E2810" s="3" t="s">
        <v>3829</v>
      </c>
      <c r="F2810" s="6" t="s">
        <v>8554</v>
      </c>
      <c r="G2810" s="4">
        <v>104</v>
      </c>
      <c r="H2810" s="2" t="s">
        <v>5</v>
      </c>
      <c r="I2810" s="2" t="s">
        <v>6</v>
      </c>
      <c r="J2810" s="2" t="s">
        <v>7</v>
      </c>
      <c r="K2810" s="2" t="s">
        <v>8</v>
      </c>
      <c r="L2810" s="132" t="s">
        <v>8555</v>
      </c>
    </row>
    <row r="2811" spans="1:23" customFormat="1">
      <c r="A2811" s="1" t="str">
        <f>CONCATENATE(Tableau4[[#This Row],[DPT2]]," - ",Tableau4[[#This Row],[COMMUNE]])</f>
        <v>47 - Douzains</v>
      </c>
      <c r="B2811" s="2">
        <v>47</v>
      </c>
      <c r="C2811" s="2" t="s">
        <v>3830</v>
      </c>
      <c r="D2811" s="3" t="s">
        <v>3752</v>
      </c>
      <c r="E2811" s="3" t="s">
        <v>3831</v>
      </c>
      <c r="F2811" s="6" t="s">
        <v>8554</v>
      </c>
      <c r="G2811" s="4">
        <v>270</v>
      </c>
      <c r="H2811" s="2" t="s">
        <v>5</v>
      </c>
      <c r="I2811" s="2" t="s">
        <v>6</v>
      </c>
      <c r="J2811" s="2" t="s">
        <v>7</v>
      </c>
      <c r="K2811" s="2" t="s">
        <v>8</v>
      </c>
      <c r="L2811" s="132" t="s">
        <v>8555</v>
      </c>
      <c r="M2811" s="87"/>
      <c r="N2811" s="87"/>
      <c r="O2811" s="87"/>
      <c r="P2811" s="87"/>
      <c r="Q2811" s="87"/>
      <c r="R2811" s="87"/>
      <c r="S2811" s="87"/>
      <c r="T2811" s="87"/>
      <c r="U2811" s="87"/>
      <c r="V2811" s="87"/>
      <c r="W2811" s="87"/>
    </row>
    <row r="2812" spans="1:23" customFormat="1">
      <c r="A2812" s="1" t="str">
        <f>CONCATENATE(Tableau4[[#This Row],[DPT2]]," - ",Tableau4[[#This Row],[COMMUNE]])</f>
        <v>47 - Durance</v>
      </c>
      <c r="B2812" s="2">
        <v>47</v>
      </c>
      <c r="C2812" s="5" t="s">
        <v>3832</v>
      </c>
      <c r="D2812" s="6" t="s">
        <v>3721</v>
      </c>
      <c r="E2812" s="6" t="s">
        <v>3833</v>
      </c>
      <c r="F2812" s="6" t="s">
        <v>8554</v>
      </c>
      <c r="G2812" s="7">
        <v>297</v>
      </c>
      <c r="H2812" s="5" t="s">
        <v>5</v>
      </c>
      <c r="I2812" s="5" t="s">
        <v>12</v>
      </c>
      <c r="J2812" s="2" t="s">
        <v>13</v>
      </c>
      <c r="K2812" s="2" t="s">
        <v>8</v>
      </c>
      <c r="L2812" s="132" t="s">
        <v>8555</v>
      </c>
    </row>
    <row r="2813" spans="1:23" customFormat="1">
      <c r="A2813" s="1" t="str">
        <f>CONCATENATE(Tableau4[[#This Row],[DPT2]]," - ",Tableau4[[#This Row],[COMMUNE]])</f>
        <v>47 - Duras</v>
      </c>
      <c r="B2813" s="2">
        <v>47</v>
      </c>
      <c r="C2813" s="2" t="s">
        <v>8112</v>
      </c>
      <c r="D2813" s="3" t="s">
        <v>3745</v>
      </c>
      <c r="E2813" s="3" t="s">
        <v>8113</v>
      </c>
      <c r="F2813" s="6" t="s">
        <v>8554</v>
      </c>
      <c r="G2813" s="4">
        <v>1219</v>
      </c>
      <c r="H2813" s="2" t="s">
        <v>5</v>
      </c>
      <c r="I2813" s="2" t="s">
        <v>6</v>
      </c>
      <c r="J2813" s="2" t="s">
        <v>13</v>
      </c>
      <c r="K2813" s="5" t="s">
        <v>5664</v>
      </c>
      <c r="L2813" s="132" t="s">
        <v>8555</v>
      </c>
    </row>
    <row r="2814" spans="1:23" s="87" customFormat="1">
      <c r="A2814" s="1" t="str">
        <f>CONCATENATE(Tableau4[[#This Row],[DPT2]]," - ",Tableau4[[#This Row],[COMMUNE]])</f>
        <v>47 - Engayrac</v>
      </c>
      <c r="B2814" s="2">
        <v>47</v>
      </c>
      <c r="C2814" s="2" t="s">
        <v>3834</v>
      </c>
      <c r="D2814" s="3" t="s">
        <v>3741</v>
      </c>
      <c r="E2814" s="3" t="s">
        <v>3835</v>
      </c>
      <c r="F2814" s="6" t="s">
        <v>8554</v>
      </c>
      <c r="G2814" s="4">
        <v>163</v>
      </c>
      <c r="H2814" s="2" t="s">
        <v>5</v>
      </c>
      <c r="I2814" s="2" t="s">
        <v>25</v>
      </c>
      <c r="J2814" s="2" t="s">
        <v>13</v>
      </c>
      <c r="K2814" s="2" t="s">
        <v>8</v>
      </c>
      <c r="L2814" s="132" t="s">
        <v>8555</v>
      </c>
      <c r="M2814"/>
      <c r="N2814"/>
      <c r="O2814"/>
      <c r="P2814"/>
      <c r="Q2814"/>
      <c r="R2814"/>
      <c r="S2814"/>
      <c r="T2814"/>
      <c r="U2814"/>
      <c r="V2814"/>
      <c r="W2814"/>
    </row>
    <row r="2815" spans="1:23" customFormat="1">
      <c r="A2815" s="1" t="str">
        <f>CONCATENATE(Tableau4[[#This Row],[DPT2]]," - ",Tableau4[[#This Row],[COMMUNE]])</f>
        <v>47 - Escassefort</v>
      </c>
      <c r="B2815" s="2">
        <v>47</v>
      </c>
      <c r="C2815" s="2" t="s">
        <v>3836</v>
      </c>
      <c r="D2815" s="3" t="s">
        <v>3712</v>
      </c>
      <c r="E2815" s="3" t="s">
        <v>3837</v>
      </c>
      <c r="F2815" s="6" t="s">
        <v>8554</v>
      </c>
      <c r="G2815" s="4">
        <v>614</v>
      </c>
      <c r="H2815" s="2" t="s">
        <v>5</v>
      </c>
      <c r="I2815" s="2" t="s">
        <v>6</v>
      </c>
      <c r="J2815" s="2" t="s">
        <v>13</v>
      </c>
      <c r="K2815" s="2" t="s">
        <v>8</v>
      </c>
      <c r="L2815" s="132" t="s">
        <v>8555</v>
      </c>
    </row>
    <row r="2816" spans="1:23" customFormat="1">
      <c r="A2816" s="1" t="str">
        <f>CONCATENATE(Tableau4[[#This Row],[DPT2]]," - ",Tableau4[[#This Row],[COMMUNE]])</f>
        <v>47 - Esclottes</v>
      </c>
      <c r="B2816" s="2">
        <v>47</v>
      </c>
      <c r="C2816" s="2" t="s">
        <v>3838</v>
      </c>
      <c r="D2816" s="3" t="s">
        <v>3745</v>
      </c>
      <c r="E2816" s="3" t="s">
        <v>3839</v>
      </c>
      <c r="F2816" s="6" t="s">
        <v>8554</v>
      </c>
      <c r="G2816" s="4">
        <v>150</v>
      </c>
      <c r="H2816" s="2" t="s">
        <v>5</v>
      </c>
      <c r="I2816" s="2" t="s">
        <v>6</v>
      </c>
      <c r="J2816" s="2" t="s">
        <v>13</v>
      </c>
      <c r="K2816" s="2" t="s">
        <v>8</v>
      </c>
      <c r="L2816" s="132" t="s">
        <v>8555</v>
      </c>
      <c r="M2816" s="87"/>
      <c r="N2816" s="87"/>
      <c r="O2816" s="87"/>
      <c r="P2816" s="87"/>
      <c r="Q2816" s="87"/>
      <c r="R2816" s="87"/>
      <c r="S2816" s="87"/>
      <c r="T2816" s="87"/>
      <c r="U2816" s="87"/>
      <c r="V2816" s="87"/>
      <c r="W2816" s="87"/>
    </row>
    <row r="2817" spans="1:23" customFormat="1">
      <c r="A2817" s="1" t="str">
        <f>CONCATENATE(Tableau4[[#This Row],[DPT2]]," - ",Tableau4[[#This Row],[COMMUNE]])</f>
        <v>47 - Espiens</v>
      </c>
      <c r="B2817" s="2">
        <v>47</v>
      </c>
      <c r="C2817" s="5" t="s">
        <v>3840</v>
      </c>
      <c r="D2817" s="6" t="s">
        <v>3727</v>
      </c>
      <c r="E2817" s="6" t="s">
        <v>3841</v>
      </c>
      <c r="F2817" s="6" t="s">
        <v>8554</v>
      </c>
      <c r="G2817" s="7">
        <v>366</v>
      </c>
      <c r="H2817" s="5" t="s">
        <v>5</v>
      </c>
      <c r="I2817" s="5" t="s">
        <v>12</v>
      </c>
      <c r="J2817" s="2" t="s">
        <v>13</v>
      </c>
      <c r="K2817" s="2" t="s">
        <v>8</v>
      </c>
      <c r="L2817" s="132" t="s">
        <v>8555</v>
      </c>
    </row>
    <row r="2818" spans="1:23" s="87" customFormat="1">
      <c r="A2818" s="1" t="str">
        <f>CONCATENATE(Tableau4[[#This Row],[DPT2]]," - ",Tableau4[[#This Row],[COMMUNE]])</f>
        <v>47 - Estillac</v>
      </c>
      <c r="B2818" s="94">
        <v>47</v>
      </c>
      <c r="C2818" s="2" t="s">
        <v>7060</v>
      </c>
      <c r="D2818" s="95" t="s">
        <v>3741</v>
      </c>
      <c r="E2818" s="96" t="s">
        <v>7061</v>
      </c>
      <c r="F2818" s="96" t="s">
        <v>8555</v>
      </c>
      <c r="G2818" s="97">
        <v>2189</v>
      </c>
      <c r="H2818" s="94" t="s">
        <v>859</v>
      </c>
      <c r="I2818" s="94" t="s">
        <v>25</v>
      </c>
      <c r="J2818" s="94" t="s">
        <v>13</v>
      </c>
      <c r="K2818" s="2" t="s">
        <v>5671</v>
      </c>
      <c r="L2818" s="132" t="s">
        <v>8555</v>
      </c>
    </row>
    <row r="2819" spans="1:23" customFormat="1">
      <c r="A2819" s="1" t="str">
        <f>CONCATENATE(Tableau4[[#This Row],[DPT2]]," - ",Tableau4[[#This Row],[COMMUNE]])</f>
        <v>47 - Fals</v>
      </c>
      <c r="B2819" s="2">
        <v>47</v>
      </c>
      <c r="C2819" s="2" t="s">
        <v>3842</v>
      </c>
      <c r="D2819" s="3" t="s">
        <v>3741</v>
      </c>
      <c r="E2819" s="3" t="s">
        <v>3843</v>
      </c>
      <c r="F2819" s="6" t="s">
        <v>8554</v>
      </c>
      <c r="G2819" s="4">
        <v>392</v>
      </c>
      <c r="H2819" s="2" t="s">
        <v>5</v>
      </c>
      <c r="I2819" s="2" t="s">
        <v>25</v>
      </c>
      <c r="J2819" s="2" t="s">
        <v>13</v>
      </c>
      <c r="K2819" s="2" t="s">
        <v>8</v>
      </c>
      <c r="L2819" s="132" t="s">
        <v>8555</v>
      </c>
    </row>
    <row r="2820" spans="1:23" customFormat="1">
      <c r="A2820" s="1" t="str">
        <f>CONCATENATE(Tableau4[[#This Row],[DPT2]]," - ",Tableau4[[#This Row],[COMMUNE]])</f>
        <v>47 - Fargues-sur-Ourbise</v>
      </c>
      <c r="B2820" s="2">
        <v>47</v>
      </c>
      <c r="C2820" s="5" t="s">
        <v>3844</v>
      </c>
      <c r="D2820" s="6" t="s">
        <v>3721</v>
      </c>
      <c r="E2820" s="6" t="s">
        <v>3845</v>
      </c>
      <c r="F2820" s="6" t="s">
        <v>8554</v>
      </c>
      <c r="G2820" s="7">
        <v>347</v>
      </c>
      <c r="H2820" s="5" t="s">
        <v>5</v>
      </c>
      <c r="I2820" s="5" t="s">
        <v>12</v>
      </c>
      <c r="J2820" s="2" t="s">
        <v>13</v>
      </c>
      <c r="K2820" s="2" t="s">
        <v>8</v>
      </c>
      <c r="L2820" s="132" t="s">
        <v>8555</v>
      </c>
      <c r="M2820" s="87"/>
      <c r="N2820" s="87"/>
      <c r="O2820" s="87"/>
      <c r="P2820" s="87"/>
      <c r="Q2820" s="87"/>
      <c r="R2820" s="87"/>
      <c r="S2820" s="87"/>
      <c r="T2820" s="87"/>
      <c r="U2820" s="87"/>
      <c r="V2820" s="87"/>
      <c r="W2820" s="87"/>
    </row>
    <row r="2821" spans="1:23" customFormat="1">
      <c r="A2821" s="1" t="str">
        <f>CONCATENATE(Tableau4[[#This Row],[DPT2]]," - ",Tableau4[[#This Row],[COMMUNE]])</f>
        <v>47 - Fauguerolles</v>
      </c>
      <c r="B2821" s="2">
        <v>47</v>
      </c>
      <c r="C2821" s="2" t="s">
        <v>3846</v>
      </c>
      <c r="D2821" s="3" t="s">
        <v>3712</v>
      </c>
      <c r="E2821" s="3" t="s">
        <v>3847</v>
      </c>
      <c r="F2821" s="6" t="s">
        <v>8554</v>
      </c>
      <c r="G2821" s="4">
        <v>810</v>
      </c>
      <c r="H2821" s="2" t="s">
        <v>5</v>
      </c>
      <c r="I2821" s="2" t="s">
        <v>6</v>
      </c>
      <c r="J2821" s="2" t="s">
        <v>13</v>
      </c>
      <c r="K2821" s="2" t="s">
        <v>8</v>
      </c>
      <c r="L2821" s="132">
        <v>46077</v>
      </c>
    </row>
    <row r="2822" spans="1:23" customFormat="1">
      <c r="A2822" s="1" t="str">
        <f>CONCATENATE(Tableau4[[#This Row],[DPT2]]," - ",Tableau4[[#This Row],[COMMUNE]])</f>
        <v>47 - Fauillet</v>
      </c>
      <c r="B2822" s="2">
        <v>47</v>
      </c>
      <c r="C2822" s="2" t="s">
        <v>7062</v>
      </c>
      <c r="D2822" s="3" t="s">
        <v>3712</v>
      </c>
      <c r="E2822" s="3" t="s">
        <v>7063</v>
      </c>
      <c r="F2822" s="6" t="s">
        <v>8554</v>
      </c>
      <c r="G2822" s="4">
        <v>863</v>
      </c>
      <c r="H2822" s="2" t="s">
        <v>5</v>
      </c>
      <c r="I2822" s="2" t="s">
        <v>6</v>
      </c>
      <c r="J2822" s="2" t="s">
        <v>13</v>
      </c>
      <c r="K2822" s="2" t="s">
        <v>5671</v>
      </c>
      <c r="L2822" s="132">
        <v>46077</v>
      </c>
      <c r="M2822" s="87"/>
      <c r="N2822" s="87"/>
      <c r="O2822" s="87"/>
      <c r="P2822" s="87"/>
      <c r="Q2822" s="87"/>
      <c r="R2822" s="87"/>
      <c r="S2822" s="87"/>
      <c r="T2822" s="87"/>
      <c r="U2822" s="87"/>
      <c r="V2822" s="87"/>
      <c r="W2822" s="87"/>
    </row>
    <row r="2823" spans="1:23" customFormat="1">
      <c r="A2823" s="1" t="str">
        <f>CONCATENATE(Tableau4[[#This Row],[DPT2]]," - ",Tableau4[[#This Row],[COMMUNE]])</f>
        <v>47 - Ferrensac</v>
      </c>
      <c r="B2823" s="2">
        <v>47</v>
      </c>
      <c r="C2823" s="2" t="s">
        <v>3848</v>
      </c>
      <c r="D2823" s="3" t="s">
        <v>3752</v>
      </c>
      <c r="E2823" s="3" t="s">
        <v>3849</v>
      </c>
      <c r="F2823" s="6" t="s">
        <v>8554</v>
      </c>
      <c r="G2823" s="4">
        <v>205</v>
      </c>
      <c r="H2823" s="2" t="s">
        <v>5</v>
      </c>
      <c r="I2823" s="2" t="s">
        <v>6</v>
      </c>
      <c r="J2823" s="2" t="s">
        <v>7</v>
      </c>
      <c r="K2823" s="2" t="s">
        <v>8</v>
      </c>
      <c r="L2823" s="132" t="s">
        <v>8555</v>
      </c>
    </row>
    <row r="2824" spans="1:23" s="87" customFormat="1">
      <c r="A2824" s="1" t="str">
        <f>CONCATENATE(Tableau4[[#This Row],[DPT2]]," - ",Tableau4[[#This Row],[COMMUNE]])</f>
        <v>47 - Feugarolles</v>
      </c>
      <c r="B2824" s="2">
        <v>47</v>
      </c>
      <c r="C2824" s="5" t="s">
        <v>3850</v>
      </c>
      <c r="D2824" s="6" t="s">
        <v>3727</v>
      </c>
      <c r="E2824" s="6" t="s">
        <v>3851</v>
      </c>
      <c r="F2824" s="6" t="s">
        <v>8554</v>
      </c>
      <c r="G2824" s="7">
        <v>1010</v>
      </c>
      <c r="H2824" s="5" t="s">
        <v>5</v>
      </c>
      <c r="I2824" s="5" t="s">
        <v>12</v>
      </c>
      <c r="J2824" s="2" t="s">
        <v>13</v>
      </c>
      <c r="K2824" s="2" t="s">
        <v>8</v>
      </c>
      <c r="L2824" s="132">
        <v>46077</v>
      </c>
      <c r="M2824"/>
      <c r="N2824"/>
      <c r="O2824"/>
      <c r="P2824"/>
      <c r="Q2824"/>
      <c r="R2824"/>
      <c r="S2824"/>
      <c r="T2824"/>
      <c r="U2824"/>
      <c r="V2824"/>
      <c r="W2824"/>
    </row>
    <row r="2825" spans="1:23" customFormat="1">
      <c r="A2825" s="1" t="str">
        <f>CONCATENATE(Tableau4[[#This Row],[DPT2]]," - ",Tableau4[[#This Row],[COMMUNE]])</f>
        <v>47 - Fieux</v>
      </c>
      <c r="B2825" s="2">
        <v>47</v>
      </c>
      <c r="C2825" s="5" t="s">
        <v>3852</v>
      </c>
      <c r="D2825" s="6" t="s">
        <v>3727</v>
      </c>
      <c r="E2825" s="6" t="s">
        <v>3853</v>
      </c>
      <c r="F2825" s="6" t="s">
        <v>8554</v>
      </c>
      <c r="G2825" s="7">
        <v>356</v>
      </c>
      <c r="H2825" s="5" t="s">
        <v>5</v>
      </c>
      <c r="I2825" s="5" t="s">
        <v>12</v>
      </c>
      <c r="J2825" s="2" t="s">
        <v>13</v>
      </c>
      <c r="K2825" s="2" t="s">
        <v>8</v>
      </c>
      <c r="L2825" s="132" t="s">
        <v>8555</v>
      </c>
    </row>
    <row r="2826" spans="1:23" s="87" customFormat="1">
      <c r="A2826" s="1" t="str">
        <f>CONCATENATE(Tableau4[[#This Row],[DPT2]]," - ",Tableau4[[#This Row],[COMMUNE]])</f>
        <v>47 - Fongrave</v>
      </c>
      <c r="B2826" s="2">
        <v>47</v>
      </c>
      <c r="C2826" s="2" t="s">
        <v>3854</v>
      </c>
      <c r="D2826" s="3" t="s">
        <v>3718</v>
      </c>
      <c r="E2826" s="3" t="s">
        <v>3855</v>
      </c>
      <c r="F2826" s="6" t="s">
        <v>8554</v>
      </c>
      <c r="G2826" s="4">
        <v>622</v>
      </c>
      <c r="H2826" s="2" t="s">
        <v>5</v>
      </c>
      <c r="I2826" s="2" t="s">
        <v>6</v>
      </c>
      <c r="J2826" s="2" t="s">
        <v>7</v>
      </c>
      <c r="K2826" s="2" t="s">
        <v>8</v>
      </c>
      <c r="L2826" s="132" t="s">
        <v>8555</v>
      </c>
      <c r="M2826"/>
      <c r="N2826"/>
      <c r="O2826"/>
      <c r="P2826"/>
      <c r="Q2826"/>
      <c r="R2826"/>
      <c r="S2826"/>
      <c r="T2826"/>
      <c r="U2826"/>
      <c r="V2826"/>
      <c r="W2826"/>
    </row>
    <row r="2827" spans="1:23" customFormat="1">
      <c r="A2827" s="1" t="str">
        <f>CONCATENATE(Tableau4[[#This Row],[DPT2]]," - ",Tableau4[[#This Row],[COMMUNE]])</f>
        <v>47 - Foulayronnes</v>
      </c>
      <c r="B2827" s="94">
        <v>47</v>
      </c>
      <c r="C2827" s="2" t="s">
        <v>8114</v>
      </c>
      <c r="D2827" s="95" t="s">
        <v>3741</v>
      </c>
      <c r="E2827" s="96" t="s">
        <v>8115</v>
      </c>
      <c r="F2827" s="96" t="s">
        <v>8555</v>
      </c>
      <c r="G2827" s="97">
        <v>5449</v>
      </c>
      <c r="H2827" s="94" t="s">
        <v>859</v>
      </c>
      <c r="I2827" s="94" t="s">
        <v>25</v>
      </c>
      <c r="J2827" s="94" t="s">
        <v>13</v>
      </c>
      <c r="K2827" s="5" t="s">
        <v>5664</v>
      </c>
      <c r="L2827" s="132" t="s">
        <v>8555</v>
      </c>
    </row>
    <row r="2828" spans="1:23" customFormat="1">
      <c r="A2828" s="1" t="str">
        <f>CONCATENATE(Tableau4[[#This Row],[DPT2]]," - ",Tableau4[[#This Row],[COMMUNE]])</f>
        <v>47 - Fourques-sur-Garonne</v>
      </c>
      <c r="B2828" s="2">
        <v>47</v>
      </c>
      <c r="C2828" s="2" t="s">
        <v>7064</v>
      </c>
      <c r="D2828" s="3" t="s">
        <v>3712</v>
      </c>
      <c r="E2828" s="3" t="s">
        <v>7065</v>
      </c>
      <c r="F2828" s="6" t="s">
        <v>8554</v>
      </c>
      <c r="G2828" s="4">
        <v>1330</v>
      </c>
      <c r="H2828" s="2" t="s">
        <v>5</v>
      </c>
      <c r="I2828" s="2" t="s">
        <v>6</v>
      </c>
      <c r="J2828" s="2" t="s">
        <v>13</v>
      </c>
      <c r="K2828" s="2" t="s">
        <v>5671</v>
      </c>
      <c r="L2828" s="132">
        <v>46077</v>
      </c>
    </row>
    <row r="2829" spans="1:23" customFormat="1">
      <c r="A2829" s="1" t="str">
        <f>CONCATENATE(Tableau4[[#This Row],[DPT2]]," - ",Tableau4[[#This Row],[COMMUNE]])</f>
        <v>47 - Francescas</v>
      </c>
      <c r="B2829" s="2">
        <v>47</v>
      </c>
      <c r="C2829" s="5" t="s">
        <v>7066</v>
      </c>
      <c r="D2829" s="6" t="s">
        <v>3727</v>
      </c>
      <c r="E2829" s="6" t="s">
        <v>7067</v>
      </c>
      <c r="F2829" s="6" t="s">
        <v>8554</v>
      </c>
      <c r="G2829" s="7">
        <v>737</v>
      </c>
      <c r="H2829" s="5" t="s">
        <v>5</v>
      </c>
      <c r="I2829" s="5" t="s">
        <v>12</v>
      </c>
      <c r="J2829" s="2" t="s">
        <v>13</v>
      </c>
      <c r="K2829" s="2" t="s">
        <v>5671</v>
      </c>
      <c r="L2829" s="132" t="s">
        <v>8555</v>
      </c>
      <c r="M2829" s="87"/>
      <c r="N2829" s="87"/>
      <c r="O2829" s="87"/>
      <c r="P2829" s="87"/>
      <c r="Q2829" s="87"/>
      <c r="R2829" s="87"/>
      <c r="S2829" s="87"/>
      <c r="T2829" s="87"/>
      <c r="U2829" s="87"/>
      <c r="V2829" s="87"/>
      <c r="W2829" s="87"/>
    </row>
    <row r="2830" spans="1:23" s="87" customFormat="1">
      <c r="A2830" s="1" t="str">
        <f>CONCATENATE(Tableau4[[#This Row],[DPT2]]," - ",Tableau4[[#This Row],[COMMUNE]])</f>
        <v>47 - Fréchou</v>
      </c>
      <c r="B2830" s="2">
        <v>47</v>
      </c>
      <c r="C2830" s="5" t="s">
        <v>3856</v>
      </c>
      <c r="D2830" s="6" t="s">
        <v>3727</v>
      </c>
      <c r="E2830" s="6" t="s">
        <v>3857</v>
      </c>
      <c r="F2830" s="6" t="s">
        <v>8554</v>
      </c>
      <c r="G2830" s="7">
        <v>230</v>
      </c>
      <c r="H2830" s="5" t="s">
        <v>5</v>
      </c>
      <c r="I2830" s="5" t="s">
        <v>12</v>
      </c>
      <c r="J2830" s="2" t="s">
        <v>13</v>
      </c>
      <c r="K2830" s="2" t="s">
        <v>8</v>
      </c>
      <c r="L2830" s="132" t="s">
        <v>8555</v>
      </c>
      <c r="M2830"/>
      <c r="N2830"/>
      <c r="O2830"/>
      <c r="P2830"/>
      <c r="Q2830"/>
      <c r="R2830"/>
      <c r="S2830"/>
      <c r="T2830"/>
      <c r="U2830"/>
      <c r="V2830"/>
      <c r="W2830"/>
    </row>
    <row r="2831" spans="1:23" customFormat="1">
      <c r="A2831" s="1" t="str">
        <f>CONCATENATE(Tableau4[[#This Row],[DPT2]]," - ",Tableau4[[#This Row],[COMMUNE]])</f>
        <v>47 - Frégimont</v>
      </c>
      <c r="B2831" s="2">
        <v>47</v>
      </c>
      <c r="C2831" s="2" t="s">
        <v>3858</v>
      </c>
      <c r="D2831" s="3" t="s">
        <v>3724</v>
      </c>
      <c r="E2831" s="3" t="s">
        <v>3859</v>
      </c>
      <c r="F2831" s="6" t="s">
        <v>8554</v>
      </c>
      <c r="G2831" s="4">
        <v>253</v>
      </c>
      <c r="H2831" s="2" t="s">
        <v>5</v>
      </c>
      <c r="I2831" s="2" t="s">
        <v>6</v>
      </c>
      <c r="J2831" s="2" t="s">
        <v>7</v>
      </c>
      <c r="K2831" s="2" t="s">
        <v>8</v>
      </c>
      <c r="L2831" s="132" t="s">
        <v>8555</v>
      </c>
    </row>
    <row r="2832" spans="1:23" s="87" customFormat="1">
      <c r="A2832" s="1" t="str">
        <f>CONCATENATE(Tableau4[[#This Row],[DPT2]]," - ",Tableau4[[#This Row],[COMMUNE]])</f>
        <v>47 - Frespech</v>
      </c>
      <c r="B2832" s="2">
        <v>47</v>
      </c>
      <c r="C2832" s="2" t="s">
        <v>3860</v>
      </c>
      <c r="D2832" s="3" t="s">
        <v>3732</v>
      </c>
      <c r="E2832" s="3" t="s">
        <v>3861</v>
      </c>
      <c r="F2832" s="6" t="s">
        <v>8554</v>
      </c>
      <c r="G2832" s="4">
        <v>282</v>
      </c>
      <c r="H2832" s="2" t="s">
        <v>5</v>
      </c>
      <c r="I2832" s="2" t="s">
        <v>6</v>
      </c>
      <c r="J2832" s="2" t="s">
        <v>7</v>
      </c>
      <c r="K2832" s="2" t="s">
        <v>8</v>
      </c>
      <c r="L2832" s="132" t="s">
        <v>8555</v>
      </c>
      <c r="M2832"/>
      <c r="N2832"/>
      <c r="O2832"/>
      <c r="P2832"/>
      <c r="Q2832"/>
      <c r="R2832"/>
      <c r="S2832"/>
      <c r="T2832"/>
      <c r="U2832"/>
      <c r="V2832"/>
      <c r="W2832"/>
    </row>
    <row r="2833" spans="1:23" customFormat="1">
      <c r="A2833" s="1" t="str">
        <f>CONCATENATE(Tableau4[[#This Row],[DPT2]]," - ",Tableau4[[#This Row],[COMMUNE]])</f>
        <v>47 - Fumel</v>
      </c>
      <c r="B2833" s="2">
        <v>47</v>
      </c>
      <c r="C2833" s="2" t="s">
        <v>8116</v>
      </c>
      <c r="D2833" s="3" t="s">
        <v>3732</v>
      </c>
      <c r="E2833" s="3" t="s">
        <v>8117</v>
      </c>
      <c r="F2833" s="6" t="s">
        <v>8554</v>
      </c>
      <c r="G2833" s="4">
        <v>4755</v>
      </c>
      <c r="H2833" s="2" t="s">
        <v>859</v>
      </c>
      <c r="I2833" s="2" t="s">
        <v>6</v>
      </c>
      <c r="J2833" s="2" t="s">
        <v>7702</v>
      </c>
      <c r="K2833" s="5" t="s">
        <v>5664</v>
      </c>
      <c r="L2833" s="132" t="s">
        <v>8555</v>
      </c>
    </row>
    <row r="2834" spans="1:23" customFormat="1">
      <c r="A2834" s="1" t="str">
        <f>CONCATENATE(Tableau4[[#This Row],[DPT2]]," - ",Tableau4[[#This Row],[COMMUNE]])</f>
        <v>47 - Galapian</v>
      </c>
      <c r="B2834" s="2">
        <v>47</v>
      </c>
      <c r="C2834" s="2" t="s">
        <v>3862</v>
      </c>
      <c r="D2834" s="3" t="s">
        <v>3724</v>
      </c>
      <c r="E2834" s="3" t="s">
        <v>3863</v>
      </c>
      <c r="F2834" s="6" t="s">
        <v>8554</v>
      </c>
      <c r="G2834" s="4">
        <v>308</v>
      </c>
      <c r="H2834" s="2" t="s">
        <v>5</v>
      </c>
      <c r="I2834" s="2" t="s">
        <v>6</v>
      </c>
      <c r="J2834" s="2" t="s">
        <v>7</v>
      </c>
      <c r="K2834" s="2" t="s">
        <v>8</v>
      </c>
      <c r="L2834" s="132" t="s">
        <v>8555</v>
      </c>
    </row>
    <row r="2835" spans="1:23" s="87" customFormat="1">
      <c r="A2835" s="1" t="str">
        <f>CONCATENATE(Tableau4[[#This Row],[DPT2]]," - ",Tableau4[[#This Row],[COMMUNE]])</f>
        <v>47 - Gaujac</v>
      </c>
      <c r="B2835" s="2">
        <v>47</v>
      </c>
      <c r="C2835" s="2" t="s">
        <v>3864</v>
      </c>
      <c r="D2835" s="3" t="s">
        <v>3712</v>
      </c>
      <c r="E2835" s="3" t="s">
        <v>3865</v>
      </c>
      <c r="F2835" s="6" t="s">
        <v>8554</v>
      </c>
      <c r="G2835" s="4">
        <v>246</v>
      </c>
      <c r="H2835" s="2" t="s">
        <v>5</v>
      </c>
      <c r="I2835" s="2" t="s">
        <v>6</v>
      </c>
      <c r="J2835" s="2" t="s">
        <v>13</v>
      </c>
      <c r="K2835" s="2" t="s">
        <v>8</v>
      </c>
      <c r="L2835" s="132">
        <v>46077</v>
      </c>
    </row>
    <row r="2836" spans="1:23" customFormat="1">
      <c r="A2836" s="1" t="str">
        <f>CONCATENATE(Tableau4[[#This Row],[DPT2]]," - ",Tableau4[[#This Row],[COMMUNE]])</f>
        <v>47 - Gavaudun</v>
      </c>
      <c r="B2836" s="2">
        <v>47</v>
      </c>
      <c r="C2836" s="2" t="s">
        <v>3866</v>
      </c>
      <c r="D2836" s="3" t="s">
        <v>3752</v>
      </c>
      <c r="E2836" s="3" t="s">
        <v>3867</v>
      </c>
      <c r="F2836" s="6" t="s">
        <v>8554</v>
      </c>
      <c r="G2836" s="4">
        <v>291</v>
      </c>
      <c r="H2836" s="2" t="s">
        <v>5</v>
      </c>
      <c r="I2836" s="2" t="s">
        <v>6</v>
      </c>
      <c r="J2836" s="2" t="s">
        <v>7</v>
      </c>
      <c r="K2836" s="2" t="s">
        <v>8</v>
      </c>
      <c r="L2836" s="132" t="s">
        <v>8555</v>
      </c>
    </row>
    <row r="2837" spans="1:23" s="87" customFormat="1">
      <c r="A2837" s="1" t="str">
        <f>CONCATENATE(Tableau4[[#This Row],[DPT2]]," - ",Tableau4[[#This Row],[COMMUNE]])</f>
        <v>47 - Gontaud-de-Nogaret</v>
      </c>
      <c r="B2837" s="2">
        <v>47</v>
      </c>
      <c r="C2837" s="2" t="s">
        <v>7068</v>
      </c>
      <c r="D2837" s="3" t="s">
        <v>3712</v>
      </c>
      <c r="E2837" s="3" t="s">
        <v>7069</v>
      </c>
      <c r="F2837" s="6" t="s">
        <v>8554</v>
      </c>
      <c r="G2837" s="4">
        <v>1651</v>
      </c>
      <c r="H2837" s="2" t="s">
        <v>5</v>
      </c>
      <c r="I2837" s="2" t="s">
        <v>6</v>
      </c>
      <c r="J2837" s="2" t="s">
        <v>13</v>
      </c>
      <c r="K2837" s="2" t="s">
        <v>5671</v>
      </c>
      <c r="L2837" s="132" t="s">
        <v>8555</v>
      </c>
      <c r="M2837"/>
      <c r="N2837"/>
      <c r="O2837"/>
      <c r="P2837"/>
      <c r="Q2837"/>
      <c r="R2837"/>
      <c r="S2837"/>
      <c r="T2837"/>
      <c r="U2837"/>
      <c r="V2837"/>
      <c r="W2837"/>
    </row>
    <row r="2838" spans="1:23" customFormat="1">
      <c r="A2838" s="1" t="str">
        <f>CONCATENATE(Tableau4[[#This Row],[DPT2]]," - ",Tableau4[[#This Row],[COMMUNE]])</f>
        <v>47 - Granges-sur-Lot</v>
      </c>
      <c r="B2838" s="2">
        <v>47</v>
      </c>
      <c r="C2838" s="2" t="s">
        <v>3868</v>
      </c>
      <c r="D2838" s="3" t="s">
        <v>3724</v>
      </c>
      <c r="E2838" s="3" t="s">
        <v>3869</v>
      </c>
      <c r="F2838" s="6" t="s">
        <v>8554</v>
      </c>
      <c r="G2838" s="4">
        <v>589</v>
      </c>
      <c r="H2838" s="2" t="s">
        <v>5</v>
      </c>
      <c r="I2838" s="2" t="s">
        <v>6</v>
      </c>
      <c r="J2838" s="2" t="s">
        <v>7</v>
      </c>
      <c r="K2838" s="2" t="s">
        <v>8</v>
      </c>
      <c r="L2838" s="132" t="s">
        <v>8555</v>
      </c>
    </row>
    <row r="2839" spans="1:23" customFormat="1">
      <c r="A2839" s="1" t="str">
        <f>CONCATENATE(Tableau4[[#This Row],[DPT2]]," - ",Tableau4[[#This Row],[COMMUNE]])</f>
        <v>47 - Grateloup-Saint-Gayrand</v>
      </c>
      <c r="B2839" s="2">
        <v>47</v>
      </c>
      <c r="C2839" s="2" t="s">
        <v>3870</v>
      </c>
      <c r="D2839" s="3" t="s">
        <v>3712</v>
      </c>
      <c r="E2839" s="3" t="s">
        <v>3871</v>
      </c>
      <c r="F2839" s="6" t="s">
        <v>8554</v>
      </c>
      <c r="G2839" s="4">
        <v>422</v>
      </c>
      <c r="H2839" s="2" t="s">
        <v>5</v>
      </c>
      <c r="I2839" s="2" t="s">
        <v>6</v>
      </c>
      <c r="J2839" s="2" t="s">
        <v>13</v>
      </c>
      <c r="K2839" s="2" t="s">
        <v>8</v>
      </c>
      <c r="L2839" s="132" t="s">
        <v>8555</v>
      </c>
    </row>
    <row r="2840" spans="1:23" customFormat="1">
      <c r="A2840" s="1" t="str">
        <f>CONCATENATE(Tableau4[[#This Row],[DPT2]]," - ",Tableau4[[#This Row],[COMMUNE]])</f>
        <v>47 - Grayssas</v>
      </c>
      <c r="B2840" s="2">
        <v>47</v>
      </c>
      <c r="C2840" s="2" t="s">
        <v>3872</v>
      </c>
      <c r="D2840" s="3" t="s">
        <v>3805</v>
      </c>
      <c r="E2840" s="3" t="s">
        <v>3873</v>
      </c>
      <c r="F2840" s="6" t="s">
        <v>8554</v>
      </c>
      <c r="G2840" s="4">
        <v>141</v>
      </c>
      <c r="H2840" s="2" t="s">
        <v>5</v>
      </c>
      <c r="I2840" s="2" t="s">
        <v>25</v>
      </c>
      <c r="J2840" s="2" t="s">
        <v>13</v>
      </c>
      <c r="K2840" s="2" t="s">
        <v>8</v>
      </c>
      <c r="L2840" s="132" t="s">
        <v>8555</v>
      </c>
    </row>
    <row r="2841" spans="1:23" customFormat="1">
      <c r="A2841" s="1" t="str">
        <f>CONCATENATE(Tableau4[[#This Row],[DPT2]]," - ",Tableau4[[#This Row],[COMMUNE]])</f>
        <v>47 - Grézet-Cavagnan</v>
      </c>
      <c r="B2841" s="2">
        <v>47</v>
      </c>
      <c r="C2841" s="5" t="s">
        <v>3874</v>
      </c>
      <c r="D2841" s="6" t="s">
        <v>3721</v>
      </c>
      <c r="E2841" s="6" t="s">
        <v>3875</v>
      </c>
      <c r="F2841" s="6" t="s">
        <v>8554</v>
      </c>
      <c r="G2841" s="7">
        <v>396</v>
      </c>
      <c r="H2841" s="5" t="s">
        <v>5</v>
      </c>
      <c r="I2841" s="5" t="s">
        <v>12</v>
      </c>
      <c r="J2841" s="2" t="s">
        <v>13</v>
      </c>
      <c r="K2841" s="2" t="s">
        <v>8</v>
      </c>
      <c r="L2841" s="132" t="s">
        <v>8555</v>
      </c>
    </row>
    <row r="2842" spans="1:23" customFormat="1">
      <c r="A2842" s="1" t="str">
        <f>CONCATENATE(Tableau4[[#This Row],[DPT2]]," - ",Tableau4[[#This Row],[COMMUNE]])</f>
        <v>47 - Guérin</v>
      </c>
      <c r="B2842" s="2">
        <v>47</v>
      </c>
      <c r="C2842" s="5" t="s">
        <v>3876</v>
      </c>
      <c r="D2842" s="6" t="s">
        <v>3721</v>
      </c>
      <c r="E2842" s="6" t="s">
        <v>3877</v>
      </c>
      <c r="F2842" s="6" t="s">
        <v>8554</v>
      </c>
      <c r="G2842" s="7">
        <v>254</v>
      </c>
      <c r="H2842" s="5" t="s">
        <v>5</v>
      </c>
      <c r="I2842" s="5" t="s">
        <v>12</v>
      </c>
      <c r="J2842" s="2" t="s">
        <v>13</v>
      </c>
      <c r="K2842" s="2" t="s">
        <v>8</v>
      </c>
      <c r="L2842" s="132" t="s">
        <v>8555</v>
      </c>
    </row>
    <row r="2843" spans="1:23" customFormat="1">
      <c r="A2843" s="1" t="str">
        <f>CONCATENATE(Tableau4[[#This Row],[DPT2]]," - ",Tableau4[[#This Row],[COMMUNE]])</f>
        <v>47 - Hautefage-la-Tour</v>
      </c>
      <c r="B2843" s="2">
        <v>47</v>
      </c>
      <c r="C2843" s="2" t="s">
        <v>3878</v>
      </c>
      <c r="D2843" s="3" t="s">
        <v>3718</v>
      </c>
      <c r="E2843" s="3" t="s">
        <v>3879</v>
      </c>
      <c r="F2843" s="6" t="s">
        <v>8554</v>
      </c>
      <c r="G2843" s="4">
        <v>1014</v>
      </c>
      <c r="H2843" s="2" t="s">
        <v>5</v>
      </c>
      <c r="I2843" s="2" t="s">
        <v>6</v>
      </c>
      <c r="J2843" s="2" t="s">
        <v>7</v>
      </c>
      <c r="K2843" s="2" t="s">
        <v>8</v>
      </c>
      <c r="L2843" s="132" t="s">
        <v>8555</v>
      </c>
    </row>
    <row r="2844" spans="1:23" customFormat="1">
      <c r="A2844" s="1" t="str">
        <f>CONCATENATE(Tableau4[[#This Row],[DPT2]]," - ",Tableau4[[#This Row],[COMMUNE]])</f>
        <v>47 - Hautesvignes</v>
      </c>
      <c r="B2844" s="2">
        <v>47</v>
      </c>
      <c r="C2844" s="2" t="s">
        <v>3880</v>
      </c>
      <c r="D2844" s="3" t="s">
        <v>3775</v>
      </c>
      <c r="E2844" s="3" t="s">
        <v>3881</v>
      </c>
      <c r="F2844" s="6" t="s">
        <v>8554</v>
      </c>
      <c r="G2844" s="4">
        <v>186</v>
      </c>
      <c r="H2844" s="2" t="s">
        <v>5</v>
      </c>
      <c r="I2844" s="2" t="s">
        <v>6</v>
      </c>
      <c r="J2844" s="2" t="s">
        <v>7</v>
      </c>
      <c r="K2844" s="2" t="s">
        <v>8</v>
      </c>
      <c r="L2844" s="132" t="s">
        <v>8555</v>
      </c>
    </row>
    <row r="2845" spans="1:23" customFormat="1">
      <c r="A2845" s="1" t="str">
        <f>CONCATENATE(Tableau4[[#This Row],[DPT2]]," - ",Tableau4[[#This Row],[COMMUNE]])</f>
        <v>47 - Houeillès</v>
      </c>
      <c r="B2845" s="2">
        <v>47</v>
      </c>
      <c r="C2845" s="5" t="s">
        <v>7070</v>
      </c>
      <c r="D2845" s="6" t="s">
        <v>3721</v>
      </c>
      <c r="E2845" s="6" t="s">
        <v>7071</v>
      </c>
      <c r="F2845" s="6" t="s">
        <v>8554</v>
      </c>
      <c r="G2845" s="7">
        <v>556</v>
      </c>
      <c r="H2845" s="5" t="s">
        <v>5</v>
      </c>
      <c r="I2845" s="5" t="s">
        <v>12</v>
      </c>
      <c r="J2845" s="2" t="s">
        <v>13</v>
      </c>
      <c r="K2845" s="2" t="s">
        <v>5671</v>
      </c>
      <c r="L2845" s="132" t="s">
        <v>8555</v>
      </c>
    </row>
    <row r="2846" spans="1:23" customFormat="1">
      <c r="A2846" s="1" t="str">
        <f>CONCATENATE(Tableau4[[#This Row],[DPT2]]," - ",Tableau4[[#This Row],[COMMUNE]])</f>
        <v>47 - Jusix</v>
      </c>
      <c r="B2846" s="2">
        <v>47</v>
      </c>
      <c r="C2846" s="2" t="s">
        <v>3882</v>
      </c>
      <c r="D2846" s="3" t="s">
        <v>3712</v>
      </c>
      <c r="E2846" s="3" t="s">
        <v>3883</v>
      </c>
      <c r="F2846" s="6" t="s">
        <v>8554</v>
      </c>
      <c r="G2846" s="4">
        <v>102</v>
      </c>
      <c r="H2846" s="2" t="s">
        <v>5</v>
      </c>
      <c r="I2846" s="2" t="s">
        <v>6</v>
      </c>
      <c r="J2846" s="2" t="s">
        <v>13</v>
      </c>
      <c r="K2846" s="2" t="s">
        <v>8</v>
      </c>
      <c r="L2846" s="132">
        <v>46077</v>
      </c>
    </row>
    <row r="2847" spans="1:23" s="87" customFormat="1">
      <c r="A2847" s="1" t="str">
        <f>CONCATENATE(Tableau4[[#This Row],[DPT2]]," - ",Tableau4[[#This Row],[COMMUNE]])</f>
        <v>47 - La Croix-Blanche</v>
      </c>
      <c r="B2847" s="2">
        <v>47</v>
      </c>
      <c r="C2847" s="2" t="s">
        <v>3884</v>
      </c>
      <c r="D2847" s="3" t="s">
        <v>3718</v>
      </c>
      <c r="E2847" s="3" t="s">
        <v>3885</v>
      </c>
      <c r="F2847" s="6" t="s">
        <v>8554</v>
      </c>
      <c r="G2847" s="4">
        <v>1078</v>
      </c>
      <c r="H2847" s="2" t="s">
        <v>5</v>
      </c>
      <c r="I2847" s="2" t="s">
        <v>6</v>
      </c>
      <c r="J2847" s="2" t="s">
        <v>7</v>
      </c>
      <c r="K2847" s="2" t="s">
        <v>8</v>
      </c>
      <c r="L2847" s="132" t="s">
        <v>8555</v>
      </c>
      <c r="M2847"/>
      <c r="N2847"/>
      <c r="O2847"/>
      <c r="P2847"/>
      <c r="Q2847"/>
      <c r="R2847"/>
      <c r="S2847"/>
      <c r="T2847"/>
      <c r="U2847"/>
      <c r="V2847"/>
      <c r="W2847"/>
    </row>
    <row r="2848" spans="1:23" s="87" customFormat="1">
      <c r="A2848" s="1" t="str">
        <f>CONCATENATE(Tableau4[[#This Row],[DPT2]]," - ",Tableau4[[#This Row],[COMMUNE]])</f>
        <v>47 - La Réunion</v>
      </c>
      <c r="B2848" s="2">
        <v>47</v>
      </c>
      <c r="C2848" s="5" t="s">
        <v>3886</v>
      </c>
      <c r="D2848" s="6" t="s">
        <v>3721</v>
      </c>
      <c r="E2848" s="6" t="s">
        <v>3887</v>
      </c>
      <c r="F2848" s="6" t="s">
        <v>8554</v>
      </c>
      <c r="G2848" s="7">
        <v>486</v>
      </c>
      <c r="H2848" s="5" t="s">
        <v>5</v>
      </c>
      <c r="I2848" s="5" t="s">
        <v>12</v>
      </c>
      <c r="J2848" s="2" t="s">
        <v>13</v>
      </c>
      <c r="K2848" s="2" t="s">
        <v>8</v>
      </c>
      <c r="L2848" s="132" t="s">
        <v>8555</v>
      </c>
      <c r="M2848"/>
      <c r="N2848"/>
      <c r="O2848"/>
      <c r="P2848"/>
      <c r="Q2848"/>
      <c r="R2848"/>
      <c r="S2848"/>
      <c r="T2848"/>
      <c r="U2848"/>
      <c r="V2848"/>
      <c r="W2848"/>
    </row>
    <row r="2849" spans="1:23" customFormat="1">
      <c r="A2849" s="1" t="str">
        <f>CONCATENATE(Tableau4[[#This Row],[DPT2]]," - ",Tableau4[[#This Row],[COMMUNE]])</f>
        <v>47 - La Sauvetat-de-Savères</v>
      </c>
      <c r="B2849" s="2">
        <v>47</v>
      </c>
      <c r="C2849" s="2" t="s">
        <v>7072</v>
      </c>
      <c r="D2849" s="3" t="s">
        <v>3741</v>
      </c>
      <c r="E2849" s="3" t="s">
        <v>7073</v>
      </c>
      <c r="F2849" s="6" t="s">
        <v>8554</v>
      </c>
      <c r="G2849" s="4">
        <v>524</v>
      </c>
      <c r="H2849" s="2" t="s">
        <v>5</v>
      </c>
      <c r="I2849" s="2" t="s">
        <v>25</v>
      </c>
      <c r="J2849" s="2" t="s">
        <v>13</v>
      </c>
      <c r="K2849" s="2" t="s">
        <v>5671</v>
      </c>
      <c r="L2849" s="132" t="s">
        <v>8555</v>
      </c>
    </row>
    <row r="2850" spans="1:23" customFormat="1">
      <c r="A2850" s="1" t="str">
        <f>CONCATENATE(Tableau4[[#This Row],[DPT2]]," - ",Tableau4[[#This Row],[COMMUNE]])</f>
        <v>47 - La Sauvetat-du-Dropt</v>
      </c>
      <c r="B2850" s="2">
        <v>47</v>
      </c>
      <c r="C2850" s="2" t="s">
        <v>3888</v>
      </c>
      <c r="D2850" s="3" t="s">
        <v>3715</v>
      </c>
      <c r="E2850" s="3" t="s">
        <v>3889</v>
      </c>
      <c r="F2850" s="6" t="s">
        <v>8554</v>
      </c>
      <c r="G2850" s="4">
        <v>549</v>
      </c>
      <c r="H2850" s="2" t="s">
        <v>5</v>
      </c>
      <c r="I2850" s="2" t="s">
        <v>6</v>
      </c>
      <c r="J2850" s="2" t="s">
        <v>13</v>
      </c>
      <c r="K2850" s="2" t="s">
        <v>8</v>
      </c>
      <c r="L2850" s="132" t="s">
        <v>8555</v>
      </c>
    </row>
    <row r="2851" spans="1:23" s="87" customFormat="1">
      <c r="A2851" s="1" t="str">
        <f>CONCATENATE(Tableau4[[#This Row],[DPT2]]," - ",Tableau4[[#This Row],[COMMUNE]])</f>
        <v>47 - La Sauvetat-sur-Lède</v>
      </c>
      <c r="B2851" s="2">
        <v>47</v>
      </c>
      <c r="C2851" s="2" t="s">
        <v>3890</v>
      </c>
      <c r="D2851" s="3" t="s">
        <v>3752</v>
      </c>
      <c r="E2851" s="3" t="s">
        <v>3891</v>
      </c>
      <c r="F2851" s="6" t="s">
        <v>8554</v>
      </c>
      <c r="G2851" s="4">
        <v>630</v>
      </c>
      <c r="H2851" s="2" t="s">
        <v>5</v>
      </c>
      <c r="I2851" s="2" t="s">
        <v>6</v>
      </c>
      <c r="J2851" s="2" t="s">
        <v>7</v>
      </c>
      <c r="K2851" s="2" t="s">
        <v>8</v>
      </c>
      <c r="L2851" s="132" t="s">
        <v>8555</v>
      </c>
      <c r="M2851"/>
      <c r="N2851"/>
      <c r="O2851"/>
      <c r="P2851"/>
      <c r="Q2851"/>
      <c r="R2851"/>
      <c r="S2851"/>
      <c r="T2851"/>
      <c r="U2851"/>
      <c r="V2851"/>
      <c r="W2851"/>
    </row>
    <row r="2852" spans="1:23" s="87" customFormat="1">
      <c r="A2852" s="1" t="str">
        <f>CONCATENATE(Tableau4[[#This Row],[DPT2]]," - ",Tableau4[[#This Row],[COMMUNE]])</f>
        <v>47 - Labastide-Castel-Amouroux</v>
      </c>
      <c r="B2852" s="2">
        <v>47</v>
      </c>
      <c r="C2852" s="5" t="s">
        <v>3892</v>
      </c>
      <c r="D2852" s="6" t="s">
        <v>3721</v>
      </c>
      <c r="E2852" s="6" t="s">
        <v>3893</v>
      </c>
      <c r="F2852" s="6" t="s">
        <v>8554</v>
      </c>
      <c r="G2852" s="7">
        <v>302</v>
      </c>
      <c r="H2852" s="5" t="s">
        <v>5</v>
      </c>
      <c r="I2852" s="5" t="s">
        <v>12</v>
      </c>
      <c r="J2852" s="2" t="s">
        <v>13</v>
      </c>
      <c r="K2852" s="2" t="s">
        <v>8</v>
      </c>
      <c r="L2852" s="132" t="s">
        <v>8555</v>
      </c>
      <c r="M2852"/>
      <c r="N2852"/>
      <c r="O2852"/>
      <c r="P2852"/>
      <c r="Q2852"/>
      <c r="R2852"/>
      <c r="S2852"/>
      <c r="T2852"/>
      <c r="U2852"/>
      <c r="V2852"/>
      <c r="W2852"/>
    </row>
    <row r="2853" spans="1:23" customFormat="1">
      <c r="A2853" s="1" t="str">
        <f>CONCATENATE(Tableau4[[#This Row],[DPT2]]," - ",Tableau4[[#This Row],[COMMUNE]])</f>
        <v>47 - Labretonie</v>
      </c>
      <c r="B2853" s="2">
        <v>47</v>
      </c>
      <c r="C2853" s="2" t="s">
        <v>3894</v>
      </c>
      <c r="D2853" s="3" t="s">
        <v>3775</v>
      </c>
      <c r="E2853" s="3" t="s">
        <v>3895</v>
      </c>
      <c r="F2853" s="6" t="s">
        <v>8554</v>
      </c>
      <c r="G2853" s="4">
        <v>186</v>
      </c>
      <c r="H2853" s="2" t="s">
        <v>5</v>
      </c>
      <c r="I2853" s="2" t="s">
        <v>6</v>
      </c>
      <c r="J2853" s="2" t="s">
        <v>7</v>
      </c>
      <c r="K2853" s="2" t="s">
        <v>8</v>
      </c>
      <c r="L2853" s="132" t="s">
        <v>8555</v>
      </c>
    </row>
    <row r="2854" spans="1:23" s="87" customFormat="1">
      <c r="A2854" s="1" t="str">
        <f>CONCATENATE(Tableau4[[#This Row],[DPT2]]," - ",Tableau4[[#This Row],[COMMUNE]])</f>
        <v>47 - Lacapelle-Biron</v>
      </c>
      <c r="B2854" s="2">
        <v>47</v>
      </c>
      <c r="C2854" s="2" t="s">
        <v>7074</v>
      </c>
      <c r="D2854" s="3" t="s">
        <v>3732</v>
      </c>
      <c r="E2854" s="3" t="s">
        <v>7075</v>
      </c>
      <c r="F2854" s="6" t="s">
        <v>8554</v>
      </c>
      <c r="G2854" s="4">
        <v>418</v>
      </c>
      <c r="H2854" s="2" t="s">
        <v>5</v>
      </c>
      <c r="I2854" s="2" t="s">
        <v>6</v>
      </c>
      <c r="J2854" s="2" t="s">
        <v>7</v>
      </c>
      <c r="K2854" s="2" t="s">
        <v>5671</v>
      </c>
      <c r="L2854" s="132" t="s">
        <v>8555</v>
      </c>
      <c r="M2854"/>
      <c r="N2854"/>
      <c r="O2854"/>
      <c r="P2854"/>
      <c r="Q2854"/>
      <c r="R2854"/>
      <c r="S2854"/>
      <c r="T2854"/>
      <c r="U2854"/>
      <c r="V2854"/>
      <c r="W2854"/>
    </row>
    <row r="2855" spans="1:23" s="87" customFormat="1">
      <c r="A2855" s="1" t="str">
        <f>CONCATENATE(Tableau4[[#This Row],[DPT2]]," - ",Tableau4[[#This Row],[COMMUNE]])</f>
        <v>47 - Lacaussade</v>
      </c>
      <c r="B2855" s="2">
        <v>47</v>
      </c>
      <c r="C2855" s="2" t="s">
        <v>3896</v>
      </c>
      <c r="D2855" s="3" t="s">
        <v>3752</v>
      </c>
      <c r="E2855" s="3" t="s">
        <v>3897</v>
      </c>
      <c r="F2855" s="6" t="s">
        <v>8554</v>
      </c>
      <c r="G2855" s="4">
        <v>212</v>
      </c>
      <c r="H2855" s="2" t="s">
        <v>5</v>
      </c>
      <c r="I2855" s="2" t="s">
        <v>6</v>
      </c>
      <c r="J2855" s="2" t="s">
        <v>7</v>
      </c>
      <c r="K2855" s="2" t="s">
        <v>8</v>
      </c>
      <c r="L2855" s="132" t="s">
        <v>8555</v>
      </c>
      <c r="M2855"/>
      <c r="N2855"/>
      <c r="O2855"/>
      <c r="P2855"/>
      <c r="Q2855"/>
      <c r="R2855"/>
      <c r="S2855"/>
      <c r="T2855"/>
      <c r="U2855"/>
      <c r="V2855"/>
      <c r="W2855"/>
    </row>
    <row r="2856" spans="1:23" customFormat="1">
      <c r="A2856" s="1" t="str">
        <f>CONCATENATE(Tableau4[[#This Row],[DPT2]]," - ",Tableau4[[#This Row],[COMMUNE]])</f>
        <v>47 - Lacépède</v>
      </c>
      <c r="B2856" s="2">
        <v>47</v>
      </c>
      <c r="C2856" s="2" t="s">
        <v>3898</v>
      </c>
      <c r="D2856" s="3" t="s">
        <v>3724</v>
      </c>
      <c r="E2856" s="3" t="s">
        <v>3899</v>
      </c>
      <c r="F2856" s="6" t="s">
        <v>8554</v>
      </c>
      <c r="G2856" s="4">
        <v>314</v>
      </c>
      <c r="H2856" s="2" t="s">
        <v>5</v>
      </c>
      <c r="I2856" s="2" t="s">
        <v>6</v>
      </c>
      <c r="J2856" s="2" t="s">
        <v>7</v>
      </c>
      <c r="K2856" s="2" t="s">
        <v>8</v>
      </c>
      <c r="L2856" s="132" t="s">
        <v>8555</v>
      </c>
    </row>
    <row r="2857" spans="1:23" customFormat="1">
      <c r="A2857" s="1" t="str">
        <f>CONCATENATE(Tableau4[[#This Row],[DPT2]]," - ",Tableau4[[#This Row],[COMMUNE]])</f>
        <v>47 - Lachapelle</v>
      </c>
      <c r="B2857" s="2">
        <v>47</v>
      </c>
      <c r="C2857" s="2" t="s">
        <v>3900</v>
      </c>
      <c r="D2857" s="3" t="s">
        <v>3715</v>
      </c>
      <c r="E2857" s="3" t="s">
        <v>3901</v>
      </c>
      <c r="F2857" s="6" t="s">
        <v>8554</v>
      </c>
      <c r="G2857" s="4">
        <v>95</v>
      </c>
      <c r="H2857" s="2" t="s">
        <v>5</v>
      </c>
      <c r="I2857" s="2" t="s">
        <v>6</v>
      </c>
      <c r="J2857" s="2" t="s">
        <v>13</v>
      </c>
      <c r="K2857" s="2" t="s">
        <v>8</v>
      </c>
      <c r="L2857" s="132" t="s">
        <v>8555</v>
      </c>
    </row>
    <row r="2858" spans="1:23" customFormat="1">
      <c r="A2858" s="1" t="str">
        <f>CONCATENATE(Tableau4[[#This Row],[DPT2]]," - ",Tableau4[[#This Row],[COMMUNE]])</f>
        <v>47 - Lafitte-sur-Lot</v>
      </c>
      <c r="B2858" s="2">
        <v>47</v>
      </c>
      <c r="C2858" s="2" t="s">
        <v>3902</v>
      </c>
      <c r="D2858" s="3" t="s">
        <v>3712</v>
      </c>
      <c r="E2858" s="3" t="s">
        <v>3903</v>
      </c>
      <c r="F2858" s="6" t="s">
        <v>8554</v>
      </c>
      <c r="G2858" s="4">
        <v>822</v>
      </c>
      <c r="H2858" s="2" t="s">
        <v>5</v>
      </c>
      <c r="I2858" s="2" t="s">
        <v>6</v>
      </c>
      <c r="J2858" s="2" t="s">
        <v>13</v>
      </c>
      <c r="K2858" s="2" t="s">
        <v>8</v>
      </c>
      <c r="L2858" s="132" t="s">
        <v>8555</v>
      </c>
    </row>
    <row r="2859" spans="1:23" customFormat="1">
      <c r="A2859" s="1" t="str">
        <f>CONCATENATE(Tableau4[[#This Row],[DPT2]]," - ",Tableau4[[#This Row],[COMMUNE]])</f>
        <v>47 - Lafox</v>
      </c>
      <c r="B2859" s="94">
        <v>47</v>
      </c>
      <c r="C2859" s="2" t="s">
        <v>7076</v>
      </c>
      <c r="D2859" s="95" t="s">
        <v>3741</v>
      </c>
      <c r="E2859" s="96" t="s">
        <v>7077</v>
      </c>
      <c r="F2859" s="96" t="s">
        <v>8555</v>
      </c>
      <c r="G2859" s="97">
        <v>1116</v>
      </c>
      <c r="H2859" s="94" t="s">
        <v>859</v>
      </c>
      <c r="I2859" s="94" t="s">
        <v>25</v>
      </c>
      <c r="J2859" s="94" t="s">
        <v>13</v>
      </c>
      <c r="K2859" s="2" t="s">
        <v>5671</v>
      </c>
      <c r="L2859" s="132">
        <v>46077</v>
      </c>
    </row>
    <row r="2860" spans="1:23" customFormat="1">
      <c r="A2860" s="1" t="str">
        <f>CONCATENATE(Tableau4[[#This Row],[DPT2]]," - ",Tableau4[[#This Row],[COMMUNE]])</f>
        <v>47 - Lagarrigue</v>
      </c>
      <c r="B2860" s="2">
        <v>47</v>
      </c>
      <c r="C2860" s="2" t="s">
        <v>3904</v>
      </c>
      <c r="D2860" s="3" t="s">
        <v>3724</v>
      </c>
      <c r="E2860" s="3" t="s">
        <v>3905</v>
      </c>
      <c r="F2860" s="6" t="s">
        <v>8554</v>
      </c>
      <c r="G2860" s="4">
        <v>278</v>
      </c>
      <c r="H2860" s="2" t="s">
        <v>5</v>
      </c>
      <c r="I2860" s="2" t="s">
        <v>6</v>
      </c>
      <c r="J2860" s="2" t="s">
        <v>7</v>
      </c>
      <c r="K2860" s="2" t="s">
        <v>8</v>
      </c>
      <c r="L2860" s="132" t="s">
        <v>8555</v>
      </c>
    </row>
    <row r="2861" spans="1:23" customFormat="1">
      <c r="A2861" s="1" t="str">
        <f>CONCATENATE(Tableau4[[#This Row],[DPT2]]," - ",Tableau4[[#This Row],[COMMUNE]])</f>
        <v>47 - Lagruère</v>
      </c>
      <c r="B2861" s="2">
        <v>47</v>
      </c>
      <c r="C2861" s="2" t="s">
        <v>3906</v>
      </c>
      <c r="D2861" s="3" t="s">
        <v>3712</v>
      </c>
      <c r="E2861" s="3" t="s">
        <v>3907</v>
      </c>
      <c r="F2861" s="6" t="s">
        <v>8554</v>
      </c>
      <c r="G2861" s="4">
        <v>327</v>
      </c>
      <c r="H2861" s="2" t="s">
        <v>5</v>
      </c>
      <c r="I2861" s="2" t="s">
        <v>6</v>
      </c>
      <c r="J2861" s="2" t="s">
        <v>13</v>
      </c>
      <c r="K2861" s="2" t="s">
        <v>8</v>
      </c>
      <c r="L2861" s="132">
        <v>46077</v>
      </c>
      <c r="M2861" s="87"/>
      <c r="N2861" s="87"/>
      <c r="O2861" s="87"/>
      <c r="P2861" s="87"/>
      <c r="Q2861" s="87"/>
      <c r="R2861" s="87"/>
      <c r="S2861" s="87"/>
      <c r="T2861" s="87"/>
      <c r="U2861" s="87"/>
      <c r="V2861" s="87"/>
      <c r="W2861" s="87"/>
    </row>
    <row r="2862" spans="1:23" customFormat="1">
      <c r="A2862" s="1" t="str">
        <f>CONCATENATE(Tableau4[[#This Row],[DPT2]]," - ",Tableau4[[#This Row],[COMMUNE]])</f>
        <v>47 - Lagupie</v>
      </c>
      <c r="B2862" s="2">
        <v>47</v>
      </c>
      <c r="C2862" s="2" t="s">
        <v>3908</v>
      </c>
      <c r="D2862" s="3" t="s">
        <v>3712</v>
      </c>
      <c r="E2862" s="3" t="s">
        <v>3909</v>
      </c>
      <c r="F2862" s="6" t="s">
        <v>8554</v>
      </c>
      <c r="G2862" s="4">
        <v>699</v>
      </c>
      <c r="H2862" s="2" t="s">
        <v>5</v>
      </c>
      <c r="I2862" s="2" t="s">
        <v>6</v>
      </c>
      <c r="J2862" s="2" t="s">
        <v>13</v>
      </c>
      <c r="K2862" s="2" t="s">
        <v>8</v>
      </c>
      <c r="L2862" s="132" t="s">
        <v>8555</v>
      </c>
    </row>
    <row r="2863" spans="1:23" customFormat="1">
      <c r="A2863" s="1" t="str">
        <f>CONCATENATE(Tableau4[[#This Row],[DPT2]]," - ",Tableau4[[#This Row],[COMMUNE]])</f>
        <v>47 - Lalandusse</v>
      </c>
      <c r="B2863" s="2">
        <v>47</v>
      </c>
      <c r="C2863" s="2" t="s">
        <v>3910</v>
      </c>
      <c r="D2863" s="3" t="s">
        <v>3752</v>
      </c>
      <c r="E2863" s="3" t="s">
        <v>3911</v>
      </c>
      <c r="F2863" s="6" t="s">
        <v>8554</v>
      </c>
      <c r="G2863" s="4">
        <v>224</v>
      </c>
      <c r="H2863" s="2" t="s">
        <v>5</v>
      </c>
      <c r="I2863" s="2" t="s">
        <v>6</v>
      </c>
      <c r="J2863" s="2" t="s">
        <v>7</v>
      </c>
      <c r="K2863" s="2" t="s">
        <v>8</v>
      </c>
      <c r="L2863" s="132" t="s">
        <v>8555</v>
      </c>
    </row>
    <row r="2864" spans="1:23" customFormat="1">
      <c r="A2864" s="1" t="str">
        <f>CONCATENATE(Tableau4[[#This Row],[DPT2]]," - ",Tableau4[[#This Row],[COMMUNE]])</f>
        <v>47 - Lamontjoie</v>
      </c>
      <c r="B2864" s="2">
        <v>47</v>
      </c>
      <c r="C2864" s="5" t="s">
        <v>7078</v>
      </c>
      <c r="D2864" s="6" t="s">
        <v>3727</v>
      </c>
      <c r="E2864" s="6" t="s">
        <v>7079</v>
      </c>
      <c r="F2864" s="6" t="s">
        <v>8554</v>
      </c>
      <c r="G2864" s="7">
        <v>601</v>
      </c>
      <c r="H2864" s="5" t="s">
        <v>5</v>
      </c>
      <c r="I2864" s="5" t="s">
        <v>12</v>
      </c>
      <c r="J2864" s="2" t="s">
        <v>13</v>
      </c>
      <c r="K2864" s="2" t="s">
        <v>5671</v>
      </c>
      <c r="L2864" s="132" t="s">
        <v>8555</v>
      </c>
    </row>
    <row r="2865" spans="1:23" customFormat="1">
      <c r="A2865" s="1" t="str">
        <f>CONCATENATE(Tableau4[[#This Row],[DPT2]]," - ",Tableau4[[#This Row],[COMMUNE]])</f>
        <v>47 - Lannes</v>
      </c>
      <c r="B2865" s="2">
        <v>47</v>
      </c>
      <c r="C2865" s="5" t="s">
        <v>3912</v>
      </c>
      <c r="D2865" s="6" t="s">
        <v>3727</v>
      </c>
      <c r="E2865" s="6" t="s">
        <v>3913</v>
      </c>
      <c r="F2865" s="6" t="s">
        <v>8554</v>
      </c>
      <c r="G2865" s="7">
        <v>366</v>
      </c>
      <c r="H2865" s="5" t="s">
        <v>5</v>
      </c>
      <c r="I2865" s="5" t="s">
        <v>12</v>
      </c>
      <c r="J2865" s="2" t="s">
        <v>13</v>
      </c>
      <c r="K2865" s="2" t="s">
        <v>8</v>
      </c>
      <c r="L2865" s="132" t="s">
        <v>8555</v>
      </c>
    </row>
    <row r="2866" spans="1:23" customFormat="1">
      <c r="A2866" s="1" t="str">
        <f>CONCATENATE(Tableau4[[#This Row],[DPT2]]," - ",Tableau4[[#This Row],[COMMUNE]])</f>
        <v>47 - Laparade</v>
      </c>
      <c r="B2866" s="2">
        <v>47</v>
      </c>
      <c r="C2866" s="2" t="s">
        <v>3914</v>
      </c>
      <c r="D2866" s="3" t="s">
        <v>3775</v>
      </c>
      <c r="E2866" s="3" t="s">
        <v>3915</v>
      </c>
      <c r="F2866" s="6" t="s">
        <v>8554</v>
      </c>
      <c r="G2866" s="4">
        <v>383</v>
      </c>
      <c r="H2866" s="2" t="s">
        <v>5</v>
      </c>
      <c r="I2866" s="2" t="s">
        <v>6</v>
      </c>
      <c r="J2866" s="2" t="s">
        <v>7</v>
      </c>
      <c r="K2866" s="2" t="s">
        <v>8</v>
      </c>
      <c r="L2866" s="132" t="s">
        <v>8555</v>
      </c>
      <c r="M2866" s="87"/>
      <c r="N2866" s="87"/>
      <c r="O2866" s="87"/>
      <c r="P2866" s="87"/>
      <c r="Q2866" s="87"/>
      <c r="R2866" s="87"/>
      <c r="S2866" s="87"/>
      <c r="T2866" s="87"/>
      <c r="U2866" s="87"/>
      <c r="V2866" s="87"/>
      <c r="W2866" s="87"/>
    </row>
    <row r="2867" spans="1:23" s="87" customFormat="1">
      <c r="A2867" s="1" t="str">
        <f>CONCATENATE(Tableau4[[#This Row],[DPT2]]," - ",Tableau4[[#This Row],[COMMUNE]])</f>
        <v>47 - Laperche</v>
      </c>
      <c r="B2867" s="2">
        <v>47</v>
      </c>
      <c r="C2867" s="2" t="s">
        <v>3916</v>
      </c>
      <c r="D2867" s="3" t="s">
        <v>3715</v>
      </c>
      <c r="E2867" s="3" t="s">
        <v>3917</v>
      </c>
      <c r="F2867" s="6" t="s">
        <v>8554</v>
      </c>
      <c r="G2867" s="4">
        <v>136</v>
      </c>
      <c r="H2867" s="2" t="s">
        <v>5</v>
      </c>
      <c r="I2867" s="2" t="s">
        <v>6</v>
      </c>
      <c r="J2867" s="2" t="s">
        <v>13</v>
      </c>
      <c r="K2867" s="2" t="s">
        <v>8</v>
      </c>
      <c r="L2867" s="132" t="s">
        <v>8555</v>
      </c>
      <c r="M2867"/>
      <c r="N2867"/>
      <c r="O2867"/>
      <c r="P2867"/>
      <c r="Q2867"/>
      <c r="R2867"/>
      <c r="S2867"/>
      <c r="T2867"/>
      <c r="U2867"/>
      <c r="V2867"/>
      <c r="W2867"/>
    </row>
    <row r="2868" spans="1:23" customFormat="1">
      <c r="A2868" s="1" t="str">
        <f>CONCATENATE(Tableau4[[#This Row],[DPT2]]," - ",Tableau4[[#This Row],[COMMUNE]])</f>
        <v>47 - Laplume</v>
      </c>
      <c r="B2868" s="2">
        <v>47</v>
      </c>
      <c r="C2868" s="2" t="s">
        <v>7080</v>
      </c>
      <c r="D2868" s="3" t="s">
        <v>3741</v>
      </c>
      <c r="E2868" s="3" t="s">
        <v>7081</v>
      </c>
      <c r="F2868" s="6" t="s">
        <v>8554</v>
      </c>
      <c r="G2868" s="4">
        <v>1344</v>
      </c>
      <c r="H2868" s="2" t="s">
        <v>5</v>
      </c>
      <c r="I2868" s="2" t="s">
        <v>25</v>
      </c>
      <c r="J2868" s="2" t="s">
        <v>13</v>
      </c>
      <c r="K2868" s="2" t="s">
        <v>5671</v>
      </c>
      <c r="L2868" s="132" t="s">
        <v>8555</v>
      </c>
    </row>
    <row r="2869" spans="1:23" s="87" customFormat="1">
      <c r="A2869" s="1" t="str">
        <f>CONCATENATE(Tableau4[[#This Row],[DPT2]]," - ",Tableau4[[#This Row],[COMMUNE]])</f>
        <v>47 - Laroque-Timbaut</v>
      </c>
      <c r="B2869" s="2">
        <v>47</v>
      </c>
      <c r="C2869" s="2" t="s">
        <v>7082</v>
      </c>
      <c r="D2869" s="3" t="s">
        <v>3718</v>
      </c>
      <c r="E2869" s="3" t="s">
        <v>7083</v>
      </c>
      <c r="F2869" s="6" t="s">
        <v>8554</v>
      </c>
      <c r="G2869" s="4">
        <v>1638</v>
      </c>
      <c r="H2869" s="2" t="s">
        <v>5</v>
      </c>
      <c r="I2869" s="2" t="s">
        <v>6</v>
      </c>
      <c r="J2869" s="2" t="s">
        <v>7</v>
      </c>
      <c r="K2869" s="2" t="s">
        <v>5671</v>
      </c>
      <c r="L2869" s="132" t="s">
        <v>8555</v>
      </c>
    </row>
    <row r="2870" spans="1:23" s="87" customFormat="1">
      <c r="A2870" s="1" t="str">
        <f>CONCATENATE(Tableau4[[#This Row],[DPT2]]," - ",Tableau4[[#This Row],[COMMUNE]])</f>
        <v>47 - Lasserre</v>
      </c>
      <c r="B2870" s="2">
        <v>47</v>
      </c>
      <c r="C2870" s="5" t="s">
        <v>3918</v>
      </c>
      <c r="D2870" s="6" t="s">
        <v>3727</v>
      </c>
      <c r="E2870" s="6" t="s">
        <v>10837</v>
      </c>
      <c r="F2870" s="6" t="s">
        <v>8554</v>
      </c>
      <c r="G2870" s="7">
        <v>88</v>
      </c>
      <c r="H2870" s="5" t="s">
        <v>5</v>
      </c>
      <c r="I2870" s="5" t="s">
        <v>12</v>
      </c>
      <c r="J2870" s="2" t="s">
        <v>13</v>
      </c>
      <c r="K2870" s="2" t="s">
        <v>8</v>
      </c>
      <c r="L2870" s="132" t="s">
        <v>8555</v>
      </c>
      <c r="M2870"/>
      <c r="N2870"/>
      <c r="O2870"/>
      <c r="P2870"/>
      <c r="Q2870"/>
      <c r="R2870"/>
      <c r="S2870"/>
      <c r="T2870"/>
      <c r="U2870"/>
      <c r="V2870"/>
      <c r="W2870"/>
    </row>
    <row r="2871" spans="1:23" s="87" customFormat="1">
      <c r="A2871" s="1" t="str">
        <f>CONCATENATE(Tableau4[[#This Row],[DPT2]]," - ",Tableau4[[#This Row],[COMMUNE]])</f>
        <v>47 - Laugnac</v>
      </c>
      <c r="B2871" s="2">
        <v>47</v>
      </c>
      <c r="C2871" s="2" t="s">
        <v>3919</v>
      </c>
      <c r="D2871" s="3" t="s">
        <v>3724</v>
      </c>
      <c r="E2871" s="3" t="s">
        <v>3920</v>
      </c>
      <c r="F2871" s="6" t="s">
        <v>8554</v>
      </c>
      <c r="G2871" s="4">
        <v>687</v>
      </c>
      <c r="H2871" s="2" t="s">
        <v>5</v>
      </c>
      <c r="I2871" s="2" t="s">
        <v>6</v>
      </c>
      <c r="J2871" s="2" t="s">
        <v>7</v>
      </c>
      <c r="K2871" s="2" t="s">
        <v>8</v>
      </c>
      <c r="L2871" s="132" t="s">
        <v>8555</v>
      </c>
      <c r="M2871"/>
      <c r="N2871"/>
      <c r="O2871"/>
      <c r="P2871"/>
      <c r="Q2871"/>
      <c r="R2871"/>
      <c r="S2871"/>
      <c r="T2871"/>
      <c r="U2871"/>
      <c r="V2871"/>
      <c r="W2871"/>
    </row>
    <row r="2872" spans="1:23" s="87" customFormat="1">
      <c r="A2872" s="1" t="str">
        <f>CONCATENATE(Tableau4[[#This Row],[DPT2]]," - ",Tableau4[[#This Row],[COMMUNE]])</f>
        <v>47 - Laussou</v>
      </c>
      <c r="B2872" s="2">
        <v>47</v>
      </c>
      <c r="C2872" s="2" t="s">
        <v>3921</v>
      </c>
      <c r="D2872" s="3" t="s">
        <v>3752</v>
      </c>
      <c r="E2872" s="3" t="s">
        <v>3922</v>
      </c>
      <c r="F2872" s="6" t="s">
        <v>8554</v>
      </c>
      <c r="G2872" s="4">
        <v>283</v>
      </c>
      <c r="H2872" s="2" t="s">
        <v>5</v>
      </c>
      <c r="I2872" s="2" t="s">
        <v>6</v>
      </c>
      <c r="J2872" s="2" t="s">
        <v>7</v>
      </c>
      <c r="K2872" s="2" t="s">
        <v>8</v>
      </c>
      <c r="L2872" s="132" t="s">
        <v>8555</v>
      </c>
      <c r="M2872"/>
      <c r="N2872"/>
      <c r="O2872"/>
      <c r="P2872"/>
      <c r="Q2872"/>
      <c r="R2872"/>
      <c r="S2872"/>
      <c r="T2872"/>
      <c r="U2872"/>
      <c r="V2872"/>
      <c r="W2872"/>
    </row>
    <row r="2873" spans="1:23" s="87" customFormat="1">
      <c r="A2873" s="1" t="str">
        <f>CONCATENATE(Tableau4[[#This Row],[DPT2]]," - ",Tableau4[[#This Row],[COMMUNE]])</f>
        <v>47 - Lauzun</v>
      </c>
      <c r="B2873" s="2">
        <v>47</v>
      </c>
      <c r="C2873" s="2" t="s">
        <v>7084</v>
      </c>
      <c r="D2873" s="3" t="s">
        <v>3715</v>
      </c>
      <c r="E2873" s="3" t="s">
        <v>7085</v>
      </c>
      <c r="F2873" s="6" t="s">
        <v>8554</v>
      </c>
      <c r="G2873" s="4">
        <v>763</v>
      </c>
      <c r="H2873" s="2" t="s">
        <v>5</v>
      </c>
      <c r="I2873" s="2" t="s">
        <v>6</v>
      </c>
      <c r="J2873" s="2" t="s">
        <v>13</v>
      </c>
      <c r="K2873" s="2" t="s">
        <v>5671</v>
      </c>
      <c r="L2873" s="132" t="s">
        <v>8555</v>
      </c>
    </row>
    <row r="2874" spans="1:23" s="87" customFormat="1">
      <c r="A2874" s="1" t="str">
        <f>CONCATENATE(Tableau4[[#This Row],[DPT2]]," - ",Tableau4[[#This Row],[COMMUNE]])</f>
        <v>47 - Lavardac</v>
      </c>
      <c r="B2874" s="2">
        <v>47</v>
      </c>
      <c r="C2874" s="5" t="s">
        <v>8118</v>
      </c>
      <c r="D2874" s="6" t="s">
        <v>3727</v>
      </c>
      <c r="E2874" s="6" t="s">
        <v>8119</v>
      </c>
      <c r="F2874" s="6" t="s">
        <v>8554</v>
      </c>
      <c r="G2874" s="7">
        <v>2263</v>
      </c>
      <c r="H2874" s="5" t="s">
        <v>5</v>
      </c>
      <c r="I2874" s="5" t="s">
        <v>12</v>
      </c>
      <c r="J2874" s="2" t="s">
        <v>13</v>
      </c>
      <c r="K2874" s="5" t="s">
        <v>5664</v>
      </c>
      <c r="L2874" s="132">
        <v>46077</v>
      </c>
    </row>
    <row r="2875" spans="1:23" s="87" customFormat="1">
      <c r="A2875" s="1" t="str">
        <f>CONCATENATE(Tableau4[[#This Row],[DPT2]]," - ",Tableau4[[#This Row],[COMMUNE]])</f>
        <v>47 - Lavergne</v>
      </c>
      <c r="B2875" s="2">
        <v>47</v>
      </c>
      <c r="C2875" s="2" t="s">
        <v>3923</v>
      </c>
      <c r="D2875" s="3" t="s">
        <v>3715</v>
      </c>
      <c r="E2875" s="3" t="s">
        <v>3924</v>
      </c>
      <c r="F2875" s="6" t="s">
        <v>8554</v>
      </c>
      <c r="G2875" s="4">
        <v>574</v>
      </c>
      <c r="H2875" s="2" t="s">
        <v>5</v>
      </c>
      <c r="I2875" s="2" t="s">
        <v>6</v>
      </c>
      <c r="J2875" s="2" t="s">
        <v>13</v>
      </c>
      <c r="K2875" s="2" t="s">
        <v>8</v>
      </c>
      <c r="L2875" s="132" t="s">
        <v>8555</v>
      </c>
      <c r="M2875"/>
      <c r="N2875"/>
      <c r="O2875"/>
      <c r="P2875"/>
      <c r="Q2875"/>
      <c r="R2875"/>
      <c r="S2875"/>
      <c r="T2875"/>
      <c r="U2875"/>
      <c r="V2875"/>
      <c r="W2875"/>
    </row>
    <row r="2876" spans="1:23" customFormat="1">
      <c r="A2876" s="1" t="str">
        <f>CONCATENATE(Tableau4[[#This Row],[DPT2]]," - ",Tableau4[[#This Row],[COMMUNE]])</f>
        <v>47 - Layrac</v>
      </c>
      <c r="B2876" s="2">
        <v>47</v>
      </c>
      <c r="C2876" s="2" t="s">
        <v>8120</v>
      </c>
      <c r="D2876" s="3" t="s">
        <v>3741</v>
      </c>
      <c r="E2876" s="3" t="s">
        <v>8121</v>
      </c>
      <c r="F2876" s="6" t="s">
        <v>8554</v>
      </c>
      <c r="G2876" s="4">
        <v>3686</v>
      </c>
      <c r="H2876" s="2" t="s">
        <v>5</v>
      </c>
      <c r="I2876" s="2" t="s">
        <v>25</v>
      </c>
      <c r="J2876" s="2" t="s">
        <v>13</v>
      </c>
      <c r="K2876" s="5" t="s">
        <v>5664</v>
      </c>
      <c r="L2876" s="132">
        <v>46077</v>
      </c>
    </row>
    <row r="2877" spans="1:23" customFormat="1">
      <c r="A2877" s="1" t="str">
        <f>CONCATENATE(Tableau4[[#This Row],[DPT2]]," - ",Tableau4[[#This Row],[COMMUNE]])</f>
        <v>47 - Le Mas-d'Agenais</v>
      </c>
      <c r="B2877" s="2">
        <v>47</v>
      </c>
      <c r="C2877" s="2" t="s">
        <v>7086</v>
      </c>
      <c r="D2877" s="3" t="s">
        <v>3712</v>
      </c>
      <c r="E2877" s="3" t="s">
        <v>7087</v>
      </c>
      <c r="F2877" s="6" t="s">
        <v>8554</v>
      </c>
      <c r="G2877" s="4">
        <v>1483</v>
      </c>
      <c r="H2877" s="2" t="s">
        <v>5</v>
      </c>
      <c r="I2877" s="2" t="s">
        <v>6</v>
      </c>
      <c r="J2877" s="2" t="s">
        <v>13</v>
      </c>
      <c r="K2877" s="2" t="s">
        <v>5671</v>
      </c>
      <c r="L2877" s="132">
        <v>46077</v>
      </c>
    </row>
    <row r="2878" spans="1:23" customFormat="1">
      <c r="A2878" s="1" t="str">
        <f>CONCATENATE(Tableau4[[#This Row],[DPT2]]," - ",Tableau4[[#This Row],[COMMUNE]])</f>
        <v>47 - Le Passage</v>
      </c>
      <c r="B2878" s="94">
        <v>47</v>
      </c>
      <c r="C2878" s="2" t="s">
        <v>8122</v>
      </c>
      <c r="D2878" s="95" t="s">
        <v>3741</v>
      </c>
      <c r="E2878" s="96" t="s">
        <v>8123</v>
      </c>
      <c r="F2878" s="96" t="s">
        <v>8555</v>
      </c>
      <c r="G2878" s="97">
        <v>9400</v>
      </c>
      <c r="H2878" s="94" t="s">
        <v>859</v>
      </c>
      <c r="I2878" s="94" t="s">
        <v>25</v>
      </c>
      <c r="J2878" s="94" t="s">
        <v>13</v>
      </c>
      <c r="K2878" s="5" t="s">
        <v>5664</v>
      </c>
      <c r="L2878" s="132">
        <v>46077</v>
      </c>
      <c r="M2878" s="87"/>
      <c r="N2878" s="87"/>
      <c r="O2878" s="87"/>
      <c r="P2878" s="87"/>
      <c r="Q2878" s="87"/>
      <c r="R2878" s="87"/>
      <c r="S2878" s="87"/>
      <c r="T2878" s="87"/>
      <c r="U2878" s="87"/>
      <c r="V2878" s="87"/>
      <c r="W2878" s="87"/>
    </row>
    <row r="2879" spans="1:23" customFormat="1">
      <c r="A2879" s="1" t="str">
        <f>CONCATENATE(Tableau4[[#This Row],[DPT2]]," - ",Tableau4[[#This Row],[COMMUNE]])</f>
        <v>47 - Le Temple-sur-Lot</v>
      </c>
      <c r="B2879" s="2">
        <v>47</v>
      </c>
      <c r="C2879" s="2" t="s">
        <v>7088</v>
      </c>
      <c r="D2879" s="3" t="s">
        <v>3775</v>
      </c>
      <c r="E2879" s="3" t="s">
        <v>7089</v>
      </c>
      <c r="F2879" s="6" t="s">
        <v>8554</v>
      </c>
      <c r="G2879" s="4">
        <v>1048</v>
      </c>
      <c r="H2879" s="2" t="s">
        <v>5</v>
      </c>
      <c r="I2879" s="2" t="s">
        <v>6</v>
      </c>
      <c r="J2879" s="2" t="s">
        <v>7</v>
      </c>
      <c r="K2879" s="2" t="s">
        <v>5671</v>
      </c>
      <c r="L2879" s="132" t="s">
        <v>8555</v>
      </c>
      <c r="M2879" s="87"/>
      <c r="N2879" s="87"/>
      <c r="O2879" s="87"/>
      <c r="P2879" s="87"/>
      <c r="Q2879" s="87"/>
      <c r="R2879" s="87"/>
      <c r="S2879" s="87"/>
      <c r="T2879" s="87"/>
      <c r="U2879" s="87"/>
      <c r="V2879" s="87"/>
      <c r="W2879" s="87"/>
    </row>
    <row r="2880" spans="1:23" customFormat="1">
      <c r="A2880" s="1" t="str">
        <f>CONCATENATE(Tableau4[[#This Row],[DPT2]]," - ",Tableau4[[#This Row],[COMMUNE]])</f>
        <v>47 - Lédat</v>
      </c>
      <c r="B2880" s="2">
        <v>47</v>
      </c>
      <c r="C2880" s="2" t="s">
        <v>3925</v>
      </c>
      <c r="D2880" s="3" t="s">
        <v>3718</v>
      </c>
      <c r="E2880" s="3" t="s">
        <v>3926</v>
      </c>
      <c r="F2880" s="6" t="s">
        <v>8554</v>
      </c>
      <c r="G2880" s="4">
        <v>1410</v>
      </c>
      <c r="H2880" s="2" t="s">
        <v>5</v>
      </c>
      <c r="I2880" s="2" t="s">
        <v>6</v>
      </c>
      <c r="J2880" s="2" t="s">
        <v>7</v>
      </c>
      <c r="K2880" s="2" t="s">
        <v>8</v>
      </c>
      <c r="L2880" s="132" t="s">
        <v>8555</v>
      </c>
    </row>
    <row r="2881" spans="1:23" customFormat="1">
      <c r="A2881" s="1" t="str">
        <f>CONCATENATE(Tableau4[[#This Row],[DPT2]]," - ",Tableau4[[#This Row],[COMMUNE]])</f>
        <v>47 - Lévignac-de-Guyenne</v>
      </c>
      <c r="B2881" s="2">
        <v>47</v>
      </c>
      <c r="C2881" s="2" t="s">
        <v>7090</v>
      </c>
      <c r="D2881" s="3" t="s">
        <v>3745</v>
      </c>
      <c r="E2881" s="3" t="s">
        <v>7091</v>
      </c>
      <c r="F2881" s="6" t="s">
        <v>8554</v>
      </c>
      <c r="G2881" s="4">
        <v>684</v>
      </c>
      <c r="H2881" s="2" t="s">
        <v>5</v>
      </c>
      <c r="I2881" s="2" t="s">
        <v>6</v>
      </c>
      <c r="J2881" s="2" t="s">
        <v>13</v>
      </c>
      <c r="K2881" s="2" t="s">
        <v>5671</v>
      </c>
      <c r="L2881" s="132" t="s">
        <v>8555</v>
      </c>
    </row>
    <row r="2882" spans="1:23" s="87" customFormat="1">
      <c r="A2882" s="1" t="str">
        <f>CONCATENATE(Tableau4[[#This Row],[DPT2]]," - ",Tableau4[[#This Row],[COMMUNE]])</f>
        <v>47 - Leyritz-Moncassin</v>
      </c>
      <c r="B2882" s="2">
        <v>47</v>
      </c>
      <c r="C2882" s="5" t="s">
        <v>3927</v>
      </c>
      <c r="D2882" s="6" t="s">
        <v>3721</v>
      </c>
      <c r="E2882" s="6" t="s">
        <v>3928</v>
      </c>
      <c r="F2882" s="6" t="s">
        <v>8554</v>
      </c>
      <c r="G2882" s="7">
        <v>204</v>
      </c>
      <c r="H2882" s="5" t="s">
        <v>5</v>
      </c>
      <c r="I2882" s="5" t="s">
        <v>12</v>
      </c>
      <c r="J2882" s="2" t="s">
        <v>13</v>
      </c>
      <c r="K2882" s="2" t="s">
        <v>8</v>
      </c>
      <c r="L2882" s="132" t="s">
        <v>8555</v>
      </c>
      <c r="M2882"/>
      <c r="N2882"/>
      <c r="O2882"/>
      <c r="P2882"/>
      <c r="Q2882"/>
      <c r="R2882"/>
      <c r="S2882"/>
      <c r="T2882"/>
      <c r="U2882"/>
      <c r="V2882"/>
      <c r="W2882"/>
    </row>
    <row r="2883" spans="1:23" customFormat="1">
      <c r="A2883" s="1" t="str">
        <f>CONCATENATE(Tableau4[[#This Row],[DPT2]]," - ",Tableau4[[#This Row],[COMMUNE]])</f>
        <v>47 - Longueville</v>
      </c>
      <c r="B2883" s="2">
        <v>47</v>
      </c>
      <c r="C2883" s="2" t="s">
        <v>3929</v>
      </c>
      <c r="D2883" s="3" t="s">
        <v>3712</v>
      </c>
      <c r="E2883" s="3" t="s">
        <v>3930</v>
      </c>
      <c r="F2883" s="6" t="s">
        <v>8554</v>
      </c>
      <c r="G2883" s="4">
        <v>367</v>
      </c>
      <c r="H2883" s="2" t="s">
        <v>5</v>
      </c>
      <c r="I2883" s="2" t="s">
        <v>6</v>
      </c>
      <c r="J2883" s="2" t="s">
        <v>13</v>
      </c>
      <c r="K2883" s="2" t="s">
        <v>8</v>
      </c>
      <c r="L2883" s="132">
        <v>46077</v>
      </c>
    </row>
    <row r="2884" spans="1:23" customFormat="1">
      <c r="A2884" s="1" t="str">
        <f>CONCATENATE(Tableau4[[#This Row],[DPT2]]," - ",Tableau4[[#This Row],[COMMUNE]])</f>
        <v>47 - Loubès-Bernac</v>
      </c>
      <c r="B2884" s="2">
        <v>47</v>
      </c>
      <c r="C2884" s="2" t="s">
        <v>3931</v>
      </c>
      <c r="D2884" s="3" t="s">
        <v>3745</v>
      </c>
      <c r="E2884" s="3" t="s">
        <v>3932</v>
      </c>
      <c r="F2884" s="6" t="s">
        <v>8554</v>
      </c>
      <c r="G2884" s="4">
        <v>423</v>
      </c>
      <c r="H2884" s="2" t="s">
        <v>5</v>
      </c>
      <c r="I2884" s="2" t="s">
        <v>6</v>
      </c>
      <c r="J2884" s="2" t="s">
        <v>13</v>
      </c>
      <c r="K2884" s="2" t="s">
        <v>8</v>
      </c>
      <c r="L2884" s="132" t="s">
        <v>8555</v>
      </c>
    </row>
    <row r="2885" spans="1:23" customFormat="1">
      <c r="A2885" s="1" t="str">
        <f>CONCATENATE(Tableau4[[#This Row],[DPT2]]," - ",Tableau4[[#This Row],[COMMUNE]])</f>
        <v>47 - Lougratte</v>
      </c>
      <c r="B2885" s="2">
        <v>47</v>
      </c>
      <c r="C2885" s="2" t="s">
        <v>3933</v>
      </c>
      <c r="D2885" s="3" t="s">
        <v>3752</v>
      </c>
      <c r="E2885" s="3" t="s">
        <v>3934</v>
      </c>
      <c r="F2885" s="6" t="s">
        <v>8554</v>
      </c>
      <c r="G2885" s="4">
        <v>403</v>
      </c>
      <c r="H2885" s="2" t="s">
        <v>5</v>
      </c>
      <c r="I2885" s="2" t="s">
        <v>6</v>
      </c>
      <c r="J2885" s="2" t="s">
        <v>7</v>
      </c>
      <c r="K2885" s="2" t="s">
        <v>8</v>
      </c>
      <c r="L2885" s="132" t="s">
        <v>8555</v>
      </c>
    </row>
    <row r="2886" spans="1:23" customFormat="1">
      <c r="A2886" s="1" t="str">
        <f>CONCATENATE(Tableau4[[#This Row],[DPT2]]," - ",Tableau4[[#This Row],[COMMUNE]])</f>
        <v>47 - Lusignan-Petit</v>
      </c>
      <c r="B2886" s="2">
        <v>47</v>
      </c>
      <c r="C2886" s="2" t="s">
        <v>3935</v>
      </c>
      <c r="D2886" s="3" t="s">
        <v>3724</v>
      </c>
      <c r="E2886" s="3" t="s">
        <v>3936</v>
      </c>
      <c r="F2886" s="6" t="s">
        <v>8554</v>
      </c>
      <c r="G2886" s="4">
        <v>372</v>
      </c>
      <c r="H2886" s="2" t="s">
        <v>5</v>
      </c>
      <c r="I2886" s="2" t="s">
        <v>6</v>
      </c>
      <c r="J2886" s="2" t="s">
        <v>7</v>
      </c>
      <c r="K2886" s="2" t="s">
        <v>8</v>
      </c>
      <c r="L2886" s="132" t="s">
        <v>8555</v>
      </c>
    </row>
    <row r="2887" spans="1:23" s="87" customFormat="1">
      <c r="A2887" s="1" t="str">
        <f>CONCATENATE(Tableau4[[#This Row],[DPT2]]," - ",Tableau4[[#This Row],[COMMUNE]])</f>
        <v>47 - Madaillan</v>
      </c>
      <c r="B2887" s="2">
        <v>47</v>
      </c>
      <c r="C2887" s="2" t="s">
        <v>3937</v>
      </c>
      <c r="D2887" s="3" t="s">
        <v>3724</v>
      </c>
      <c r="E2887" s="3" t="s">
        <v>3938</v>
      </c>
      <c r="F2887" s="6" t="s">
        <v>8554</v>
      </c>
      <c r="G2887" s="4">
        <v>651</v>
      </c>
      <c r="H2887" s="2" t="s">
        <v>5</v>
      </c>
      <c r="I2887" s="2" t="s">
        <v>6</v>
      </c>
      <c r="J2887" s="2" t="s">
        <v>7</v>
      </c>
      <c r="K2887" s="2" t="s">
        <v>8</v>
      </c>
      <c r="L2887" s="132" t="s">
        <v>8555</v>
      </c>
      <c r="M2887"/>
      <c r="N2887"/>
      <c r="O2887"/>
      <c r="P2887"/>
      <c r="Q2887"/>
      <c r="R2887"/>
      <c r="S2887"/>
      <c r="T2887"/>
      <c r="U2887"/>
      <c r="V2887"/>
      <c r="W2887"/>
    </row>
    <row r="2888" spans="1:23" customFormat="1">
      <c r="A2888" s="1" t="str">
        <f>CONCATENATE(Tableau4[[#This Row],[DPT2]]," - ",Tableau4[[#This Row],[COMMUNE]])</f>
        <v>47 - Marcellus</v>
      </c>
      <c r="B2888" s="2">
        <v>47</v>
      </c>
      <c r="C2888" s="2" t="s">
        <v>3939</v>
      </c>
      <c r="D2888" s="3" t="s">
        <v>3712</v>
      </c>
      <c r="E2888" s="3" t="s">
        <v>3940</v>
      </c>
      <c r="F2888" s="6" t="s">
        <v>8554</v>
      </c>
      <c r="G2888" s="4">
        <v>856</v>
      </c>
      <c r="H2888" s="2" t="s">
        <v>5</v>
      </c>
      <c r="I2888" s="2" t="s">
        <v>6</v>
      </c>
      <c r="J2888" s="2" t="s">
        <v>13</v>
      </c>
      <c r="K2888" s="2" t="s">
        <v>8</v>
      </c>
      <c r="L2888" s="132">
        <v>46077</v>
      </c>
    </row>
    <row r="2889" spans="1:23" customFormat="1">
      <c r="A2889" s="1" t="str">
        <f>CONCATENATE(Tableau4[[#This Row],[DPT2]]," - ",Tableau4[[#This Row],[COMMUNE]])</f>
        <v>47 - Marmande</v>
      </c>
      <c r="B2889" s="94">
        <v>47</v>
      </c>
      <c r="C2889" s="11" t="s">
        <v>8434</v>
      </c>
      <c r="D2889" s="95" t="s">
        <v>3712</v>
      </c>
      <c r="E2889" s="118" t="s">
        <v>8528</v>
      </c>
      <c r="F2889" s="96" t="s">
        <v>10842</v>
      </c>
      <c r="G2889" s="97">
        <v>17421</v>
      </c>
      <c r="H2889" s="94" t="s">
        <v>859</v>
      </c>
      <c r="I2889" s="94" t="s">
        <v>6</v>
      </c>
      <c r="J2889" s="94" t="s">
        <v>13</v>
      </c>
      <c r="K2889" s="5" t="s">
        <v>7657</v>
      </c>
      <c r="L2889" s="132" t="s">
        <v>8555</v>
      </c>
    </row>
    <row r="2890" spans="1:23" customFormat="1">
      <c r="A2890" s="1" t="str">
        <f>CONCATENATE(Tableau4[[#This Row],[DPT2]]," - ",Tableau4[[#This Row],[COMMUNE]])</f>
        <v>47 - Marmont-Pachas</v>
      </c>
      <c r="B2890" s="2">
        <v>47</v>
      </c>
      <c r="C2890" s="2" t="s">
        <v>3941</v>
      </c>
      <c r="D2890" s="3" t="s">
        <v>3741</v>
      </c>
      <c r="E2890" s="3" t="s">
        <v>3942</v>
      </c>
      <c r="F2890" s="6" t="s">
        <v>8554</v>
      </c>
      <c r="G2890" s="4">
        <v>174</v>
      </c>
      <c r="H2890" s="2" t="s">
        <v>5</v>
      </c>
      <c r="I2890" s="2" t="s">
        <v>25</v>
      </c>
      <c r="J2890" s="2" t="s">
        <v>13</v>
      </c>
      <c r="K2890" s="2" t="s">
        <v>8</v>
      </c>
      <c r="L2890" s="132" t="s">
        <v>8555</v>
      </c>
      <c r="M2890" s="87"/>
      <c r="N2890" s="87"/>
      <c r="O2890" s="87"/>
      <c r="P2890" s="87"/>
      <c r="Q2890" s="87"/>
      <c r="R2890" s="87"/>
      <c r="S2890" s="87"/>
      <c r="T2890" s="87"/>
      <c r="U2890" s="87"/>
      <c r="V2890" s="87"/>
      <c r="W2890" s="87"/>
    </row>
    <row r="2891" spans="1:23" customFormat="1">
      <c r="A2891" s="1" t="str">
        <f>CONCATENATE(Tableau4[[#This Row],[DPT2]]," - ",Tableau4[[#This Row],[COMMUNE]])</f>
        <v>47 - Masquières</v>
      </c>
      <c r="B2891" s="2">
        <v>47</v>
      </c>
      <c r="C2891" s="2" t="s">
        <v>3943</v>
      </c>
      <c r="D2891" s="3" t="s">
        <v>3732</v>
      </c>
      <c r="E2891" s="3" t="s">
        <v>3944</v>
      </c>
      <c r="F2891" s="6" t="s">
        <v>8554</v>
      </c>
      <c r="G2891" s="4">
        <v>183</v>
      </c>
      <c r="H2891" s="2" t="s">
        <v>5</v>
      </c>
      <c r="I2891" s="2" t="s">
        <v>6</v>
      </c>
      <c r="J2891" s="2" t="s">
        <v>7</v>
      </c>
      <c r="K2891" s="2" t="s">
        <v>8</v>
      </c>
      <c r="L2891" s="132" t="s">
        <v>8555</v>
      </c>
      <c r="M2891" s="87"/>
      <c r="N2891" s="87"/>
      <c r="O2891" s="87"/>
      <c r="P2891" s="87"/>
      <c r="Q2891" s="87"/>
      <c r="R2891" s="87"/>
      <c r="S2891" s="87"/>
      <c r="T2891" s="87"/>
      <c r="U2891" s="87"/>
      <c r="V2891" s="87"/>
      <c r="W2891" s="87"/>
    </row>
    <row r="2892" spans="1:23" customFormat="1">
      <c r="A2892" s="1" t="str">
        <f>CONCATENATE(Tableau4[[#This Row],[DPT2]]," - ",Tableau4[[#This Row],[COMMUNE]])</f>
        <v>47 - Massels</v>
      </c>
      <c r="B2892" s="2">
        <v>47</v>
      </c>
      <c r="C2892" s="2" t="s">
        <v>3945</v>
      </c>
      <c r="D2892" s="3" t="s">
        <v>3732</v>
      </c>
      <c r="E2892" s="3" t="s">
        <v>3946</v>
      </c>
      <c r="F2892" s="6" t="s">
        <v>8554</v>
      </c>
      <c r="G2892" s="4">
        <v>116</v>
      </c>
      <c r="H2892" s="2" t="s">
        <v>5</v>
      </c>
      <c r="I2892" s="2" t="s">
        <v>6</v>
      </c>
      <c r="J2892" s="2" t="s">
        <v>7</v>
      </c>
      <c r="K2892" s="2" t="s">
        <v>8</v>
      </c>
      <c r="L2892" s="132" t="s">
        <v>8555</v>
      </c>
    </row>
    <row r="2893" spans="1:23" s="87" customFormat="1">
      <c r="A2893" s="1" t="str">
        <f>CONCATENATE(Tableau4[[#This Row],[DPT2]]," - ",Tableau4[[#This Row],[COMMUNE]])</f>
        <v>47 - Massoulès</v>
      </c>
      <c r="B2893" s="2">
        <v>47</v>
      </c>
      <c r="C2893" s="2" t="s">
        <v>3947</v>
      </c>
      <c r="D2893" s="3" t="s">
        <v>3732</v>
      </c>
      <c r="E2893" s="3" t="s">
        <v>3948</v>
      </c>
      <c r="F2893" s="6" t="s">
        <v>8554</v>
      </c>
      <c r="G2893" s="4">
        <v>217</v>
      </c>
      <c r="H2893" s="2" t="s">
        <v>5</v>
      </c>
      <c r="I2893" s="2" t="s">
        <v>6</v>
      </c>
      <c r="J2893" s="2" t="s">
        <v>7</v>
      </c>
      <c r="K2893" s="2" t="s">
        <v>8</v>
      </c>
      <c r="L2893" s="132" t="s">
        <v>8555</v>
      </c>
      <c r="M2893"/>
      <c r="N2893"/>
      <c r="O2893"/>
      <c r="P2893"/>
      <c r="Q2893"/>
      <c r="R2893"/>
      <c r="S2893"/>
      <c r="T2893"/>
      <c r="U2893"/>
      <c r="V2893"/>
      <c r="W2893"/>
    </row>
    <row r="2894" spans="1:23" s="87" customFormat="1">
      <c r="A2894" s="1" t="str">
        <f>CONCATENATE(Tableau4[[#This Row],[DPT2]]," - ",Tableau4[[#This Row],[COMMUNE]])</f>
        <v>47 - Mauvezin-sur-Gupie</v>
      </c>
      <c r="B2894" s="2">
        <v>47</v>
      </c>
      <c r="C2894" s="2" t="s">
        <v>3949</v>
      </c>
      <c r="D2894" s="3" t="s">
        <v>3712</v>
      </c>
      <c r="E2894" s="3" t="s">
        <v>3950</v>
      </c>
      <c r="F2894" s="6" t="s">
        <v>8554</v>
      </c>
      <c r="G2894" s="4">
        <v>607</v>
      </c>
      <c r="H2894" s="2" t="s">
        <v>5</v>
      </c>
      <c r="I2894" s="2" t="s">
        <v>6</v>
      </c>
      <c r="J2894" s="2" t="s">
        <v>13</v>
      </c>
      <c r="K2894" s="2" t="s">
        <v>8</v>
      </c>
      <c r="L2894" s="132" t="s">
        <v>8555</v>
      </c>
    </row>
    <row r="2895" spans="1:23" customFormat="1">
      <c r="A2895" s="1" t="str">
        <f>CONCATENATE(Tableau4[[#This Row],[DPT2]]," - ",Tableau4[[#This Row],[COMMUNE]])</f>
        <v>47 - Mazières-Naresse</v>
      </c>
      <c r="B2895" s="2">
        <v>47</v>
      </c>
      <c r="C2895" s="2" t="s">
        <v>3951</v>
      </c>
      <c r="D2895" s="3" t="s">
        <v>3752</v>
      </c>
      <c r="E2895" s="3" t="s">
        <v>3952</v>
      </c>
      <c r="F2895" s="6" t="s">
        <v>8554</v>
      </c>
      <c r="G2895" s="4">
        <v>112</v>
      </c>
      <c r="H2895" s="2" t="s">
        <v>5</v>
      </c>
      <c r="I2895" s="2" t="s">
        <v>6</v>
      </c>
      <c r="J2895" s="2" t="s">
        <v>7</v>
      </c>
      <c r="K2895" s="2" t="s">
        <v>8</v>
      </c>
      <c r="L2895" s="132" t="s">
        <v>8555</v>
      </c>
    </row>
    <row r="2896" spans="1:23" customFormat="1">
      <c r="A2896" s="1" t="str">
        <f>CONCATENATE(Tableau4[[#This Row],[DPT2]]," - ",Tableau4[[#This Row],[COMMUNE]])</f>
        <v>47 - Meilhan-sur-Garonne</v>
      </c>
      <c r="B2896" s="2">
        <v>47</v>
      </c>
      <c r="C2896" s="2" t="s">
        <v>7092</v>
      </c>
      <c r="D2896" s="3" t="s">
        <v>3712</v>
      </c>
      <c r="E2896" s="3" t="s">
        <v>7093</v>
      </c>
      <c r="F2896" s="6" t="s">
        <v>8554</v>
      </c>
      <c r="G2896" s="4">
        <v>1330</v>
      </c>
      <c r="H2896" s="2" t="s">
        <v>5</v>
      </c>
      <c r="I2896" s="2" t="s">
        <v>6</v>
      </c>
      <c r="J2896" s="2" t="s">
        <v>13</v>
      </c>
      <c r="K2896" s="2" t="s">
        <v>5671</v>
      </c>
      <c r="L2896" s="132">
        <v>46077</v>
      </c>
    </row>
    <row r="2897" spans="1:23" customFormat="1">
      <c r="A2897" s="1" t="str">
        <f>CONCATENATE(Tableau4[[#This Row],[DPT2]]," - ",Tableau4[[#This Row],[COMMUNE]])</f>
        <v>47 - Mézin</v>
      </c>
      <c r="B2897" s="2">
        <v>47</v>
      </c>
      <c r="C2897" s="5" t="s">
        <v>8124</v>
      </c>
      <c r="D2897" s="6" t="s">
        <v>3727</v>
      </c>
      <c r="E2897" s="6" t="s">
        <v>8125</v>
      </c>
      <c r="F2897" s="6" t="s">
        <v>8554</v>
      </c>
      <c r="G2897" s="7">
        <v>1469</v>
      </c>
      <c r="H2897" s="5" t="s">
        <v>5</v>
      </c>
      <c r="I2897" s="5" t="s">
        <v>12</v>
      </c>
      <c r="J2897" s="2" t="s">
        <v>13</v>
      </c>
      <c r="K2897" s="5" t="s">
        <v>5664</v>
      </c>
      <c r="L2897" s="132">
        <v>46077</v>
      </c>
      <c r="M2897" s="87"/>
      <c r="N2897" s="87"/>
      <c r="O2897" s="87"/>
      <c r="P2897" s="87"/>
      <c r="Q2897" s="87"/>
      <c r="R2897" s="87"/>
      <c r="S2897" s="87"/>
      <c r="T2897" s="87"/>
      <c r="U2897" s="87"/>
      <c r="V2897" s="87"/>
      <c r="W2897" s="87"/>
    </row>
    <row r="2898" spans="1:23" s="87" customFormat="1">
      <c r="A2898" s="1" t="str">
        <f>CONCATENATE(Tableau4[[#This Row],[DPT2]]," - ",Tableau4[[#This Row],[COMMUNE]])</f>
        <v>47 - Miramont-de-Guyenne</v>
      </c>
      <c r="B2898" s="2">
        <v>47</v>
      </c>
      <c r="C2898" s="2" t="s">
        <v>8126</v>
      </c>
      <c r="D2898" s="3" t="s">
        <v>3715</v>
      </c>
      <c r="E2898" s="3" t="s">
        <v>8127</v>
      </c>
      <c r="F2898" s="6" t="s">
        <v>8554</v>
      </c>
      <c r="G2898" s="4">
        <v>3092</v>
      </c>
      <c r="H2898" s="2" t="s">
        <v>5</v>
      </c>
      <c r="I2898" s="2" t="s">
        <v>6</v>
      </c>
      <c r="J2898" s="2" t="s">
        <v>13</v>
      </c>
      <c r="K2898" s="5" t="s">
        <v>5664</v>
      </c>
      <c r="L2898" s="132" t="s">
        <v>8555</v>
      </c>
      <c r="M2898"/>
      <c r="N2898"/>
      <c r="O2898"/>
      <c r="P2898"/>
      <c r="Q2898"/>
      <c r="R2898"/>
      <c r="S2898"/>
      <c r="T2898"/>
      <c r="U2898"/>
      <c r="V2898"/>
      <c r="W2898"/>
    </row>
    <row r="2899" spans="1:23" customFormat="1">
      <c r="A2899" s="1" t="str">
        <f>CONCATENATE(Tableau4[[#This Row],[DPT2]]," - ",Tableau4[[#This Row],[COMMUNE]])</f>
        <v>47 - Moirax</v>
      </c>
      <c r="B2899" s="2">
        <v>47</v>
      </c>
      <c r="C2899" s="2" t="s">
        <v>7094</v>
      </c>
      <c r="D2899" s="3" t="s">
        <v>3741</v>
      </c>
      <c r="E2899" s="3" t="s">
        <v>7095</v>
      </c>
      <c r="F2899" s="6" t="s">
        <v>8554</v>
      </c>
      <c r="G2899" s="4">
        <v>1177</v>
      </c>
      <c r="H2899" s="2" t="s">
        <v>5</v>
      </c>
      <c r="I2899" s="2" t="s">
        <v>25</v>
      </c>
      <c r="J2899" s="2" t="s">
        <v>13</v>
      </c>
      <c r="K2899" s="2" t="s">
        <v>5671</v>
      </c>
      <c r="L2899" s="132" t="s">
        <v>8555</v>
      </c>
    </row>
    <row r="2900" spans="1:23" s="87" customFormat="1">
      <c r="A2900" s="1" t="str">
        <f>CONCATENATE(Tableau4[[#This Row],[DPT2]]," - ",Tableau4[[#This Row],[COMMUNE]])</f>
        <v>47 - Monbahus</v>
      </c>
      <c r="B2900" s="2">
        <v>47</v>
      </c>
      <c r="C2900" s="2" t="s">
        <v>7096</v>
      </c>
      <c r="D2900" s="3" t="s">
        <v>3752</v>
      </c>
      <c r="E2900" s="3" t="s">
        <v>7097</v>
      </c>
      <c r="F2900" s="6" t="s">
        <v>8554</v>
      </c>
      <c r="G2900" s="4">
        <v>615</v>
      </c>
      <c r="H2900" s="2" t="s">
        <v>5</v>
      </c>
      <c r="I2900" s="2" t="s">
        <v>6</v>
      </c>
      <c r="J2900" s="2" t="s">
        <v>7</v>
      </c>
      <c r="K2900" s="2" t="s">
        <v>5671</v>
      </c>
      <c r="L2900" s="132" t="s">
        <v>8555</v>
      </c>
      <c r="M2900"/>
      <c r="N2900"/>
      <c r="O2900"/>
      <c r="P2900"/>
      <c r="Q2900"/>
      <c r="R2900"/>
      <c r="S2900"/>
      <c r="T2900"/>
      <c r="U2900"/>
      <c r="V2900"/>
      <c r="W2900"/>
    </row>
    <row r="2901" spans="1:23" s="87" customFormat="1">
      <c r="A2901" s="1" t="str">
        <f>CONCATENATE(Tableau4[[#This Row],[DPT2]]," - ",Tableau4[[#This Row],[COMMUNE]])</f>
        <v>47 - Monbalen</v>
      </c>
      <c r="B2901" s="2">
        <v>47</v>
      </c>
      <c r="C2901" s="2" t="s">
        <v>3953</v>
      </c>
      <c r="D2901" s="3" t="s">
        <v>3718</v>
      </c>
      <c r="E2901" s="3" t="s">
        <v>3954</v>
      </c>
      <c r="F2901" s="6" t="s">
        <v>8554</v>
      </c>
      <c r="G2901" s="4">
        <v>437</v>
      </c>
      <c r="H2901" s="2" t="s">
        <v>5</v>
      </c>
      <c r="I2901" s="2" t="s">
        <v>6</v>
      </c>
      <c r="J2901" s="2" t="s">
        <v>7</v>
      </c>
      <c r="K2901" s="2" t="s">
        <v>8</v>
      </c>
      <c r="L2901" s="132" t="s">
        <v>8555</v>
      </c>
    </row>
    <row r="2902" spans="1:23" s="87" customFormat="1">
      <c r="A2902" s="1" t="str">
        <f>CONCATENATE(Tableau4[[#This Row],[DPT2]]," - ",Tableau4[[#This Row],[COMMUNE]])</f>
        <v>47 - Moncaut</v>
      </c>
      <c r="B2902" s="2">
        <v>47</v>
      </c>
      <c r="C2902" s="5" t="s">
        <v>3955</v>
      </c>
      <c r="D2902" s="6" t="s">
        <v>3727</v>
      </c>
      <c r="E2902" s="6" t="s">
        <v>3956</v>
      </c>
      <c r="F2902" s="6" t="s">
        <v>8554</v>
      </c>
      <c r="G2902" s="7">
        <v>594</v>
      </c>
      <c r="H2902" s="5" t="s">
        <v>5</v>
      </c>
      <c r="I2902" s="5" t="s">
        <v>12</v>
      </c>
      <c r="J2902" s="2" t="s">
        <v>13</v>
      </c>
      <c r="K2902" s="2" t="s">
        <v>8</v>
      </c>
      <c r="L2902" s="132" t="s">
        <v>8555</v>
      </c>
      <c r="M2902"/>
      <c r="N2902"/>
      <c r="O2902"/>
      <c r="P2902"/>
      <c r="Q2902"/>
      <c r="R2902"/>
      <c r="S2902"/>
      <c r="T2902"/>
      <c r="U2902"/>
      <c r="V2902"/>
      <c r="W2902"/>
    </row>
    <row r="2903" spans="1:23" customFormat="1">
      <c r="A2903" s="1" t="str">
        <f>CONCATENATE(Tableau4[[#This Row],[DPT2]]," - ",Tableau4[[#This Row],[COMMUNE]])</f>
        <v>47 - Monclar</v>
      </c>
      <c r="B2903" s="2">
        <v>47</v>
      </c>
      <c r="C2903" s="2" t="s">
        <v>7098</v>
      </c>
      <c r="D2903" s="3" t="s">
        <v>3775</v>
      </c>
      <c r="E2903" s="3" t="s">
        <v>7099</v>
      </c>
      <c r="F2903" s="6" t="s">
        <v>8554</v>
      </c>
      <c r="G2903" s="4">
        <v>882</v>
      </c>
      <c r="H2903" s="2" t="s">
        <v>5</v>
      </c>
      <c r="I2903" s="2" t="s">
        <v>6</v>
      </c>
      <c r="J2903" s="2" t="s">
        <v>7</v>
      </c>
      <c r="K2903" s="2" t="s">
        <v>5671</v>
      </c>
      <c r="L2903" s="132" t="s">
        <v>8555</v>
      </c>
    </row>
    <row r="2904" spans="1:23" customFormat="1">
      <c r="A2904" s="1" t="str">
        <f>CONCATENATE(Tableau4[[#This Row],[DPT2]]," - ",Tableau4[[#This Row],[COMMUNE]])</f>
        <v>47 - Moncrabeau</v>
      </c>
      <c r="B2904" s="2">
        <v>47</v>
      </c>
      <c r="C2904" s="5" t="s">
        <v>3957</v>
      </c>
      <c r="D2904" s="6" t="s">
        <v>3727</v>
      </c>
      <c r="E2904" s="6" t="s">
        <v>3958</v>
      </c>
      <c r="F2904" s="6" t="s">
        <v>8554</v>
      </c>
      <c r="G2904" s="7">
        <v>736</v>
      </c>
      <c r="H2904" s="5" t="s">
        <v>5</v>
      </c>
      <c r="I2904" s="5" t="s">
        <v>12</v>
      </c>
      <c r="J2904" s="2" t="s">
        <v>13</v>
      </c>
      <c r="K2904" s="2" t="s">
        <v>8</v>
      </c>
      <c r="L2904" s="132" t="s">
        <v>8555</v>
      </c>
    </row>
    <row r="2905" spans="1:23" s="87" customFormat="1">
      <c r="A2905" s="1" t="str">
        <f>CONCATENATE(Tableau4[[#This Row],[DPT2]]," - ",Tableau4[[#This Row],[COMMUNE]])</f>
        <v>47 - Monflanquin</v>
      </c>
      <c r="B2905" s="2">
        <v>47</v>
      </c>
      <c r="C2905" s="2" t="s">
        <v>8128</v>
      </c>
      <c r="D2905" s="3" t="s">
        <v>3752</v>
      </c>
      <c r="E2905" s="3" t="s">
        <v>8129</v>
      </c>
      <c r="F2905" s="6" t="s">
        <v>8554</v>
      </c>
      <c r="G2905" s="4">
        <v>2329</v>
      </c>
      <c r="H2905" s="2" t="s">
        <v>5</v>
      </c>
      <c r="I2905" s="2" t="s">
        <v>6</v>
      </c>
      <c r="J2905" s="2" t="s">
        <v>7</v>
      </c>
      <c r="K2905" s="5" t="s">
        <v>5664</v>
      </c>
      <c r="L2905" s="132" t="s">
        <v>8555</v>
      </c>
      <c r="M2905"/>
      <c r="N2905"/>
      <c r="O2905"/>
      <c r="P2905"/>
      <c r="Q2905"/>
      <c r="R2905"/>
      <c r="S2905"/>
      <c r="T2905"/>
      <c r="U2905"/>
      <c r="V2905"/>
      <c r="W2905"/>
    </row>
    <row r="2906" spans="1:23" customFormat="1">
      <c r="A2906" s="1" t="str">
        <f>CONCATENATE(Tableau4[[#This Row],[DPT2]]," - ",Tableau4[[#This Row],[COMMUNE]])</f>
        <v>47 - Monheurt</v>
      </c>
      <c r="B2906" s="2">
        <v>47</v>
      </c>
      <c r="C2906" s="2" t="s">
        <v>3959</v>
      </c>
      <c r="D2906" s="3" t="s">
        <v>3724</v>
      </c>
      <c r="E2906" s="3" t="s">
        <v>3960</v>
      </c>
      <c r="F2906" s="6" t="s">
        <v>8554</v>
      </c>
      <c r="G2906" s="4">
        <v>191</v>
      </c>
      <c r="H2906" s="2" t="s">
        <v>5</v>
      </c>
      <c r="I2906" s="2" t="s">
        <v>6</v>
      </c>
      <c r="J2906" s="2" t="s">
        <v>7</v>
      </c>
      <c r="K2906" s="2" t="s">
        <v>8</v>
      </c>
      <c r="L2906" s="132">
        <v>46077</v>
      </c>
    </row>
    <row r="2907" spans="1:23" customFormat="1">
      <c r="A2907" s="1" t="str">
        <f>CONCATENATE(Tableau4[[#This Row],[DPT2]]," - ",Tableau4[[#This Row],[COMMUNE]])</f>
        <v>47 - Monségur</v>
      </c>
      <c r="B2907" s="2">
        <v>47</v>
      </c>
      <c r="C2907" s="2" t="s">
        <v>3961</v>
      </c>
      <c r="D2907" s="3" t="s">
        <v>3752</v>
      </c>
      <c r="E2907" s="3" t="s">
        <v>10824</v>
      </c>
      <c r="F2907" s="6" t="s">
        <v>8554</v>
      </c>
      <c r="G2907" s="4">
        <v>402</v>
      </c>
      <c r="H2907" s="2" t="s">
        <v>5</v>
      </c>
      <c r="I2907" s="2" t="s">
        <v>6</v>
      </c>
      <c r="J2907" s="2" t="s">
        <v>7</v>
      </c>
      <c r="K2907" s="2" t="s">
        <v>8</v>
      </c>
      <c r="L2907" s="132" t="s">
        <v>8555</v>
      </c>
    </row>
    <row r="2908" spans="1:23" s="87" customFormat="1">
      <c r="A2908" s="1" t="str">
        <f>CONCATENATE(Tableau4[[#This Row],[DPT2]]," - ",Tableau4[[#This Row],[COMMUNE]])</f>
        <v>47 - Monsempron-Libos</v>
      </c>
      <c r="B2908" s="2">
        <v>47</v>
      </c>
      <c r="C2908" s="2" t="s">
        <v>7100</v>
      </c>
      <c r="D2908" s="3" t="s">
        <v>3732</v>
      </c>
      <c r="E2908" s="103" t="s">
        <v>7101</v>
      </c>
      <c r="F2908" s="6" t="s">
        <v>8554</v>
      </c>
      <c r="G2908" s="4">
        <v>2033</v>
      </c>
      <c r="H2908" s="2" t="s">
        <v>859</v>
      </c>
      <c r="I2908" s="2" t="s">
        <v>6</v>
      </c>
      <c r="J2908" s="2" t="s">
        <v>7</v>
      </c>
      <c r="K2908" s="2" t="s">
        <v>5671</v>
      </c>
      <c r="L2908" s="132" t="s">
        <v>8555</v>
      </c>
      <c r="M2908"/>
      <c r="N2908"/>
      <c r="O2908"/>
      <c r="P2908"/>
      <c r="Q2908"/>
      <c r="R2908"/>
      <c r="S2908"/>
      <c r="T2908"/>
      <c r="U2908"/>
      <c r="V2908"/>
      <c r="W2908"/>
    </row>
    <row r="2909" spans="1:23" customFormat="1">
      <c r="A2909" s="1" t="str">
        <f>CONCATENATE(Tableau4[[#This Row],[DPT2]]," - ",Tableau4[[#This Row],[COMMUNE]])</f>
        <v>47 - Montagnac-sur-Auvignon</v>
      </c>
      <c r="B2909" s="2">
        <v>47</v>
      </c>
      <c r="C2909" s="5" t="s">
        <v>3962</v>
      </c>
      <c r="D2909" s="6" t="s">
        <v>3727</v>
      </c>
      <c r="E2909" s="6" t="s">
        <v>3963</v>
      </c>
      <c r="F2909" s="6" t="s">
        <v>8554</v>
      </c>
      <c r="G2909" s="7">
        <v>631</v>
      </c>
      <c r="H2909" s="5" t="s">
        <v>5</v>
      </c>
      <c r="I2909" s="5" t="s">
        <v>12</v>
      </c>
      <c r="J2909" s="2" t="s">
        <v>13</v>
      </c>
      <c r="K2909" s="2" t="s">
        <v>8</v>
      </c>
      <c r="L2909" s="132" t="s">
        <v>8555</v>
      </c>
    </row>
    <row r="2910" spans="1:23" customFormat="1">
      <c r="A2910" s="1" t="str">
        <f>CONCATENATE(Tableau4[[#This Row],[DPT2]]," - ",Tableau4[[#This Row],[COMMUNE]])</f>
        <v>47 - Montagnac-sur-Lède</v>
      </c>
      <c r="B2910" s="2">
        <v>47</v>
      </c>
      <c r="C2910" s="2" t="s">
        <v>3964</v>
      </c>
      <c r="D2910" s="3" t="s">
        <v>3752</v>
      </c>
      <c r="E2910" s="3" t="s">
        <v>3965</v>
      </c>
      <c r="F2910" s="6" t="s">
        <v>8554</v>
      </c>
      <c r="G2910" s="4">
        <v>271</v>
      </c>
      <c r="H2910" s="2" t="s">
        <v>5</v>
      </c>
      <c r="I2910" s="2" t="s">
        <v>6</v>
      </c>
      <c r="J2910" s="2" t="s">
        <v>7</v>
      </c>
      <c r="K2910" s="2" t="s">
        <v>8</v>
      </c>
      <c r="L2910" s="132" t="s">
        <v>8555</v>
      </c>
    </row>
    <row r="2911" spans="1:23" customFormat="1">
      <c r="A2911" s="1" t="str">
        <f>CONCATENATE(Tableau4[[#This Row],[DPT2]]," - ",Tableau4[[#This Row],[COMMUNE]])</f>
        <v>47 - Montastruc</v>
      </c>
      <c r="B2911" s="2">
        <v>47</v>
      </c>
      <c r="C2911" s="2" t="s">
        <v>3966</v>
      </c>
      <c r="D2911" s="3" t="s">
        <v>3775</v>
      </c>
      <c r="E2911" s="3" t="s">
        <v>3967</v>
      </c>
      <c r="F2911" s="6" t="s">
        <v>8554</v>
      </c>
      <c r="G2911" s="4">
        <v>246</v>
      </c>
      <c r="H2911" s="2" t="s">
        <v>5</v>
      </c>
      <c r="I2911" s="2" t="s">
        <v>6</v>
      </c>
      <c r="J2911" s="2" t="s">
        <v>7</v>
      </c>
      <c r="K2911" s="2" t="s">
        <v>8</v>
      </c>
      <c r="L2911" s="132" t="s">
        <v>8555</v>
      </c>
    </row>
    <row r="2912" spans="1:23" customFormat="1">
      <c r="A2912" s="1" t="str">
        <f>CONCATENATE(Tableau4[[#This Row],[DPT2]]," - ",Tableau4[[#This Row],[COMMUNE]])</f>
        <v>47 - Montauriol</v>
      </c>
      <c r="B2912" s="2">
        <v>47</v>
      </c>
      <c r="C2912" s="2" t="s">
        <v>3968</v>
      </c>
      <c r="D2912" s="3" t="s">
        <v>3752</v>
      </c>
      <c r="E2912" s="3" t="s">
        <v>3969</v>
      </c>
      <c r="F2912" s="6" t="s">
        <v>8554</v>
      </c>
      <c r="G2912" s="4">
        <v>166</v>
      </c>
      <c r="H2912" s="2" t="s">
        <v>5</v>
      </c>
      <c r="I2912" s="2" t="s">
        <v>6</v>
      </c>
      <c r="J2912" s="2" t="s">
        <v>7</v>
      </c>
      <c r="K2912" s="2" t="s">
        <v>8</v>
      </c>
      <c r="L2912" s="132" t="s">
        <v>8555</v>
      </c>
    </row>
    <row r="2913" spans="1:23" customFormat="1">
      <c r="A2913" s="1" t="str">
        <f>CONCATENATE(Tableau4[[#This Row],[DPT2]]," - ",Tableau4[[#This Row],[COMMUNE]])</f>
        <v>47 - Montaut</v>
      </c>
      <c r="B2913" s="2">
        <v>47</v>
      </c>
      <c r="C2913" s="2" t="s">
        <v>3970</v>
      </c>
      <c r="D2913" s="3" t="s">
        <v>3752</v>
      </c>
      <c r="E2913" s="3" t="s">
        <v>10813</v>
      </c>
      <c r="F2913" s="6" t="s">
        <v>8554</v>
      </c>
      <c r="G2913" s="4">
        <v>260</v>
      </c>
      <c r="H2913" s="2" t="s">
        <v>5</v>
      </c>
      <c r="I2913" s="2" t="s">
        <v>6</v>
      </c>
      <c r="J2913" s="2" t="s">
        <v>7</v>
      </c>
      <c r="K2913" s="2" t="s">
        <v>8</v>
      </c>
      <c r="L2913" s="132" t="s">
        <v>8555</v>
      </c>
      <c r="M2913" s="87"/>
      <c r="N2913" s="87"/>
      <c r="O2913" s="87"/>
      <c r="P2913" s="87"/>
      <c r="Q2913" s="87"/>
      <c r="R2913" s="87"/>
      <c r="S2913" s="87"/>
      <c r="T2913" s="87"/>
      <c r="U2913" s="87"/>
      <c r="V2913" s="87"/>
      <c r="W2913" s="87"/>
    </row>
    <row r="2914" spans="1:23" s="87" customFormat="1">
      <c r="A2914" s="1" t="str">
        <f>CONCATENATE(Tableau4[[#This Row],[DPT2]]," - ",Tableau4[[#This Row],[COMMUNE]])</f>
        <v>47 - Montayral</v>
      </c>
      <c r="B2914" s="2">
        <v>47</v>
      </c>
      <c r="C2914" s="2" t="s">
        <v>8130</v>
      </c>
      <c r="D2914" s="3" t="s">
        <v>3732</v>
      </c>
      <c r="E2914" s="3" t="s">
        <v>8131</v>
      </c>
      <c r="F2914" s="6" t="s">
        <v>8554</v>
      </c>
      <c r="G2914" s="4">
        <v>2652</v>
      </c>
      <c r="H2914" s="2" t="s">
        <v>5</v>
      </c>
      <c r="I2914" s="2" t="s">
        <v>6</v>
      </c>
      <c r="J2914" s="2" t="s">
        <v>7</v>
      </c>
      <c r="K2914" s="5" t="s">
        <v>5664</v>
      </c>
      <c r="L2914" s="132">
        <v>46077</v>
      </c>
    </row>
    <row r="2915" spans="1:23" customFormat="1">
      <c r="A2915" s="1" t="str">
        <f>CONCATENATE(Tableau4[[#This Row],[DPT2]]," - ",Tableau4[[#This Row],[COMMUNE]])</f>
        <v>47 - Montesquieu</v>
      </c>
      <c r="B2915" s="2">
        <v>47</v>
      </c>
      <c r="C2915" s="5" t="s">
        <v>3971</v>
      </c>
      <c r="D2915" s="6" t="s">
        <v>3727</v>
      </c>
      <c r="E2915" s="6" t="s">
        <v>3972</v>
      </c>
      <c r="F2915" s="6" t="s">
        <v>8554</v>
      </c>
      <c r="G2915" s="7">
        <v>773</v>
      </c>
      <c r="H2915" s="5" t="s">
        <v>5</v>
      </c>
      <c r="I2915" s="5" t="s">
        <v>12</v>
      </c>
      <c r="J2915" s="2" t="s">
        <v>13</v>
      </c>
      <c r="K2915" s="2" t="s">
        <v>8</v>
      </c>
      <c r="L2915" s="132">
        <v>46077</v>
      </c>
    </row>
    <row r="2916" spans="1:23" s="87" customFormat="1">
      <c r="A2916" s="1" t="str">
        <f>CONCATENATE(Tableau4[[#This Row],[DPT2]]," - ",Tableau4[[#This Row],[COMMUNE]])</f>
        <v>47 - Monteton</v>
      </c>
      <c r="B2916" s="2">
        <v>47</v>
      </c>
      <c r="C2916" s="2" t="s">
        <v>3973</v>
      </c>
      <c r="D2916" s="3" t="s">
        <v>3745</v>
      </c>
      <c r="E2916" s="3" t="s">
        <v>3974</v>
      </c>
      <c r="F2916" s="6" t="s">
        <v>8554</v>
      </c>
      <c r="G2916" s="4">
        <v>328</v>
      </c>
      <c r="H2916" s="2" t="s">
        <v>5</v>
      </c>
      <c r="I2916" s="2" t="s">
        <v>6</v>
      </c>
      <c r="J2916" s="2" t="s">
        <v>13</v>
      </c>
      <c r="K2916" s="2" t="s">
        <v>8</v>
      </c>
      <c r="L2916" s="132" t="s">
        <v>8555</v>
      </c>
      <c r="M2916"/>
      <c r="N2916"/>
      <c r="O2916"/>
      <c r="P2916"/>
      <c r="Q2916"/>
      <c r="R2916"/>
      <c r="S2916"/>
      <c r="T2916"/>
      <c r="U2916"/>
      <c r="V2916"/>
      <c r="W2916"/>
    </row>
    <row r="2917" spans="1:23" customFormat="1">
      <c r="A2917" s="1" t="str">
        <f>CONCATENATE(Tableau4[[#This Row],[DPT2]]," - ",Tableau4[[#This Row],[COMMUNE]])</f>
        <v>47 - Montgaillard-en-Albret</v>
      </c>
      <c r="B2917" s="2">
        <v>47</v>
      </c>
      <c r="C2917" s="5" t="s">
        <v>3975</v>
      </c>
      <c r="D2917" s="6" t="s">
        <v>3727</v>
      </c>
      <c r="E2917" s="6" t="s">
        <v>3976</v>
      </c>
      <c r="F2917" s="6" t="s">
        <v>8554</v>
      </c>
      <c r="G2917" s="7">
        <v>174</v>
      </c>
      <c r="H2917" s="5" t="s">
        <v>5</v>
      </c>
      <c r="I2917" s="5" t="s">
        <v>12</v>
      </c>
      <c r="J2917" s="2" t="s">
        <v>13</v>
      </c>
      <c r="K2917" s="2" t="s">
        <v>8</v>
      </c>
      <c r="L2917" s="132" t="s">
        <v>8555</v>
      </c>
    </row>
    <row r="2918" spans="1:23" customFormat="1">
      <c r="A2918" s="1" t="str">
        <f>CONCATENATE(Tableau4[[#This Row],[DPT2]]," - ",Tableau4[[#This Row],[COMMUNE]])</f>
        <v>47 - Montignac-de-Lauzun</v>
      </c>
      <c r="B2918" s="2">
        <v>47</v>
      </c>
      <c r="C2918" s="2" t="s">
        <v>3977</v>
      </c>
      <c r="D2918" s="3" t="s">
        <v>3715</v>
      </c>
      <c r="E2918" s="3" t="s">
        <v>3978</v>
      </c>
      <c r="F2918" s="6" t="s">
        <v>8554</v>
      </c>
      <c r="G2918" s="4">
        <v>291</v>
      </c>
      <c r="H2918" s="2" t="s">
        <v>5</v>
      </c>
      <c r="I2918" s="2" t="s">
        <v>6</v>
      </c>
      <c r="J2918" s="2" t="s">
        <v>13</v>
      </c>
      <c r="K2918" s="2" t="s">
        <v>8</v>
      </c>
      <c r="L2918" s="132" t="s">
        <v>8555</v>
      </c>
    </row>
    <row r="2919" spans="1:23" s="87" customFormat="1">
      <c r="A2919" s="1" t="str">
        <f>CONCATENATE(Tableau4[[#This Row],[DPT2]]," - ",Tableau4[[#This Row],[COMMUNE]])</f>
        <v>47 - Montignac-Toupinerie</v>
      </c>
      <c r="B2919" s="2">
        <v>47</v>
      </c>
      <c r="C2919" s="2" t="s">
        <v>3979</v>
      </c>
      <c r="D2919" s="3" t="s">
        <v>3715</v>
      </c>
      <c r="E2919" s="3" t="s">
        <v>3980</v>
      </c>
      <c r="F2919" s="6" t="s">
        <v>8554</v>
      </c>
      <c r="G2919" s="4">
        <v>148</v>
      </c>
      <c r="H2919" s="2" t="s">
        <v>5</v>
      </c>
      <c r="I2919" s="2" t="s">
        <v>6</v>
      </c>
      <c r="J2919" s="2" t="s">
        <v>13</v>
      </c>
      <c r="K2919" s="2" t="s">
        <v>8</v>
      </c>
      <c r="L2919" s="132" t="s">
        <v>8555</v>
      </c>
    </row>
    <row r="2920" spans="1:23" customFormat="1">
      <c r="A2920" s="1" t="str">
        <f>CONCATENATE(Tableau4[[#This Row],[DPT2]]," - ",Tableau4[[#This Row],[COMMUNE]])</f>
        <v>47 - Montpezat</v>
      </c>
      <c r="B2920" s="2">
        <v>47</v>
      </c>
      <c r="C2920" s="2" t="s">
        <v>3981</v>
      </c>
      <c r="D2920" s="3" t="s">
        <v>3724</v>
      </c>
      <c r="E2920" s="3" t="s">
        <v>3982</v>
      </c>
      <c r="F2920" s="6" t="s">
        <v>8554</v>
      </c>
      <c r="G2920" s="4">
        <v>549</v>
      </c>
      <c r="H2920" s="2" t="s">
        <v>5</v>
      </c>
      <c r="I2920" s="2" t="s">
        <v>6</v>
      </c>
      <c r="J2920" s="2" t="s">
        <v>7</v>
      </c>
      <c r="K2920" s="2" t="s">
        <v>8</v>
      </c>
      <c r="L2920" s="132" t="s">
        <v>8555</v>
      </c>
    </row>
    <row r="2921" spans="1:23" customFormat="1">
      <c r="A2921" s="1" t="str">
        <f>CONCATENATE(Tableau4[[#This Row],[DPT2]]," - ",Tableau4[[#This Row],[COMMUNE]])</f>
        <v>47 - Montpouillan</v>
      </c>
      <c r="B2921" s="2">
        <v>47</v>
      </c>
      <c r="C2921" s="2" t="s">
        <v>3983</v>
      </c>
      <c r="D2921" s="3" t="s">
        <v>3712</v>
      </c>
      <c r="E2921" s="3" t="s">
        <v>3984</v>
      </c>
      <c r="F2921" s="6" t="s">
        <v>8554</v>
      </c>
      <c r="G2921" s="4">
        <v>846</v>
      </c>
      <c r="H2921" s="2" t="s">
        <v>5</v>
      </c>
      <c r="I2921" s="2" t="s">
        <v>6</v>
      </c>
      <c r="J2921" s="2" t="s">
        <v>13</v>
      </c>
      <c r="K2921" s="2" t="s">
        <v>8</v>
      </c>
      <c r="L2921" s="132">
        <v>46077</v>
      </c>
    </row>
    <row r="2922" spans="1:23" s="87" customFormat="1">
      <c r="A2922" s="1" t="str">
        <f>CONCATENATE(Tableau4[[#This Row],[DPT2]]," - ",Tableau4[[#This Row],[COMMUNE]])</f>
        <v>47 - Monviel</v>
      </c>
      <c r="B2922" s="2">
        <v>47</v>
      </c>
      <c r="C2922" s="2" t="s">
        <v>3985</v>
      </c>
      <c r="D2922" s="3" t="s">
        <v>3752</v>
      </c>
      <c r="E2922" s="3" t="s">
        <v>3986</v>
      </c>
      <c r="F2922" s="6" t="s">
        <v>8554</v>
      </c>
      <c r="G2922" s="4">
        <v>78</v>
      </c>
      <c r="H2922" s="2" t="s">
        <v>5</v>
      </c>
      <c r="I2922" s="2" t="s">
        <v>6</v>
      </c>
      <c r="J2922" s="2" t="s">
        <v>7</v>
      </c>
      <c r="K2922" s="2" t="s">
        <v>8</v>
      </c>
      <c r="L2922" s="132" t="s">
        <v>8555</v>
      </c>
      <c r="M2922"/>
      <c r="N2922"/>
      <c r="O2922"/>
      <c r="P2922"/>
      <c r="Q2922"/>
      <c r="R2922"/>
      <c r="S2922"/>
      <c r="T2922"/>
      <c r="U2922"/>
      <c r="V2922"/>
      <c r="W2922"/>
    </row>
    <row r="2923" spans="1:23" customFormat="1">
      <c r="A2923" s="1" t="str">
        <f>CONCATENATE(Tableau4[[#This Row],[DPT2]]," - ",Tableau4[[#This Row],[COMMUNE]])</f>
        <v>47 - Moulinet</v>
      </c>
      <c r="B2923" s="2">
        <v>47</v>
      </c>
      <c r="C2923" s="2" t="s">
        <v>3987</v>
      </c>
      <c r="D2923" s="3" t="s">
        <v>3752</v>
      </c>
      <c r="E2923" s="3" t="s">
        <v>3988</v>
      </c>
      <c r="F2923" s="6" t="s">
        <v>8554</v>
      </c>
      <c r="G2923" s="4">
        <v>199</v>
      </c>
      <c r="H2923" s="2" t="s">
        <v>5</v>
      </c>
      <c r="I2923" s="2" t="s">
        <v>6</v>
      </c>
      <c r="J2923" s="2" t="s">
        <v>7</v>
      </c>
      <c r="K2923" s="2" t="s">
        <v>8</v>
      </c>
      <c r="L2923" s="132" t="s">
        <v>8555</v>
      </c>
      <c r="M2923" s="87"/>
      <c r="N2923" s="87"/>
      <c r="O2923" s="87"/>
      <c r="P2923" s="87"/>
      <c r="Q2923" s="87"/>
      <c r="R2923" s="87"/>
      <c r="S2923" s="87"/>
      <c r="T2923" s="87"/>
      <c r="U2923" s="87"/>
      <c r="V2923" s="87"/>
      <c r="W2923" s="87"/>
    </row>
    <row r="2924" spans="1:23" customFormat="1">
      <c r="A2924" s="1" t="str">
        <f>CONCATENATE(Tableau4[[#This Row],[DPT2]]," - ",Tableau4[[#This Row],[COMMUNE]])</f>
        <v>47 - Moustier</v>
      </c>
      <c r="B2924" s="2">
        <v>47</v>
      </c>
      <c r="C2924" s="2" t="s">
        <v>3989</v>
      </c>
      <c r="D2924" s="3" t="s">
        <v>3715</v>
      </c>
      <c r="E2924" s="3" t="s">
        <v>3990</v>
      </c>
      <c r="F2924" s="6" t="s">
        <v>8554</v>
      </c>
      <c r="G2924" s="4">
        <v>321</v>
      </c>
      <c r="H2924" s="2" t="s">
        <v>5</v>
      </c>
      <c r="I2924" s="2" t="s">
        <v>6</v>
      </c>
      <c r="J2924" s="2" t="s">
        <v>13</v>
      </c>
      <c r="K2924" s="2" t="s">
        <v>8</v>
      </c>
      <c r="L2924" s="132">
        <v>46116</v>
      </c>
    </row>
    <row r="2925" spans="1:23" s="87" customFormat="1">
      <c r="A2925" s="1" t="str">
        <f>CONCATENATE(Tableau4[[#This Row],[DPT2]]," - ",Tableau4[[#This Row],[COMMUNE]])</f>
        <v>47 - Nérac</v>
      </c>
      <c r="B2925" s="2">
        <v>47</v>
      </c>
      <c r="C2925" s="5" t="s">
        <v>8435</v>
      </c>
      <c r="D2925" s="6" t="s">
        <v>3727</v>
      </c>
      <c r="E2925" s="6" t="s">
        <v>8436</v>
      </c>
      <c r="F2925" s="6" t="s">
        <v>8554</v>
      </c>
      <c r="G2925" s="7">
        <v>6837</v>
      </c>
      <c r="H2925" s="5" t="s">
        <v>5</v>
      </c>
      <c r="I2925" s="5" t="s">
        <v>12</v>
      </c>
      <c r="J2925" s="2" t="s">
        <v>10732</v>
      </c>
      <c r="K2925" s="5" t="s">
        <v>7657</v>
      </c>
      <c r="L2925" s="132">
        <v>46077</v>
      </c>
      <c r="M2925"/>
      <c r="N2925"/>
      <c r="O2925"/>
      <c r="P2925"/>
      <c r="Q2925"/>
      <c r="R2925"/>
      <c r="S2925"/>
      <c r="T2925"/>
      <c r="U2925"/>
      <c r="V2925"/>
      <c r="W2925"/>
    </row>
    <row r="2926" spans="1:23" customFormat="1">
      <c r="A2926" s="1" t="str">
        <f>CONCATENATE(Tableau4[[#This Row],[DPT2]]," - ",Tableau4[[#This Row],[COMMUNE]])</f>
        <v>47 - Nicole</v>
      </c>
      <c r="B2926" s="2">
        <v>47</v>
      </c>
      <c r="C2926" s="2" t="s">
        <v>3991</v>
      </c>
      <c r="D2926" s="3" t="s">
        <v>3724</v>
      </c>
      <c r="E2926" s="3" t="s">
        <v>3992</v>
      </c>
      <c r="F2926" s="6" t="s">
        <v>8554</v>
      </c>
      <c r="G2926" s="4">
        <v>215</v>
      </c>
      <c r="H2926" s="2" t="s">
        <v>5</v>
      </c>
      <c r="I2926" s="2" t="s">
        <v>6</v>
      </c>
      <c r="J2926" s="2" t="s">
        <v>7</v>
      </c>
      <c r="K2926" s="2" t="s">
        <v>8</v>
      </c>
      <c r="L2926" s="132" t="s">
        <v>8555</v>
      </c>
    </row>
    <row r="2927" spans="1:23" customFormat="1">
      <c r="A2927" s="1" t="str">
        <f>CONCATENATE(Tableau4[[#This Row],[DPT2]]," - ",Tableau4[[#This Row],[COMMUNE]])</f>
        <v>47 - Nomdieu</v>
      </c>
      <c r="B2927" s="2">
        <v>47</v>
      </c>
      <c r="C2927" s="5" t="s">
        <v>3993</v>
      </c>
      <c r="D2927" s="6" t="s">
        <v>3727</v>
      </c>
      <c r="E2927" s="6" t="s">
        <v>3994</v>
      </c>
      <c r="F2927" s="6" t="s">
        <v>8554</v>
      </c>
      <c r="G2927" s="7">
        <v>254</v>
      </c>
      <c r="H2927" s="5" t="s">
        <v>5</v>
      </c>
      <c r="I2927" s="5" t="s">
        <v>12</v>
      </c>
      <c r="J2927" s="2" t="s">
        <v>13</v>
      </c>
      <c r="K2927" s="2" t="s">
        <v>8</v>
      </c>
      <c r="L2927" s="132" t="s">
        <v>8555</v>
      </c>
    </row>
    <row r="2928" spans="1:23" s="87" customFormat="1">
      <c r="A2928" s="1" t="str">
        <f>CONCATENATE(Tableau4[[#This Row],[DPT2]]," - ",Tableau4[[#This Row],[COMMUNE]])</f>
        <v>47 - Pailloles</v>
      </c>
      <c r="B2928" s="2">
        <v>47</v>
      </c>
      <c r="C2928" s="2" t="s">
        <v>3995</v>
      </c>
      <c r="D2928" s="3" t="s">
        <v>3752</v>
      </c>
      <c r="E2928" s="3" t="s">
        <v>3996</v>
      </c>
      <c r="F2928" s="6" t="s">
        <v>8554</v>
      </c>
      <c r="G2928" s="4">
        <v>335</v>
      </c>
      <c r="H2928" s="2" t="s">
        <v>5</v>
      </c>
      <c r="I2928" s="2" t="s">
        <v>6</v>
      </c>
      <c r="J2928" s="2" t="s">
        <v>7</v>
      </c>
      <c r="K2928" s="2" t="s">
        <v>8</v>
      </c>
      <c r="L2928" s="132" t="s">
        <v>8555</v>
      </c>
      <c r="M2928"/>
      <c r="N2928"/>
      <c r="O2928"/>
      <c r="P2928"/>
      <c r="Q2928"/>
      <c r="R2928"/>
      <c r="S2928"/>
      <c r="T2928"/>
      <c r="U2928"/>
      <c r="V2928"/>
      <c r="W2928"/>
    </row>
    <row r="2929" spans="1:23" customFormat="1">
      <c r="A2929" s="1" t="str">
        <f>CONCATENATE(Tableau4[[#This Row],[DPT2]]," - ",Tableau4[[#This Row],[COMMUNE]])</f>
        <v>47 - Pardaillan</v>
      </c>
      <c r="B2929" s="2">
        <v>47</v>
      </c>
      <c r="C2929" s="2" t="s">
        <v>3997</v>
      </c>
      <c r="D2929" s="3" t="s">
        <v>3745</v>
      </c>
      <c r="E2929" s="3" t="s">
        <v>3998</v>
      </c>
      <c r="F2929" s="6" t="s">
        <v>8554</v>
      </c>
      <c r="G2929" s="4">
        <v>316</v>
      </c>
      <c r="H2929" s="2" t="s">
        <v>5</v>
      </c>
      <c r="I2929" s="2" t="s">
        <v>6</v>
      </c>
      <c r="J2929" s="2" t="s">
        <v>13</v>
      </c>
      <c r="K2929" s="2" t="s">
        <v>8</v>
      </c>
      <c r="L2929" s="132" t="s">
        <v>8555</v>
      </c>
    </row>
    <row r="2930" spans="1:23" customFormat="1">
      <c r="A2930" s="1" t="str">
        <f>CONCATENATE(Tableau4[[#This Row],[DPT2]]," - ",Tableau4[[#This Row],[COMMUNE]])</f>
        <v>47 - Parranquet</v>
      </c>
      <c r="B2930" s="2">
        <v>47</v>
      </c>
      <c r="C2930" s="2" t="s">
        <v>3999</v>
      </c>
      <c r="D2930" s="3" t="s">
        <v>3752</v>
      </c>
      <c r="E2930" s="3" t="s">
        <v>4000</v>
      </c>
      <c r="F2930" s="6" t="s">
        <v>8554</v>
      </c>
      <c r="G2930" s="4">
        <v>114</v>
      </c>
      <c r="H2930" s="2" t="s">
        <v>5</v>
      </c>
      <c r="I2930" s="2" t="s">
        <v>6</v>
      </c>
      <c r="J2930" s="2" t="s">
        <v>7</v>
      </c>
      <c r="K2930" s="2" t="s">
        <v>8</v>
      </c>
      <c r="L2930" s="132" t="s">
        <v>8555</v>
      </c>
    </row>
    <row r="2931" spans="1:23" customFormat="1">
      <c r="A2931" s="1" t="str">
        <f>CONCATENATE(Tableau4[[#This Row],[DPT2]]," - ",Tableau4[[#This Row],[COMMUNE]])</f>
        <v>47 - Paulhiac</v>
      </c>
      <c r="B2931" s="2">
        <v>47</v>
      </c>
      <c r="C2931" s="2" t="s">
        <v>4001</v>
      </c>
      <c r="D2931" s="3" t="s">
        <v>3752</v>
      </c>
      <c r="E2931" s="3" t="s">
        <v>4002</v>
      </c>
      <c r="F2931" s="6" t="s">
        <v>8554</v>
      </c>
      <c r="G2931" s="4">
        <v>309</v>
      </c>
      <c r="H2931" s="2" t="s">
        <v>5</v>
      </c>
      <c r="I2931" s="2" t="s">
        <v>6</v>
      </c>
      <c r="J2931" s="2" t="s">
        <v>7</v>
      </c>
      <c r="K2931" s="2" t="s">
        <v>8</v>
      </c>
      <c r="L2931" s="132" t="s">
        <v>8555</v>
      </c>
      <c r="M2931" s="87"/>
      <c r="N2931" s="87"/>
      <c r="O2931" s="87"/>
      <c r="P2931" s="87"/>
      <c r="Q2931" s="87"/>
      <c r="R2931" s="87"/>
      <c r="S2931" s="87"/>
      <c r="T2931" s="87"/>
      <c r="U2931" s="87"/>
      <c r="V2931" s="87"/>
      <c r="W2931" s="87"/>
    </row>
    <row r="2932" spans="1:23" customFormat="1">
      <c r="A2932" s="1" t="str">
        <f>CONCATENATE(Tableau4[[#This Row],[DPT2]]," - ",Tableau4[[#This Row],[COMMUNE]])</f>
        <v>47 - Penne-d'Agenais</v>
      </c>
      <c r="B2932" s="2">
        <v>47</v>
      </c>
      <c r="C2932" s="2" t="s">
        <v>7102</v>
      </c>
      <c r="D2932" s="3" t="s">
        <v>3732</v>
      </c>
      <c r="E2932" s="3" t="s">
        <v>7103</v>
      </c>
      <c r="F2932" s="6" t="s">
        <v>8554</v>
      </c>
      <c r="G2932" s="4">
        <v>2341</v>
      </c>
      <c r="H2932" s="2" t="s">
        <v>5</v>
      </c>
      <c r="I2932" s="2" t="s">
        <v>6</v>
      </c>
      <c r="J2932" s="2" t="s">
        <v>7</v>
      </c>
      <c r="K2932" s="2" t="s">
        <v>5671</v>
      </c>
      <c r="L2932" s="132" t="s">
        <v>8555</v>
      </c>
    </row>
    <row r="2933" spans="1:23" customFormat="1">
      <c r="A2933" s="1" t="str">
        <f>CONCATENATE(Tableau4[[#This Row],[DPT2]]," - ",Tableau4[[#This Row],[COMMUNE]])</f>
        <v>47 - Peyrière</v>
      </c>
      <c r="B2933" s="2">
        <v>47</v>
      </c>
      <c r="C2933" s="2" t="s">
        <v>4003</v>
      </c>
      <c r="D2933" s="3" t="s">
        <v>3715</v>
      </c>
      <c r="E2933" s="3" t="s">
        <v>4004</v>
      </c>
      <c r="F2933" s="6" t="s">
        <v>8554</v>
      </c>
      <c r="G2933" s="4">
        <v>283</v>
      </c>
      <c r="H2933" s="2" t="s">
        <v>5</v>
      </c>
      <c r="I2933" s="2" t="s">
        <v>6</v>
      </c>
      <c r="J2933" s="2" t="s">
        <v>13</v>
      </c>
      <c r="K2933" s="2" t="s">
        <v>8</v>
      </c>
      <c r="L2933" s="132" t="s">
        <v>8555</v>
      </c>
    </row>
    <row r="2934" spans="1:23" customFormat="1">
      <c r="A2934" s="1" t="str">
        <f>CONCATENATE(Tableau4[[#This Row],[DPT2]]," - ",Tableau4[[#This Row],[COMMUNE]])</f>
        <v>47 - Pindères</v>
      </c>
      <c r="B2934" s="2">
        <v>47</v>
      </c>
      <c r="C2934" s="5" t="s">
        <v>4005</v>
      </c>
      <c r="D2934" s="6" t="s">
        <v>3721</v>
      </c>
      <c r="E2934" s="6" t="s">
        <v>4006</v>
      </c>
      <c r="F2934" s="6" t="s">
        <v>8554</v>
      </c>
      <c r="G2934" s="7">
        <v>201</v>
      </c>
      <c r="H2934" s="5" t="s">
        <v>5</v>
      </c>
      <c r="I2934" s="5" t="s">
        <v>12</v>
      </c>
      <c r="J2934" s="2" t="s">
        <v>13</v>
      </c>
      <c r="K2934" s="2" t="s">
        <v>8</v>
      </c>
      <c r="L2934" s="132" t="s">
        <v>8555</v>
      </c>
    </row>
    <row r="2935" spans="1:23" customFormat="1">
      <c r="A2935" s="1" t="str">
        <f>CONCATENATE(Tableau4[[#This Row],[DPT2]]," - ",Tableau4[[#This Row],[COMMUNE]])</f>
        <v>47 - Pinel-Hauterive</v>
      </c>
      <c r="B2935" s="2">
        <v>47</v>
      </c>
      <c r="C2935" s="2" t="s">
        <v>4007</v>
      </c>
      <c r="D2935" s="3" t="s">
        <v>3775</v>
      </c>
      <c r="E2935" s="3" t="s">
        <v>4008</v>
      </c>
      <c r="F2935" s="6" t="s">
        <v>8554</v>
      </c>
      <c r="G2935" s="4">
        <v>564</v>
      </c>
      <c r="H2935" s="2" t="s">
        <v>5</v>
      </c>
      <c r="I2935" s="2" t="s">
        <v>6</v>
      </c>
      <c r="J2935" s="2" t="s">
        <v>7</v>
      </c>
      <c r="K2935" s="2" t="s">
        <v>8</v>
      </c>
      <c r="L2935" s="132">
        <v>46077</v>
      </c>
    </row>
    <row r="2936" spans="1:23" customFormat="1">
      <c r="A2936" s="1" t="str">
        <f>CONCATENATE(Tableau4[[#This Row],[DPT2]]," - ",Tableau4[[#This Row],[COMMUNE]])</f>
        <v>47 - Pompiey</v>
      </c>
      <c r="B2936" s="2">
        <v>47</v>
      </c>
      <c r="C2936" s="5" t="s">
        <v>4009</v>
      </c>
      <c r="D2936" s="6" t="s">
        <v>3727</v>
      </c>
      <c r="E2936" s="6" t="s">
        <v>4010</v>
      </c>
      <c r="F2936" s="6" t="s">
        <v>8554</v>
      </c>
      <c r="G2936" s="7">
        <v>205</v>
      </c>
      <c r="H2936" s="5" t="s">
        <v>5</v>
      </c>
      <c r="I2936" s="5" t="s">
        <v>12</v>
      </c>
      <c r="J2936" s="2" t="s">
        <v>13</v>
      </c>
      <c r="K2936" s="2" t="s">
        <v>8</v>
      </c>
      <c r="L2936" s="132" t="s">
        <v>8555</v>
      </c>
    </row>
    <row r="2937" spans="1:23" customFormat="1">
      <c r="A2937" s="1" t="str">
        <f>CONCATENATE(Tableau4[[#This Row],[DPT2]]," - ",Tableau4[[#This Row],[COMMUNE]])</f>
        <v>47 - Pompogne</v>
      </c>
      <c r="B2937" s="2">
        <v>47</v>
      </c>
      <c r="C2937" s="5" t="s">
        <v>4011</v>
      </c>
      <c r="D2937" s="6" t="s">
        <v>3721</v>
      </c>
      <c r="E2937" s="6" t="s">
        <v>4012</v>
      </c>
      <c r="F2937" s="6" t="s">
        <v>8554</v>
      </c>
      <c r="G2937" s="7">
        <v>199</v>
      </c>
      <c r="H2937" s="5" t="s">
        <v>5</v>
      </c>
      <c r="I2937" s="5" t="s">
        <v>12</v>
      </c>
      <c r="J2937" s="2" t="s">
        <v>13</v>
      </c>
      <c r="K2937" s="2" t="s">
        <v>8</v>
      </c>
      <c r="L2937" s="132" t="s">
        <v>8555</v>
      </c>
    </row>
    <row r="2938" spans="1:23" customFormat="1">
      <c r="A2938" s="1" t="str">
        <f>CONCATENATE(Tableau4[[#This Row],[DPT2]]," - ",Tableau4[[#This Row],[COMMUNE]])</f>
        <v>47 - Pont-du-Casse</v>
      </c>
      <c r="B2938" s="94">
        <v>47</v>
      </c>
      <c r="C2938" s="2" t="s">
        <v>8132</v>
      </c>
      <c r="D2938" s="95" t="s">
        <v>3741</v>
      </c>
      <c r="E2938" s="96" t="s">
        <v>8133</v>
      </c>
      <c r="F2938" s="96" t="s">
        <v>8555</v>
      </c>
      <c r="G2938" s="97">
        <v>4141</v>
      </c>
      <c r="H2938" s="94" t="s">
        <v>859</v>
      </c>
      <c r="I2938" s="94" t="s">
        <v>25</v>
      </c>
      <c r="J2938" s="94" t="s">
        <v>13</v>
      </c>
      <c r="K2938" s="5" t="s">
        <v>5664</v>
      </c>
      <c r="L2938" s="132" t="s">
        <v>8555</v>
      </c>
    </row>
    <row r="2939" spans="1:23" s="87" customFormat="1">
      <c r="A2939" s="1" t="str">
        <f>CONCATENATE(Tableau4[[#This Row],[DPT2]]," - ",Tableau4[[#This Row],[COMMUNE]])</f>
        <v>47 - Port-Sainte-Marie</v>
      </c>
      <c r="B2939" s="2">
        <v>47</v>
      </c>
      <c r="C2939" s="2" t="s">
        <v>8134</v>
      </c>
      <c r="D2939" s="3" t="s">
        <v>3724</v>
      </c>
      <c r="E2939" s="3" t="s">
        <v>8135</v>
      </c>
      <c r="F2939" s="6" t="s">
        <v>8554</v>
      </c>
      <c r="G2939" s="4">
        <v>1846</v>
      </c>
      <c r="H2939" s="2" t="s">
        <v>5</v>
      </c>
      <c r="I2939" s="2" t="s">
        <v>6</v>
      </c>
      <c r="J2939" s="2" t="s">
        <v>7</v>
      </c>
      <c r="K2939" s="5" t="s">
        <v>5664</v>
      </c>
      <c r="L2939" s="132">
        <v>46077</v>
      </c>
      <c r="M2939"/>
      <c r="N2939"/>
      <c r="O2939"/>
      <c r="P2939"/>
      <c r="Q2939"/>
      <c r="R2939"/>
      <c r="S2939"/>
      <c r="T2939"/>
      <c r="U2939"/>
      <c r="V2939"/>
      <c r="W2939"/>
    </row>
    <row r="2940" spans="1:23" customFormat="1">
      <c r="A2940" s="1" t="str">
        <f>CONCATENATE(Tableau4[[#This Row],[DPT2]]," - ",Tableau4[[#This Row],[COMMUNE]])</f>
        <v>47 - Poudenas</v>
      </c>
      <c r="B2940" s="2">
        <v>47</v>
      </c>
      <c r="C2940" s="5" t="s">
        <v>4013</v>
      </c>
      <c r="D2940" s="6" t="s">
        <v>3727</v>
      </c>
      <c r="E2940" s="6" t="s">
        <v>4014</v>
      </c>
      <c r="F2940" s="6" t="s">
        <v>8554</v>
      </c>
      <c r="G2940" s="7">
        <v>223</v>
      </c>
      <c r="H2940" s="5" t="s">
        <v>5</v>
      </c>
      <c r="I2940" s="5" t="s">
        <v>12</v>
      </c>
      <c r="J2940" s="2" t="s">
        <v>13</v>
      </c>
      <c r="K2940" s="2" t="s">
        <v>8</v>
      </c>
      <c r="L2940" s="132" t="s">
        <v>8555</v>
      </c>
    </row>
    <row r="2941" spans="1:23" customFormat="1">
      <c r="A2941" s="1" t="str">
        <f>CONCATENATE(Tableau4[[#This Row],[DPT2]]," - ",Tableau4[[#This Row],[COMMUNE]])</f>
        <v>47 - Poussignac</v>
      </c>
      <c r="B2941" s="2">
        <v>47</v>
      </c>
      <c r="C2941" s="5" t="s">
        <v>4015</v>
      </c>
      <c r="D2941" s="6" t="s">
        <v>3721</v>
      </c>
      <c r="E2941" s="6" t="s">
        <v>4016</v>
      </c>
      <c r="F2941" s="6" t="s">
        <v>8554</v>
      </c>
      <c r="G2941" s="7">
        <v>289</v>
      </c>
      <c r="H2941" s="5" t="s">
        <v>5</v>
      </c>
      <c r="I2941" s="5" t="s">
        <v>12</v>
      </c>
      <c r="J2941" s="2" t="s">
        <v>13</v>
      </c>
      <c r="K2941" s="2" t="s">
        <v>8</v>
      </c>
      <c r="L2941" s="132" t="s">
        <v>8555</v>
      </c>
    </row>
    <row r="2942" spans="1:23" customFormat="1">
      <c r="A2942" s="1" t="str">
        <f>CONCATENATE(Tableau4[[#This Row],[DPT2]]," - ",Tableau4[[#This Row],[COMMUNE]])</f>
        <v>47 - Prayssas</v>
      </c>
      <c r="B2942" s="2">
        <v>47</v>
      </c>
      <c r="C2942" s="2" t="s">
        <v>7104</v>
      </c>
      <c r="D2942" s="3" t="s">
        <v>3724</v>
      </c>
      <c r="E2942" s="3" t="s">
        <v>7105</v>
      </c>
      <c r="F2942" s="6" t="s">
        <v>8554</v>
      </c>
      <c r="G2942" s="4">
        <v>995</v>
      </c>
      <c r="H2942" s="2" t="s">
        <v>5</v>
      </c>
      <c r="I2942" s="2" t="s">
        <v>6</v>
      </c>
      <c r="J2942" s="2" t="s">
        <v>7</v>
      </c>
      <c r="K2942" s="2" t="s">
        <v>5671</v>
      </c>
      <c r="L2942" s="132" t="s">
        <v>8555</v>
      </c>
    </row>
    <row r="2943" spans="1:23" s="87" customFormat="1">
      <c r="A2943" s="1" t="str">
        <f>CONCATENATE(Tableau4[[#This Row],[DPT2]]," - ",Tableau4[[#This Row],[COMMUNE]])</f>
        <v>47 - Puch-d'Agenais</v>
      </c>
      <c r="B2943" s="2">
        <v>47</v>
      </c>
      <c r="C2943" s="2" t="s">
        <v>4017</v>
      </c>
      <c r="D2943" s="3" t="s">
        <v>3724</v>
      </c>
      <c r="E2943" s="3" t="s">
        <v>4018</v>
      </c>
      <c r="F2943" s="6" t="s">
        <v>8554</v>
      </c>
      <c r="G2943" s="4">
        <v>681</v>
      </c>
      <c r="H2943" s="2" t="s">
        <v>5</v>
      </c>
      <c r="I2943" s="2" t="s">
        <v>6</v>
      </c>
      <c r="J2943" s="2" t="s">
        <v>7</v>
      </c>
      <c r="K2943" s="2" t="s">
        <v>8</v>
      </c>
      <c r="L2943" s="132">
        <v>46077</v>
      </c>
      <c r="M2943"/>
      <c r="N2943"/>
      <c r="O2943"/>
      <c r="P2943"/>
      <c r="Q2943"/>
      <c r="R2943"/>
      <c r="S2943"/>
      <c r="T2943"/>
      <c r="U2943"/>
      <c r="V2943"/>
      <c r="W2943"/>
    </row>
    <row r="2944" spans="1:23" customFormat="1">
      <c r="A2944" s="1" t="str">
        <f>CONCATENATE(Tableau4[[#This Row],[DPT2]]," - ",Tableau4[[#This Row],[COMMUNE]])</f>
        <v>47 - Pujols</v>
      </c>
      <c r="B2944" s="2">
        <v>47</v>
      </c>
      <c r="C2944" s="2" t="s">
        <v>7106</v>
      </c>
      <c r="D2944" s="3" t="s">
        <v>3718</v>
      </c>
      <c r="E2944" s="103" t="s">
        <v>10825</v>
      </c>
      <c r="F2944" s="6" t="s">
        <v>8554</v>
      </c>
      <c r="G2944" s="4">
        <v>3675</v>
      </c>
      <c r="H2944" s="2" t="s">
        <v>859</v>
      </c>
      <c r="I2944" s="2" t="s">
        <v>6</v>
      </c>
      <c r="J2944" s="2" t="s">
        <v>7</v>
      </c>
      <c r="K2944" s="2" t="s">
        <v>5671</v>
      </c>
      <c r="L2944" s="132" t="s">
        <v>8555</v>
      </c>
    </row>
    <row r="2945" spans="1:23" customFormat="1">
      <c r="A2945" s="1" t="str">
        <f>CONCATENATE(Tableau4[[#This Row],[DPT2]]," - ",Tableau4[[#This Row],[COMMUNE]])</f>
        <v>47 - Puymiclan</v>
      </c>
      <c r="B2945" s="2">
        <v>47</v>
      </c>
      <c r="C2945" s="2" t="s">
        <v>4019</v>
      </c>
      <c r="D2945" s="3" t="s">
        <v>3712</v>
      </c>
      <c r="E2945" s="3" t="s">
        <v>4020</v>
      </c>
      <c r="F2945" s="6" t="s">
        <v>8554</v>
      </c>
      <c r="G2945" s="4">
        <v>679</v>
      </c>
      <c r="H2945" s="2" t="s">
        <v>5</v>
      </c>
      <c r="I2945" s="2" t="s">
        <v>6</v>
      </c>
      <c r="J2945" s="2" t="s">
        <v>13</v>
      </c>
      <c r="K2945" s="2" t="s">
        <v>8</v>
      </c>
      <c r="L2945" s="132" t="s">
        <v>8555</v>
      </c>
    </row>
    <row r="2946" spans="1:23" customFormat="1">
      <c r="A2946" s="1" t="str">
        <f>CONCATENATE(Tableau4[[#This Row],[DPT2]]," - ",Tableau4[[#This Row],[COMMUNE]])</f>
        <v>47 - Puymirol</v>
      </c>
      <c r="B2946" s="2">
        <v>47</v>
      </c>
      <c r="C2946" s="2" t="s">
        <v>7107</v>
      </c>
      <c r="D2946" s="3" t="s">
        <v>3741</v>
      </c>
      <c r="E2946" s="3" t="s">
        <v>7108</v>
      </c>
      <c r="F2946" s="6" t="s">
        <v>8554</v>
      </c>
      <c r="G2946" s="4">
        <v>919</v>
      </c>
      <c r="H2946" s="2" t="s">
        <v>5</v>
      </c>
      <c r="I2946" s="2" t="s">
        <v>25</v>
      </c>
      <c r="J2946" s="2" t="s">
        <v>13</v>
      </c>
      <c r="K2946" s="2" t="s">
        <v>5671</v>
      </c>
      <c r="L2946" s="132" t="s">
        <v>8555</v>
      </c>
    </row>
    <row r="2947" spans="1:23" customFormat="1">
      <c r="A2947" s="1" t="str">
        <f>CONCATENATE(Tableau4[[#This Row],[DPT2]]," - ",Tableau4[[#This Row],[COMMUNE]])</f>
        <v>47 - Puysserampion</v>
      </c>
      <c r="B2947" s="2">
        <v>47</v>
      </c>
      <c r="C2947" s="2" t="s">
        <v>4021</v>
      </c>
      <c r="D2947" s="3" t="s">
        <v>3715</v>
      </c>
      <c r="E2947" s="3" t="s">
        <v>4022</v>
      </c>
      <c r="F2947" s="6" t="s">
        <v>8554</v>
      </c>
      <c r="G2947" s="4">
        <v>240</v>
      </c>
      <c r="H2947" s="2" t="s">
        <v>5</v>
      </c>
      <c r="I2947" s="2" t="s">
        <v>6</v>
      </c>
      <c r="J2947" s="2" t="s">
        <v>13</v>
      </c>
      <c r="K2947" s="2" t="s">
        <v>8</v>
      </c>
      <c r="L2947" s="132" t="s">
        <v>8555</v>
      </c>
      <c r="M2947" s="87"/>
      <c r="N2947" s="87"/>
      <c r="O2947" s="87"/>
      <c r="P2947" s="87"/>
      <c r="Q2947" s="87"/>
      <c r="R2947" s="87"/>
      <c r="S2947" s="87"/>
      <c r="T2947" s="87"/>
      <c r="U2947" s="87"/>
      <c r="V2947" s="87"/>
      <c r="W2947" s="87"/>
    </row>
    <row r="2948" spans="1:23" s="87" customFormat="1">
      <c r="A2948" s="1" t="str">
        <f>CONCATENATE(Tableau4[[#This Row],[DPT2]]," - ",Tableau4[[#This Row],[COMMUNE]])</f>
        <v>47 - Rayet</v>
      </c>
      <c r="B2948" s="2">
        <v>47</v>
      </c>
      <c r="C2948" s="2" t="s">
        <v>4023</v>
      </c>
      <c r="D2948" s="3" t="s">
        <v>3752</v>
      </c>
      <c r="E2948" s="3" t="s">
        <v>4024</v>
      </c>
      <c r="F2948" s="6" t="s">
        <v>8554</v>
      </c>
      <c r="G2948" s="4">
        <v>180</v>
      </c>
      <c r="H2948" s="2" t="s">
        <v>5</v>
      </c>
      <c r="I2948" s="2" t="s">
        <v>6</v>
      </c>
      <c r="J2948" s="2" t="s">
        <v>7</v>
      </c>
      <c r="K2948" s="2" t="s">
        <v>8</v>
      </c>
      <c r="L2948" s="132" t="s">
        <v>8555</v>
      </c>
      <c r="M2948"/>
      <c r="N2948"/>
      <c r="O2948"/>
      <c r="P2948"/>
      <c r="Q2948"/>
      <c r="R2948"/>
      <c r="S2948"/>
      <c r="T2948"/>
      <c r="U2948"/>
      <c r="V2948"/>
      <c r="W2948"/>
    </row>
    <row r="2949" spans="1:23" customFormat="1">
      <c r="A2949" s="1" t="str">
        <f>CONCATENATE(Tableau4[[#This Row],[DPT2]]," - ",Tableau4[[#This Row],[COMMUNE]])</f>
        <v>47 - Razimet</v>
      </c>
      <c r="B2949" s="2">
        <v>47</v>
      </c>
      <c r="C2949" s="2" t="s">
        <v>4025</v>
      </c>
      <c r="D2949" s="3" t="s">
        <v>3724</v>
      </c>
      <c r="E2949" s="3" t="s">
        <v>4026</v>
      </c>
      <c r="F2949" s="6" t="s">
        <v>8554</v>
      </c>
      <c r="G2949" s="4">
        <v>298</v>
      </c>
      <c r="H2949" s="2" t="s">
        <v>5</v>
      </c>
      <c r="I2949" s="2" t="s">
        <v>6</v>
      </c>
      <c r="J2949" s="2" t="s">
        <v>7</v>
      </c>
      <c r="K2949" s="2" t="s">
        <v>8</v>
      </c>
      <c r="L2949" s="132" t="s">
        <v>8555</v>
      </c>
    </row>
    <row r="2950" spans="1:23" customFormat="1">
      <c r="A2950" s="1" t="str">
        <f>CONCATENATE(Tableau4[[#This Row],[DPT2]]," - ",Tableau4[[#This Row],[COMMUNE]])</f>
        <v>47 - Réaup-Lisse</v>
      </c>
      <c r="B2950" s="2">
        <v>47</v>
      </c>
      <c r="C2950" s="5" t="s">
        <v>4027</v>
      </c>
      <c r="D2950" s="6" t="s">
        <v>3727</v>
      </c>
      <c r="E2950" s="6" t="s">
        <v>4028</v>
      </c>
      <c r="F2950" s="6" t="s">
        <v>8554</v>
      </c>
      <c r="G2950" s="7">
        <v>606</v>
      </c>
      <c r="H2950" s="5" t="s">
        <v>5</v>
      </c>
      <c r="I2950" s="5" t="s">
        <v>12</v>
      </c>
      <c r="J2950" s="2" t="s">
        <v>13</v>
      </c>
      <c r="K2950" s="2" t="s">
        <v>8</v>
      </c>
      <c r="L2950" s="132" t="s">
        <v>8555</v>
      </c>
    </row>
    <row r="2951" spans="1:23" s="87" customFormat="1">
      <c r="A2951" s="1" t="str">
        <f>CONCATENATE(Tableau4[[#This Row],[DPT2]]," - ",Tableau4[[#This Row],[COMMUNE]])</f>
        <v>47 - Rives</v>
      </c>
      <c r="B2951" s="2">
        <v>47</v>
      </c>
      <c r="C2951" s="2" t="s">
        <v>4029</v>
      </c>
      <c r="D2951" s="3" t="s">
        <v>3752</v>
      </c>
      <c r="E2951" s="3" t="s">
        <v>4030</v>
      </c>
      <c r="F2951" s="6" t="s">
        <v>8554</v>
      </c>
      <c r="G2951" s="4">
        <v>203</v>
      </c>
      <c r="H2951" s="2" t="s">
        <v>5</v>
      </c>
      <c r="I2951" s="2" t="s">
        <v>6</v>
      </c>
      <c r="J2951" s="2" t="s">
        <v>7</v>
      </c>
      <c r="K2951" s="2" t="s">
        <v>8</v>
      </c>
      <c r="L2951" s="132" t="s">
        <v>8555</v>
      </c>
      <c r="M2951"/>
      <c r="N2951"/>
      <c r="O2951"/>
      <c r="P2951"/>
      <c r="Q2951"/>
      <c r="R2951"/>
      <c r="S2951"/>
      <c r="T2951"/>
      <c r="U2951"/>
      <c r="V2951"/>
      <c r="W2951"/>
    </row>
    <row r="2952" spans="1:23" customFormat="1">
      <c r="A2952" s="1" t="str">
        <f>CONCATENATE(Tableau4[[#This Row],[DPT2]]," - ",Tableau4[[#This Row],[COMMUNE]])</f>
        <v>47 - Romestaing</v>
      </c>
      <c r="B2952" s="2">
        <v>47</v>
      </c>
      <c r="C2952" s="5" t="s">
        <v>4031</v>
      </c>
      <c r="D2952" s="6" t="s">
        <v>3721</v>
      </c>
      <c r="E2952" s="6" t="s">
        <v>4032</v>
      </c>
      <c r="F2952" s="6" t="s">
        <v>8554</v>
      </c>
      <c r="G2952" s="7">
        <v>161</v>
      </c>
      <c r="H2952" s="5" t="s">
        <v>5</v>
      </c>
      <c r="I2952" s="5" t="s">
        <v>12</v>
      </c>
      <c r="J2952" s="2" t="s">
        <v>13</v>
      </c>
      <c r="K2952" s="2" t="s">
        <v>8</v>
      </c>
      <c r="L2952" s="132" t="s">
        <v>8555</v>
      </c>
      <c r="M2952" s="87"/>
      <c r="N2952" s="87"/>
      <c r="O2952" s="87"/>
      <c r="P2952" s="87"/>
      <c r="Q2952" s="87"/>
      <c r="R2952" s="87"/>
      <c r="S2952" s="87"/>
      <c r="T2952" s="87"/>
      <c r="U2952" s="87"/>
      <c r="V2952" s="87"/>
      <c r="W2952" s="87"/>
    </row>
    <row r="2953" spans="1:23" customFormat="1">
      <c r="A2953" s="1" t="str">
        <f>CONCATENATE(Tableau4[[#This Row],[DPT2]]," - ",Tableau4[[#This Row],[COMMUNE]])</f>
        <v>47 - Roquefort</v>
      </c>
      <c r="B2953" s="94">
        <v>47</v>
      </c>
      <c r="C2953" s="2" t="s">
        <v>7109</v>
      </c>
      <c r="D2953" s="95" t="s">
        <v>3741</v>
      </c>
      <c r="E2953" s="96" t="s">
        <v>10834</v>
      </c>
      <c r="F2953" s="96" t="s">
        <v>8555</v>
      </c>
      <c r="G2953" s="97">
        <v>2048</v>
      </c>
      <c r="H2953" s="94" t="s">
        <v>859</v>
      </c>
      <c r="I2953" s="94" t="s">
        <v>25</v>
      </c>
      <c r="J2953" s="94" t="s">
        <v>13</v>
      </c>
      <c r="K2953" s="2" t="s">
        <v>5671</v>
      </c>
      <c r="L2953" s="132" t="s">
        <v>8555</v>
      </c>
    </row>
    <row r="2954" spans="1:23" customFormat="1">
      <c r="A2954" s="1" t="str">
        <f>CONCATENATE(Tableau4[[#This Row],[DPT2]]," - ",Tableau4[[#This Row],[COMMUNE]])</f>
        <v>47 - Roumagne</v>
      </c>
      <c r="B2954" s="2">
        <v>47</v>
      </c>
      <c r="C2954" s="2" t="s">
        <v>4033</v>
      </c>
      <c r="D2954" s="3" t="s">
        <v>3715</v>
      </c>
      <c r="E2954" s="3" t="s">
        <v>4034</v>
      </c>
      <c r="F2954" s="6" t="s">
        <v>8554</v>
      </c>
      <c r="G2954" s="4">
        <v>528</v>
      </c>
      <c r="H2954" s="2" t="s">
        <v>5</v>
      </c>
      <c r="I2954" s="2" t="s">
        <v>6</v>
      </c>
      <c r="J2954" s="2" t="s">
        <v>13</v>
      </c>
      <c r="K2954" s="2" t="s">
        <v>8</v>
      </c>
      <c r="L2954" s="132" t="s">
        <v>8555</v>
      </c>
      <c r="M2954" s="87"/>
      <c r="N2954" s="87"/>
      <c r="O2954" s="87"/>
      <c r="P2954" s="87"/>
      <c r="Q2954" s="87"/>
      <c r="R2954" s="87"/>
      <c r="S2954" s="87"/>
      <c r="T2954" s="87"/>
      <c r="U2954" s="87"/>
      <c r="V2954" s="87"/>
      <c r="W2954" s="87"/>
    </row>
    <row r="2955" spans="1:23" s="87" customFormat="1">
      <c r="A2955" s="1" t="str">
        <f>CONCATENATE(Tableau4[[#This Row],[DPT2]]," - ",Tableau4[[#This Row],[COMMUNE]])</f>
        <v>47 - Ruffiac</v>
      </c>
      <c r="B2955" s="2">
        <v>47</v>
      </c>
      <c r="C2955" s="5" t="s">
        <v>4035</v>
      </c>
      <c r="D2955" s="6" t="s">
        <v>3721</v>
      </c>
      <c r="E2955" s="6" t="s">
        <v>4036</v>
      </c>
      <c r="F2955" s="6" t="s">
        <v>8554</v>
      </c>
      <c r="G2955" s="7">
        <v>177</v>
      </c>
      <c r="H2955" s="5" t="s">
        <v>5</v>
      </c>
      <c r="I2955" s="5" t="s">
        <v>12</v>
      </c>
      <c r="J2955" s="2" t="s">
        <v>13</v>
      </c>
      <c r="K2955" s="2" t="s">
        <v>8</v>
      </c>
      <c r="L2955" s="132" t="s">
        <v>8555</v>
      </c>
      <c r="M2955"/>
      <c r="N2955"/>
      <c r="O2955"/>
      <c r="P2955"/>
      <c r="Q2955"/>
      <c r="R2955"/>
      <c r="S2955"/>
      <c r="T2955"/>
      <c r="U2955"/>
      <c r="V2955"/>
      <c r="W2955"/>
    </row>
    <row r="2956" spans="1:23" customFormat="1">
      <c r="A2956" s="1" t="str">
        <f>CONCATENATE(Tableau4[[#This Row],[DPT2]]," - ",Tableau4[[#This Row],[COMMUNE]])</f>
        <v>47 - Saint-Antoine-de-Ficalba</v>
      </c>
      <c r="B2956" s="2">
        <v>47</v>
      </c>
      <c r="C2956" s="2" t="s">
        <v>7110</v>
      </c>
      <c r="D2956" s="3" t="s">
        <v>3718</v>
      </c>
      <c r="E2956" s="3" t="s">
        <v>7111</v>
      </c>
      <c r="F2956" s="6" t="s">
        <v>8554</v>
      </c>
      <c r="G2956" s="4">
        <v>717</v>
      </c>
      <c r="H2956" s="2" t="s">
        <v>5</v>
      </c>
      <c r="I2956" s="2" t="s">
        <v>6</v>
      </c>
      <c r="J2956" s="2" t="s">
        <v>7</v>
      </c>
      <c r="K2956" s="2" t="s">
        <v>5671</v>
      </c>
      <c r="L2956" s="132" t="s">
        <v>8555</v>
      </c>
    </row>
    <row r="2957" spans="1:23" customFormat="1">
      <c r="A2957" s="1" t="str">
        <f>CONCATENATE(Tableau4[[#This Row],[DPT2]]," - ",Tableau4[[#This Row],[COMMUNE]])</f>
        <v>47 - Saint-Astier</v>
      </c>
      <c r="B2957" s="2">
        <v>47</v>
      </c>
      <c r="C2957" s="2" t="s">
        <v>4037</v>
      </c>
      <c r="D2957" s="3" t="s">
        <v>3745</v>
      </c>
      <c r="E2957" s="3" t="s">
        <v>10816</v>
      </c>
      <c r="F2957" s="6" t="s">
        <v>8554</v>
      </c>
      <c r="G2957" s="4">
        <v>223</v>
      </c>
      <c r="H2957" s="2" t="s">
        <v>5</v>
      </c>
      <c r="I2957" s="2" t="s">
        <v>6</v>
      </c>
      <c r="J2957" s="2" t="s">
        <v>13</v>
      </c>
      <c r="K2957" s="2" t="s">
        <v>8</v>
      </c>
      <c r="L2957" s="132" t="s">
        <v>8555</v>
      </c>
    </row>
    <row r="2958" spans="1:23" s="87" customFormat="1">
      <c r="A2958" s="1" t="str">
        <f>CONCATENATE(Tableau4[[#This Row],[DPT2]]," - ",Tableau4[[#This Row],[COMMUNE]])</f>
        <v>47 - Saint-Aubin</v>
      </c>
      <c r="B2958" s="2">
        <v>47</v>
      </c>
      <c r="C2958" s="2" t="s">
        <v>4038</v>
      </c>
      <c r="D2958" s="3" t="s">
        <v>3752</v>
      </c>
      <c r="E2958" s="3" t="s">
        <v>10835</v>
      </c>
      <c r="F2958" s="6" t="s">
        <v>8554</v>
      </c>
      <c r="G2958" s="4">
        <v>395</v>
      </c>
      <c r="H2958" s="2" t="s">
        <v>5</v>
      </c>
      <c r="I2958" s="2" t="s">
        <v>6</v>
      </c>
      <c r="J2958" s="2" t="s">
        <v>7</v>
      </c>
      <c r="K2958" s="2" t="s">
        <v>8</v>
      </c>
      <c r="L2958" s="132" t="s">
        <v>8555</v>
      </c>
      <c r="M2958"/>
      <c r="N2958"/>
      <c r="O2958"/>
      <c r="P2958"/>
      <c r="Q2958"/>
      <c r="R2958"/>
      <c r="S2958"/>
      <c r="T2958"/>
      <c r="U2958"/>
      <c r="V2958"/>
      <c r="W2958"/>
    </row>
    <row r="2959" spans="1:23" customFormat="1">
      <c r="A2959" s="1" t="str">
        <f>CONCATENATE(Tableau4[[#This Row],[DPT2]]," - ",Tableau4[[#This Row],[COMMUNE]])</f>
        <v>47 - Saint-Avit</v>
      </c>
      <c r="B2959" s="2">
        <v>47</v>
      </c>
      <c r="C2959" s="2" t="s">
        <v>4039</v>
      </c>
      <c r="D2959" s="3" t="s">
        <v>3712</v>
      </c>
      <c r="E2959" s="3" t="s">
        <v>10764</v>
      </c>
      <c r="F2959" s="6" t="s">
        <v>8554</v>
      </c>
      <c r="G2959" s="4">
        <v>175</v>
      </c>
      <c r="H2959" s="2" t="s">
        <v>5</v>
      </c>
      <c r="I2959" s="2" t="s">
        <v>6</v>
      </c>
      <c r="J2959" s="2" t="s">
        <v>13</v>
      </c>
      <c r="K2959" s="2" t="s">
        <v>8</v>
      </c>
      <c r="L2959" s="132" t="s">
        <v>8555</v>
      </c>
      <c r="M2959" s="87"/>
      <c r="N2959" s="87"/>
      <c r="O2959" s="87"/>
      <c r="P2959" s="87"/>
      <c r="Q2959" s="87"/>
      <c r="R2959" s="87"/>
      <c r="S2959" s="87"/>
      <c r="T2959" s="87"/>
      <c r="U2959" s="87"/>
      <c r="V2959" s="87"/>
      <c r="W2959" s="87"/>
    </row>
    <row r="2960" spans="1:23" customFormat="1">
      <c r="A2960" s="1" t="str">
        <f>CONCATENATE(Tableau4[[#This Row],[DPT2]]," - ",Tableau4[[#This Row],[COMMUNE]])</f>
        <v>47 - Saint-Barthélemy-d'Agenais</v>
      </c>
      <c r="B2960" s="2">
        <v>47</v>
      </c>
      <c r="C2960" s="2" t="s">
        <v>4040</v>
      </c>
      <c r="D2960" s="3" t="s">
        <v>3712</v>
      </c>
      <c r="E2960" s="3" t="s">
        <v>4041</v>
      </c>
      <c r="F2960" s="6" t="s">
        <v>8554</v>
      </c>
      <c r="G2960" s="4">
        <v>520</v>
      </c>
      <c r="H2960" s="2" t="s">
        <v>5</v>
      </c>
      <c r="I2960" s="2" t="s">
        <v>6</v>
      </c>
      <c r="J2960" s="2" t="s">
        <v>13</v>
      </c>
      <c r="K2960" s="2" t="s">
        <v>8</v>
      </c>
      <c r="L2960" s="132" t="s">
        <v>8555</v>
      </c>
    </row>
    <row r="2961" spans="1:23" customFormat="1">
      <c r="A2961" s="1" t="str">
        <f>CONCATENATE(Tableau4[[#This Row],[DPT2]]," - ",Tableau4[[#This Row],[COMMUNE]])</f>
        <v>47 - Saint-Caprais-de-Lerm</v>
      </c>
      <c r="B2961" s="2">
        <v>47</v>
      </c>
      <c r="C2961" s="2" t="s">
        <v>4042</v>
      </c>
      <c r="D2961" s="3" t="s">
        <v>3741</v>
      </c>
      <c r="E2961" s="3" t="s">
        <v>4043</v>
      </c>
      <c r="F2961" s="6" t="s">
        <v>8554</v>
      </c>
      <c r="G2961" s="4">
        <v>663</v>
      </c>
      <c r="H2961" s="2" t="s">
        <v>5</v>
      </c>
      <c r="I2961" s="2" t="s">
        <v>25</v>
      </c>
      <c r="J2961" s="2" t="s">
        <v>13</v>
      </c>
      <c r="K2961" s="2" t="s">
        <v>8</v>
      </c>
      <c r="L2961" s="132" t="s">
        <v>8555</v>
      </c>
    </row>
    <row r="2962" spans="1:23" s="87" customFormat="1">
      <c r="A2962" s="1" t="str">
        <f>CONCATENATE(Tableau4[[#This Row],[DPT2]]," - ",Tableau4[[#This Row],[COMMUNE]])</f>
        <v>47 - Saint-Colomb-de-Lauzun</v>
      </c>
      <c r="B2962" s="2">
        <v>47</v>
      </c>
      <c r="C2962" s="2" t="s">
        <v>4044</v>
      </c>
      <c r="D2962" s="3" t="s">
        <v>3715</v>
      </c>
      <c r="E2962" s="3" t="s">
        <v>4045</v>
      </c>
      <c r="F2962" s="6" t="s">
        <v>8554</v>
      </c>
      <c r="G2962" s="4">
        <v>471</v>
      </c>
      <c r="H2962" s="2" t="s">
        <v>5</v>
      </c>
      <c r="I2962" s="2" t="s">
        <v>6</v>
      </c>
      <c r="J2962" s="2" t="s">
        <v>13</v>
      </c>
      <c r="K2962" s="2" t="s">
        <v>8</v>
      </c>
      <c r="L2962" s="132" t="s">
        <v>8555</v>
      </c>
      <c r="M2962"/>
      <c r="N2962"/>
      <c r="O2962"/>
      <c r="P2962"/>
      <c r="Q2962"/>
      <c r="R2962"/>
      <c r="S2962"/>
      <c r="T2962"/>
      <c r="U2962"/>
      <c r="V2962"/>
      <c r="W2962"/>
    </row>
    <row r="2963" spans="1:23" customFormat="1">
      <c r="A2963" s="1" t="str">
        <f>CONCATENATE(Tableau4[[#This Row],[DPT2]]," - ",Tableau4[[#This Row],[COMMUNE]])</f>
        <v>47 - Sainte-Bazeille</v>
      </c>
      <c r="B2963" s="2">
        <v>47</v>
      </c>
      <c r="C2963" s="2" t="s">
        <v>8136</v>
      </c>
      <c r="D2963" s="3" t="s">
        <v>3712</v>
      </c>
      <c r="E2963" s="3" t="s">
        <v>8137</v>
      </c>
      <c r="F2963" s="6" t="s">
        <v>8554</v>
      </c>
      <c r="G2963" s="4">
        <v>3160</v>
      </c>
      <c r="H2963" s="2" t="s">
        <v>5</v>
      </c>
      <c r="I2963" s="2" t="s">
        <v>6</v>
      </c>
      <c r="J2963" s="2" t="s">
        <v>13</v>
      </c>
      <c r="K2963" s="5" t="s">
        <v>5664</v>
      </c>
      <c r="L2963" s="132">
        <v>46077</v>
      </c>
    </row>
    <row r="2964" spans="1:23" customFormat="1">
      <c r="A2964" s="1" t="str">
        <f>CONCATENATE(Tableau4[[#This Row],[DPT2]]," - ",Tableau4[[#This Row],[COMMUNE]])</f>
        <v>47 - Sainte-Colombe-de-Duras</v>
      </c>
      <c r="B2964" s="2">
        <v>47</v>
      </c>
      <c r="C2964" s="2" t="s">
        <v>4046</v>
      </c>
      <c r="D2964" s="3" t="s">
        <v>3745</v>
      </c>
      <c r="E2964" s="3" t="s">
        <v>4047</v>
      </c>
      <c r="F2964" s="6" t="s">
        <v>8554</v>
      </c>
      <c r="G2964" s="4">
        <v>106</v>
      </c>
      <c r="H2964" s="2" t="s">
        <v>5</v>
      </c>
      <c r="I2964" s="2" t="s">
        <v>6</v>
      </c>
      <c r="J2964" s="2" t="s">
        <v>13</v>
      </c>
      <c r="K2964" s="2" t="s">
        <v>8</v>
      </c>
      <c r="L2964" s="132" t="s">
        <v>8555</v>
      </c>
    </row>
    <row r="2965" spans="1:23" customFormat="1">
      <c r="A2965" s="1" t="str">
        <f>CONCATENATE(Tableau4[[#This Row],[DPT2]]," - ",Tableau4[[#This Row],[COMMUNE]])</f>
        <v>47 - Sainte-Colombe-de-Villeneuve</v>
      </c>
      <c r="B2965" s="2">
        <v>47</v>
      </c>
      <c r="C2965" s="2" t="s">
        <v>4048</v>
      </c>
      <c r="D2965" s="3" t="s">
        <v>3718</v>
      </c>
      <c r="E2965" s="3" t="s">
        <v>4049</v>
      </c>
      <c r="F2965" s="6" t="s">
        <v>8554</v>
      </c>
      <c r="G2965" s="4">
        <v>502</v>
      </c>
      <c r="H2965" s="2" t="s">
        <v>5</v>
      </c>
      <c r="I2965" s="2" t="s">
        <v>6</v>
      </c>
      <c r="J2965" s="2" t="s">
        <v>7</v>
      </c>
      <c r="K2965" s="2" t="s">
        <v>8</v>
      </c>
      <c r="L2965" s="132" t="s">
        <v>8555</v>
      </c>
      <c r="M2965" s="87"/>
      <c r="N2965" s="87"/>
      <c r="O2965" s="87"/>
      <c r="P2965" s="87"/>
      <c r="Q2965" s="87"/>
      <c r="R2965" s="87"/>
      <c r="S2965" s="87"/>
      <c r="T2965" s="87"/>
      <c r="U2965" s="87"/>
      <c r="V2965" s="87"/>
      <c r="W2965" s="87"/>
    </row>
    <row r="2966" spans="1:23" customFormat="1">
      <c r="A2966" s="1" t="str">
        <f>CONCATENATE(Tableau4[[#This Row],[DPT2]]," - ",Tableau4[[#This Row],[COMMUNE]])</f>
        <v>47 - Sainte-Colombe-en-Bruilhois</v>
      </c>
      <c r="B2966" s="2">
        <v>47</v>
      </c>
      <c r="C2966" s="2" t="s">
        <v>7112</v>
      </c>
      <c r="D2966" s="3" t="s">
        <v>3741</v>
      </c>
      <c r="E2966" s="3" t="s">
        <v>7113</v>
      </c>
      <c r="F2966" s="6" t="s">
        <v>8554</v>
      </c>
      <c r="G2966" s="4">
        <v>1586</v>
      </c>
      <c r="H2966" s="2" t="s">
        <v>5</v>
      </c>
      <c r="I2966" s="2" t="s">
        <v>25</v>
      </c>
      <c r="J2966" s="2" t="s">
        <v>13</v>
      </c>
      <c r="K2966" s="2" t="s">
        <v>5671</v>
      </c>
      <c r="L2966" s="132">
        <v>46077</v>
      </c>
    </row>
    <row r="2967" spans="1:23" s="87" customFormat="1">
      <c r="A2967" s="1" t="str">
        <f>CONCATENATE(Tableau4[[#This Row],[DPT2]]," - ",Tableau4[[#This Row],[COMMUNE]])</f>
        <v>47 - Sainte-Gemme-Martaillac</v>
      </c>
      <c r="B2967" s="2">
        <v>47</v>
      </c>
      <c r="C2967" s="5" t="s">
        <v>4050</v>
      </c>
      <c r="D2967" s="6" t="s">
        <v>3721</v>
      </c>
      <c r="E2967" s="6" t="s">
        <v>4051</v>
      </c>
      <c r="F2967" s="6" t="s">
        <v>8554</v>
      </c>
      <c r="G2967" s="7">
        <v>387</v>
      </c>
      <c r="H2967" s="5" t="s">
        <v>5</v>
      </c>
      <c r="I2967" s="5" t="s">
        <v>12</v>
      </c>
      <c r="J2967" s="2" t="s">
        <v>13</v>
      </c>
      <c r="K2967" s="2" t="s">
        <v>8</v>
      </c>
      <c r="L2967" s="132" t="s">
        <v>8555</v>
      </c>
    </row>
    <row r="2968" spans="1:23" customFormat="1">
      <c r="A2968" s="1" t="str">
        <f>CONCATENATE(Tableau4[[#This Row],[DPT2]]," - ",Tableau4[[#This Row],[COMMUNE]])</f>
        <v>47 - Sainte-Livrade-sur-Lot</v>
      </c>
      <c r="B2968" s="2">
        <v>47</v>
      </c>
      <c r="C2968" s="2" t="s">
        <v>8138</v>
      </c>
      <c r="D2968" s="3" t="s">
        <v>3718</v>
      </c>
      <c r="E2968" s="3" t="s">
        <v>8139</v>
      </c>
      <c r="F2968" s="6" t="s">
        <v>8554</v>
      </c>
      <c r="G2968" s="4">
        <v>6456</v>
      </c>
      <c r="H2968" s="2" t="s">
        <v>5</v>
      </c>
      <c r="I2968" s="2" t="s">
        <v>6</v>
      </c>
      <c r="J2968" s="2" t="s">
        <v>7</v>
      </c>
      <c r="K2968" s="5" t="s">
        <v>5664</v>
      </c>
      <c r="L2968" s="132" t="s">
        <v>8555</v>
      </c>
    </row>
    <row r="2969" spans="1:23" s="87" customFormat="1">
      <c r="A2969" s="1" t="str">
        <f>CONCATENATE(Tableau4[[#This Row],[DPT2]]," - ",Tableau4[[#This Row],[COMMUNE]])</f>
        <v>47 - Sainte-Marthe</v>
      </c>
      <c r="B2969" s="2">
        <v>47</v>
      </c>
      <c r="C2969" s="5" t="s">
        <v>4052</v>
      </c>
      <c r="D2969" s="6" t="s">
        <v>3721</v>
      </c>
      <c r="E2969" s="6" t="s">
        <v>4053</v>
      </c>
      <c r="F2969" s="6" t="s">
        <v>8554</v>
      </c>
      <c r="G2969" s="7">
        <v>645</v>
      </c>
      <c r="H2969" s="5" t="s">
        <v>5</v>
      </c>
      <c r="I2969" s="5" t="s">
        <v>12</v>
      </c>
      <c r="J2969" s="2" t="s">
        <v>13</v>
      </c>
      <c r="K2969" s="2" t="s">
        <v>8</v>
      </c>
      <c r="L2969" s="132" t="s">
        <v>8555</v>
      </c>
      <c r="M2969"/>
      <c r="N2969"/>
      <c r="O2969"/>
      <c r="P2969"/>
      <c r="Q2969"/>
      <c r="R2969"/>
      <c r="S2969"/>
      <c r="T2969"/>
      <c r="U2969"/>
      <c r="V2969"/>
      <c r="W2969"/>
    </row>
    <row r="2970" spans="1:23" customFormat="1">
      <c r="A2970" s="1" t="str">
        <f>CONCATENATE(Tableau4[[#This Row],[DPT2]]," - ",Tableau4[[#This Row],[COMMUNE]])</f>
        <v>47 - Sainte-Maure-de-Peyriac</v>
      </c>
      <c r="B2970" s="2">
        <v>47</v>
      </c>
      <c r="C2970" s="5" t="s">
        <v>4054</v>
      </c>
      <c r="D2970" s="6" t="s">
        <v>3727</v>
      </c>
      <c r="E2970" s="6" t="s">
        <v>4055</v>
      </c>
      <c r="F2970" s="6" t="s">
        <v>8554</v>
      </c>
      <c r="G2970" s="7">
        <v>312</v>
      </c>
      <c r="H2970" s="5" t="s">
        <v>5</v>
      </c>
      <c r="I2970" s="5" t="s">
        <v>12</v>
      </c>
      <c r="J2970" s="2" t="s">
        <v>13</v>
      </c>
      <c r="K2970" s="2" t="s">
        <v>8</v>
      </c>
      <c r="L2970" s="132" t="s">
        <v>8555</v>
      </c>
    </row>
    <row r="2971" spans="1:23" s="87" customFormat="1">
      <c r="A2971" s="1" t="str">
        <f>CONCATENATE(Tableau4[[#This Row],[DPT2]]," - ",Tableau4[[#This Row],[COMMUNE]])</f>
        <v>47 - Saint-Étienne-de-Fougères</v>
      </c>
      <c r="B2971" s="2">
        <v>47</v>
      </c>
      <c r="C2971" s="2" t="s">
        <v>4056</v>
      </c>
      <c r="D2971" s="3" t="s">
        <v>3718</v>
      </c>
      <c r="E2971" s="3" t="s">
        <v>4057</v>
      </c>
      <c r="F2971" s="6" t="s">
        <v>8554</v>
      </c>
      <c r="G2971" s="4">
        <v>850</v>
      </c>
      <c r="H2971" s="2" t="s">
        <v>5</v>
      </c>
      <c r="I2971" s="2" t="s">
        <v>6</v>
      </c>
      <c r="J2971" s="2" t="s">
        <v>7</v>
      </c>
      <c r="K2971" s="2" t="s">
        <v>8</v>
      </c>
      <c r="L2971" s="132" t="s">
        <v>8555</v>
      </c>
      <c r="M2971"/>
      <c r="N2971"/>
      <c r="O2971"/>
      <c r="P2971"/>
      <c r="Q2971"/>
      <c r="R2971"/>
      <c r="S2971"/>
      <c r="T2971"/>
      <c r="U2971"/>
      <c r="V2971"/>
      <c r="W2971"/>
    </row>
    <row r="2972" spans="1:23" customFormat="1">
      <c r="A2972" s="1" t="str">
        <f>CONCATENATE(Tableau4[[#This Row],[DPT2]]," - ",Tableau4[[#This Row],[COMMUNE]])</f>
        <v>47 - Saint-Étienne-de-Villeréal</v>
      </c>
      <c r="B2972" s="2">
        <v>47</v>
      </c>
      <c r="C2972" s="2" t="s">
        <v>4058</v>
      </c>
      <c r="D2972" s="3" t="s">
        <v>3752</v>
      </c>
      <c r="E2972" s="3" t="s">
        <v>4059</v>
      </c>
      <c r="F2972" s="6" t="s">
        <v>8554</v>
      </c>
      <c r="G2972" s="4">
        <v>279</v>
      </c>
      <c r="H2972" s="2" t="s">
        <v>5</v>
      </c>
      <c r="I2972" s="2" t="s">
        <v>6</v>
      </c>
      <c r="J2972" s="2" t="s">
        <v>7</v>
      </c>
      <c r="K2972" s="2" t="s">
        <v>8</v>
      </c>
      <c r="L2972" s="132" t="s">
        <v>8555</v>
      </c>
    </row>
    <row r="2973" spans="1:23" customFormat="1">
      <c r="A2973" s="1" t="str">
        <f>CONCATENATE(Tableau4[[#This Row],[DPT2]]," - ",Tableau4[[#This Row],[COMMUNE]])</f>
        <v>47 - Saint-Eutrope-de-Born</v>
      </c>
      <c r="B2973" s="2">
        <v>47</v>
      </c>
      <c r="C2973" s="2" t="s">
        <v>4060</v>
      </c>
      <c r="D2973" s="3" t="s">
        <v>3752</v>
      </c>
      <c r="E2973" s="3" t="s">
        <v>4061</v>
      </c>
      <c r="F2973" s="6" t="s">
        <v>8554</v>
      </c>
      <c r="G2973" s="4">
        <v>678</v>
      </c>
      <c r="H2973" s="2" t="s">
        <v>5</v>
      </c>
      <c r="I2973" s="2" t="s">
        <v>6</v>
      </c>
      <c r="J2973" s="2" t="s">
        <v>7</v>
      </c>
      <c r="K2973" s="2" t="s">
        <v>8</v>
      </c>
      <c r="L2973" s="132" t="s">
        <v>8555</v>
      </c>
    </row>
    <row r="2974" spans="1:23" customFormat="1">
      <c r="A2974" s="1" t="str">
        <f>CONCATENATE(Tableau4[[#This Row],[DPT2]]," - ",Tableau4[[#This Row],[COMMUNE]])</f>
        <v>47 - Saint-Front-sur-Lémance</v>
      </c>
      <c r="B2974" s="2">
        <v>47</v>
      </c>
      <c r="C2974" s="2" t="s">
        <v>4062</v>
      </c>
      <c r="D2974" s="3" t="s">
        <v>3732</v>
      </c>
      <c r="E2974" s="3" t="s">
        <v>4063</v>
      </c>
      <c r="F2974" s="6" t="s">
        <v>8554</v>
      </c>
      <c r="G2974" s="4">
        <v>518</v>
      </c>
      <c r="H2974" s="2" t="s">
        <v>5</v>
      </c>
      <c r="I2974" s="2" t="s">
        <v>6</v>
      </c>
      <c r="J2974" s="2" t="s">
        <v>7</v>
      </c>
      <c r="K2974" s="2" t="s">
        <v>8</v>
      </c>
      <c r="L2974" s="132" t="s">
        <v>8555</v>
      </c>
    </row>
    <row r="2975" spans="1:23" customFormat="1">
      <c r="A2975" s="1" t="str">
        <f>CONCATENATE(Tableau4[[#This Row],[DPT2]]," - ",Tableau4[[#This Row],[COMMUNE]])</f>
        <v>47 - Saint-Georges</v>
      </c>
      <c r="B2975" s="2">
        <v>47</v>
      </c>
      <c r="C2975" s="2" t="s">
        <v>4064</v>
      </c>
      <c r="D2975" s="3" t="s">
        <v>3732</v>
      </c>
      <c r="E2975" s="3" t="s">
        <v>10746</v>
      </c>
      <c r="F2975" s="6" t="s">
        <v>8554</v>
      </c>
      <c r="G2975" s="4">
        <v>550</v>
      </c>
      <c r="H2975" s="2" t="s">
        <v>5</v>
      </c>
      <c r="I2975" s="2" t="s">
        <v>6</v>
      </c>
      <c r="J2975" s="2" t="s">
        <v>7</v>
      </c>
      <c r="K2975" s="2" t="s">
        <v>8</v>
      </c>
      <c r="L2975" s="132">
        <v>46077</v>
      </c>
      <c r="M2975" s="87"/>
      <c r="N2975" s="87"/>
      <c r="O2975" s="87"/>
      <c r="P2975" s="87"/>
      <c r="Q2975" s="87"/>
      <c r="R2975" s="87"/>
      <c r="S2975" s="87"/>
      <c r="T2975" s="87"/>
      <c r="U2975" s="87"/>
      <c r="V2975" s="87"/>
      <c r="W2975" s="87"/>
    </row>
    <row r="2976" spans="1:23" s="87" customFormat="1">
      <c r="A2976" s="1" t="str">
        <f>CONCATENATE(Tableau4[[#This Row],[DPT2]]," - ",Tableau4[[#This Row],[COMMUNE]])</f>
        <v>47 - Saint-Géraud</v>
      </c>
      <c r="B2976" s="2">
        <v>47</v>
      </c>
      <c r="C2976" s="2" t="s">
        <v>4065</v>
      </c>
      <c r="D2976" s="3" t="s">
        <v>3745</v>
      </c>
      <c r="E2976" s="3" t="s">
        <v>4066</v>
      </c>
      <c r="F2976" s="6" t="s">
        <v>8554</v>
      </c>
      <c r="G2976" s="4">
        <v>93</v>
      </c>
      <c r="H2976" s="2" t="s">
        <v>5</v>
      </c>
      <c r="I2976" s="2" t="s">
        <v>6</v>
      </c>
      <c r="J2976" s="2" t="s">
        <v>13</v>
      </c>
      <c r="K2976" s="2" t="s">
        <v>8</v>
      </c>
      <c r="L2976" s="132" t="s">
        <v>8555</v>
      </c>
      <c r="M2976"/>
      <c r="N2976"/>
      <c r="O2976"/>
      <c r="P2976"/>
      <c r="Q2976"/>
      <c r="R2976"/>
      <c r="S2976"/>
      <c r="T2976"/>
      <c r="U2976"/>
      <c r="V2976"/>
      <c r="W2976"/>
    </row>
    <row r="2977" spans="1:23" customFormat="1">
      <c r="A2977" s="1" t="str">
        <f>CONCATENATE(Tableau4[[#This Row],[DPT2]]," - ",Tableau4[[#This Row],[COMMUNE]])</f>
        <v>47 - Saint-Hilaire-de-Lusignan</v>
      </c>
      <c r="B2977" s="2">
        <v>47</v>
      </c>
      <c r="C2977" s="2" t="s">
        <v>7114</v>
      </c>
      <c r="D2977" s="3" t="s">
        <v>3741</v>
      </c>
      <c r="E2977" s="3" t="s">
        <v>7115</v>
      </c>
      <c r="F2977" s="6" t="s">
        <v>8554</v>
      </c>
      <c r="G2977" s="4">
        <v>1491</v>
      </c>
      <c r="H2977" s="2" t="s">
        <v>5</v>
      </c>
      <c r="I2977" s="2" t="s">
        <v>25</v>
      </c>
      <c r="J2977" s="2" t="s">
        <v>13</v>
      </c>
      <c r="K2977" s="2" t="s">
        <v>5671</v>
      </c>
      <c r="L2977" s="132">
        <v>46077</v>
      </c>
      <c r="M2977" s="87"/>
      <c r="N2977" s="87"/>
      <c r="O2977" s="87"/>
      <c r="P2977" s="87"/>
      <c r="Q2977" s="87"/>
      <c r="R2977" s="87"/>
      <c r="S2977" s="87"/>
      <c r="T2977" s="87"/>
      <c r="U2977" s="87"/>
      <c r="V2977" s="87"/>
      <c r="W2977" s="87"/>
    </row>
    <row r="2978" spans="1:23" s="87" customFormat="1">
      <c r="A2978" s="1" t="str">
        <f>CONCATENATE(Tableau4[[#This Row],[DPT2]]," - ",Tableau4[[#This Row],[COMMUNE]])</f>
        <v>47 - Saint-Jean-de-Duras</v>
      </c>
      <c r="B2978" s="2">
        <v>47</v>
      </c>
      <c r="C2978" s="2" t="s">
        <v>4067</v>
      </c>
      <c r="D2978" s="3" t="s">
        <v>3745</v>
      </c>
      <c r="E2978" s="3" t="s">
        <v>4068</v>
      </c>
      <c r="F2978" s="6" t="s">
        <v>8554</v>
      </c>
      <c r="G2978" s="4">
        <v>248</v>
      </c>
      <c r="H2978" s="2" t="s">
        <v>5</v>
      </c>
      <c r="I2978" s="2" t="s">
        <v>6</v>
      </c>
      <c r="J2978" s="2" t="s">
        <v>13</v>
      </c>
      <c r="K2978" s="2" t="s">
        <v>8</v>
      </c>
      <c r="L2978" s="132" t="s">
        <v>8555</v>
      </c>
      <c r="M2978"/>
      <c r="N2978"/>
      <c r="O2978"/>
      <c r="P2978"/>
      <c r="Q2978"/>
      <c r="R2978"/>
      <c r="S2978"/>
      <c r="T2978"/>
      <c r="U2978"/>
      <c r="V2978"/>
      <c r="W2978"/>
    </row>
    <row r="2979" spans="1:23" s="87" customFormat="1">
      <c r="A2979" s="1" t="str">
        <f>CONCATENATE(Tableau4[[#This Row],[DPT2]]," - ",Tableau4[[#This Row],[COMMUNE]])</f>
        <v>47 - Saint-Jean-de-Thurac</v>
      </c>
      <c r="B2979" s="2">
        <v>47</v>
      </c>
      <c r="C2979" s="2" t="s">
        <v>4069</v>
      </c>
      <c r="D2979" s="3" t="s">
        <v>3741</v>
      </c>
      <c r="E2979" s="3" t="s">
        <v>4070</v>
      </c>
      <c r="F2979" s="6" t="s">
        <v>8554</v>
      </c>
      <c r="G2979" s="4">
        <v>571</v>
      </c>
      <c r="H2979" s="2" t="s">
        <v>5</v>
      </c>
      <c r="I2979" s="2" t="s">
        <v>25</v>
      </c>
      <c r="J2979" s="2" t="s">
        <v>13</v>
      </c>
      <c r="K2979" s="2" t="s">
        <v>8</v>
      </c>
      <c r="L2979" s="132" t="s">
        <v>8555</v>
      </c>
      <c r="M2979"/>
      <c r="N2979"/>
      <c r="O2979"/>
      <c r="P2979"/>
      <c r="Q2979"/>
      <c r="R2979"/>
      <c r="S2979"/>
      <c r="T2979"/>
      <c r="U2979"/>
      <c r="V2979"/>
      <c r="W2979"/>
    </row>
    <row r="2980" spans="1:23" s="87" customFormat="1">
      <c r="A2980" s="1" t="str">
        <f>CONCATENATE(Tableau4[[#This Row],[DPT2]]," - ",Tableau4[[#This Row],[COMMUNE]])</f>
        <v>47 - Saint-Laurent</v>
      </c>
      <c r="B2980" s="2">
        <v>47</v>
      </c>
      <c r="C2980" s="2" t="s">
        <v>4071</v>
      </c>
      <c r="D2980" s="3" t="s">
        <v>3724</v>
      </c>
      <c r="E2980" s="3" t="s">
        <v>10747</v>
      </c>
      <c r="F2980" s="6" t="s">
        <v>8554</v>
      </c>
      <c r="G2980" s="4">
        <v>523</v>
      </c>
      <c r="H2980" s="2" t="s">
        <v>5</v>
      </c>
      <c r="I2980" s="2" t="s">
        <v>6</v>
      </c>
      <c r="J2980" s="2" t="s">
        <v>7</v>
      </c>
      <c r="K2980" s="2" t="s">
        <v>8</v>
      </c>
      <c r="L2980" s="132">
        <v>46077</v>
      </c>
      <c r="M2980"/>
      <c r="N2980"/>
      <c r="O2980"/>
      <c r="P2980"/>
      <c r="Q2980"/>
      <c r="R2980"/>
      <c r="S2980"/>
      <c r="T2980"/>
      <c r="U2980"/>
      <c r="V2980"/>
      <c r="W2980"/>
    </row>
    <row r="2981" spans="1:23" customFormat="1">
      <c r="A2981" s="1" t="str">
        <f>CONCATENATE(Tableau4[[#This Row],[DPT2]]," - ",Tableau4[[#This Row],[COMMUNE]])</f>
        <v>47 - Saint-Léger</v>
      </c>
      <c r="B2981" s="2">
        <v>47</v>
      </c>
      <c r="C2981" s="2" t="s">
        <v>4072</v>
      </c>
      <c r="D2981" s="3" t="s">
        <v>3724</v>
      </c>
      <c r="E2981" s="3" t="s">
        <v>10737</v>
      </c>
      <c r="F2981" s="6" t="s">
        <v>8554</v>
      </c>
      <c r="G2981" s="4">
        <v>123</v>
      </c>
      <c r="H2981" s="2" t="s">
        <v>5</v>
      </c>
      <c r="I2981" s="2" t="s">
        <v>6</v>
      </c>
      <c r="J2981" s="2" t="s">
        <v>7</v>
      </c>
      <c r="K2981" s="2" t="s">
        <v>8</v>
      </c>
      <c r="L2981" s="132">
        <v>46077</v>
      </c>
    </row>
    <row r="2982" spans="1:23" customFormat="1">
      <c r="A2982" s="1" t="str">
        <f>CONCATENATE(Tableau4[[#This Row],[DPT2]]," - ",Tableau4[[#This Row],[COMMUNE]])</f>
        <v>47 - Saint-Léon</v>
      </c>
      <c r="B2982" s="2">
        <v>47</v>
      </c>
      <c r="C2982" s="2" t="s">
        <v>4073</v>
      </c>
      <c r="D2982" s="3" t="s">
        <v>3724</v>
      </c>
      <c r="E2982" s="3" t="s">
        <v>10827</v>
      </c>
      <c r="F2982" s="6" t="s">
        <v>8554</v>
      </c>
      <c r="G2982" s="4">
        <v>320</v>
      </c>
      <c r="H2982" s="2" t="s">
        <v>5</v>
      </c>
      <c r="I2982" s="2" t="s">
        <v>6</v>
      </c>
      <c r="J2982" s="2" t="s">
        <v>7</v>
      </c>
      <c r="K2982" s="2" t="s">
        <v>8</v>
      </c>
      <c r="L2982" s="132" t="s">
        <v>8555</v>
      </c>
    </row>
    <row r="2983" spans="1:23" s="87" customFormat="1">
      <c r="A2983" s="1" t="str">
        <f>CONCATENATE(Tableau4[[#This Row],[DPT2]]," - ",Tableau4[[#This Row],[COMMUNE]])</f>
        <v>47 - Saint-Martin-Curton</v>
      </c>
      <c r="B2983" s="2">
        <v>47</v>
      </c>
      <c r="C2983" s="5" t="s">
        <v>4074</v>
      </c>
      <c r="D2983" s="6" t="s">
        <v>3721</v>
      </c>
      <c r="E2983" s="6" t="s">
        <v>4075</v>
      </c>
      <c r="F2983" s="6" t="s">
        <v>8554</v>
      </c>
      <c r="G2983" s="7">
        <v>308</v>
      </c>
      <c r="H2983" s="5" t="s">
        <v>5</v>
      </c>
      <c r="I2983" s="5" t="s">
        <v>12</v>
      </c>
      <c r="J2983" s="2" t="s">
        <v>13</v>
      </c>
      <c r="K2983" s="2" t="s">
        <v>8</v>
      </c>
      <c r="L2983" s="132" t="s">
        <v>8555</v>
      </c>
      <c r="M2983"/>
      <c r="N2983"/>
      <c r="O2983"/>
      <c r="P2983"/>
      <c r="Q2983"/>
      <c r="R2983"/>
      <c r="S2983"/>
      <c r="T2983"/>
      <c r="U2983"/>
      <c r="V2983"/>
      <c r="W2983"/>
    </row>
    <row r="2984" spans="1:23" customFormat="1">
      <c r="A2984" s="1" t="str">
        <f>CONCATENATE(Tableau4[[#This Row],[DPT2]]," - ",Tableau4[[#This Row],[COMMUNE]])</f>
        <v>47 - Saint-Martin-de-Beauville</v>
      </c>
      <c r="B2984" s="2">
        <v>47</v>
      </c>
      <c r="C2984" s="2" t="s">
        <v>4076</v>
      </c>
      <c r="D2984" s="3" t="s">
        <v>3741</v>
      </c>
      <c r="E2984" s="3" t="s">
        <v>4077</v>
      </c>
      <c r="F2984" s="6" t="s">
        <v>8554</v>
      </c>
      <c r="G2984" s="4">
        <v>174</v>
      </c>
      <c r="H2984" s="2" t="s">
        <v>5</v>
      </c>
      <c r="I2984" s="2" t="s">
        <v>25</v>
      </c>
      <c r="J2984" s="2" t="s">
        <v>13</v>
      </c>
      <c r="K2984" s="2" t="s">
        <v>8</v>
      </c>
      <c r="L2984" s="132" t="s">
        <v>8555</v>
      </c>
      <c r="M2984" s="87"/>
      <c r="N2984" s="87"/>
      <c r="O2984" s="87"/>
      <c r="P2984" s="87"/>
      <c r="Q2984" s="87"/>
      <c r="R2984" s="87"/>
      <c r="S2984" s="87"/>
      <c r="T2984" s="87"/>
      <c r="U2984" s="87"/>
      <c r="V2984" s="87"/>
      <c r="W2984" s="87"/>
    </row>
    <row r="2985" spans="1:23" s="87" customFormat="1">
      <c r="A2985" s="1" t="str">
        <f>CONCATENATE(Tableau4[[#This Row],[DPT2]]," - ",Tableau4[[#This Row],[COMMUNE]])</f>
        <v>47 - Saint-Martin-de-Villeréal</v>
      </c>
      <c r="B2985" s="2">
        <v>47</v>
      </c>
      <c r="C2985" s="2" t="s">
        <v>4078</v>
      </c>
      <c r="D2985" s="3" t="s">
        <v>3752</v>
      </c>
      <c r="E2985" s="3" t="s">
        <v>4079</v>
      </c>
      <c r="F2985" s="6" t="s">
        <v>8554</v>
      </c>
      <c r="G2985" s="4">
        <v>102</v>
      </c>
      <c r="H2985" s="2" t="s">
        <v>5</v>
      </c>
      <c r="I2985" s="2" t="s">
        <v>6</v>
      </c>
      <c r="J2985" s="2" t="s">
        <v>7</v>
      </c>
      <c r="K2985" s="2" t="s">
        <v>8</v>
      </c>
      <c r="L2985" s="132" t="s">
        <v>8555</v>
      </c>
      <c r="M2985"/>
      <c r="N2985"/>
      <c r="O2985"/>
      <c r="P2985"/>
      <c r="Q2985"/>
      <c r="R2985"/>
      <c r="S2985"/>
      <c r="T2985"/>
      <c r="U2985"/>
      <c r="V2985"/>
      <c r="W2985"/>
    </row>
    <row r="2986" spans="1:23" s="87" customFormat="1">
      <c r="A2986" s="1" t="str">
        <f>CONCATENATE(Tableau4[[#This Row],[DPT2]]," - ",Tableau4[[#This Row],[COMMUNE]])</f>
        <v>47 - Saint-Martin-Petit</v>
      </c>
      <c r="B2986" s="2">
        <v>47</v>
      </c>
      <c r="C2986" s="2" t="s">
        <v>4080</v>
      </c>
      <c r="D2986" s="3" t="s">
        <v>3712</v>
      </c>
      <c r="E2986" s="3" t="s">
        <v>4081</v>
      </c>
      <c r="F2986" s="6" t="s">
        <v>8554</v>
      </c>
      <c r="G2986" s="4">
        <v>613</v>
      </c>
      <c r="H2986" s="2" t="s">
        <v>5</v>
      </c>
      <c r="I2986" s="2" t="s">
        <v>6</v>
      </c>
      <c r="J2986" s="2" t="s">
        <v>13</v>
      </c>
      <c r="K2986" s="2" t="s">
        <v>8</v>
      </c>
      <c r="L2986" s="132" t="s">
        <v>8555</v>
      </c>
    </row>
    <row r="2987" spans="1:23" s="87" customFormat="1">
      <c r="A2987" s="1" t="str">
        <f>CONCATENATE(Tableau4[[#This Row],[DPT2]]," - ",Tableau4[[#This Row],[COMMUNE]])</f>
        <v>47 - Saint-Maurice-de-Lestapel</v>
      </c>
      <c r="B2987" s="2">
        <v>47</v>
      </c>
      <c r="C2987" s="2" t="s">
        <v>4082</v>
      </c>
      <c r="D2987" s="3" t="s">
        <v>3752</v>
      </c>
      <c r="E2987" s="3" t="s">
        <v>4083</v>
      </c>
      <c r="F2987" s="6" t="s">
        <v>8554</v>
      </c>
      <c r="G2987" s="4">
        <v>103</v>
      </c>
      <c r="H2987" s="2" t="s">
        <v>5</v>
      </c>
      <c r="I2987" s="2" t="s">
        <v>6</v>
      </c>
      <c r="J2987" s="2" t="s">
        <v>7</v>
      </c>
      <c r="K2987" s="2" t="s">
        <v>8</v>
      </c>
      <c r="L2987" s="132" t="s">
        <v>8555</v>
      </c>
    </row>
    <row r="2988" spans="1:23" s="87" customFormat="1">
      <c r="A2988" s="1" t="str">
        <f>CONCATENATE(Tableau4[[#This Row],[DPT2]]," - ",Tableau4[[#This Row],[COMMUNE]])</f>
        <v>47 - Saint-Maurin</v>
      </c>
      <c r="B2988" s="2">
        <v>47</v>
      </c>
      <c r="C2988" s="2" t="s">
        <v>4084</v>
      </c>
      <c r="D2988" s="3" t="s">
        <v>3741</v>
      </c>
      <c r="E2988" s="3" t="s">
        <v>4085</v>
      </c>
      <c r="F2988" s="6" t="s">
        <v>8554</v>
      </c>
      <c r="G2988" s="4">
        <v>415</v>
      </c>
      <c r="H2988" s="2" t="s">
        <v>5</v>
      </c>
      <c r="I2988" s="2" t="s">
        <v>25</v>
      </c>
      <c r="J2988" s="2" t="s">
        <v>13</v>
      </c>
      <c r="K2988" s="2" t="s">
        <v>8</v>
      </c>
      <c r="L2988" s="132" t="s">
        <v>8555</v>
      </c>
      <c r="M2988"/>
      <c r="N2988"/>
      <c r="O2988"/>
      <c r="P2988"/>
      <c r="Q2988"/>
      <c r="R2988"/>
      <c r="S2988"/>
      <c r="T2988"/>
      <c r="U2988"/>
      <c r="V2988"/>
      <c r="W2988"/>
    </row>
    <row r="2989" spans="1:23" customFormat="1">
      <c r="A2989" s="1" t="str">
        <f>CONCATENATE(Tableau4[[#This Row],[DPT2]]," - ",Tableau4[[#This Row],[COMMUNE]])</f>
        <v>47 - Saint-Nicolas-de-la-Balerme</v>
      </c>
      <c r="B2989" s="2">
        <v>47</v>
      </c>
      <c r="C2989" s="2" t="s">
        <v>4086</v>
      </c>
      <c r="D2989" s="3" t="s">
        <v>3741</v>
      </c>
      <c r="E2989" s="3" t="s">
        <v>4087</v>
      </c>
      <c r="F2989" s="6" t="s">
        <v>8554</v>
      </c>
      <c r="G2989" s="4">
        <v>423</v>
      </c>
      <c r="H2989" s="2" t="s">
        <v>5</v>
      </c>
      <c r="I2989" s="2" t="s">
        <v>25</v>
      </c>
      <c r="J2989" s="2" t="s">
        <v>13</v>
      </c>
      <c r="K2989" s="2" t="s">
        <v>8</v>
      </c>
      <c r="L2989" s="132">
        <v>46077</v>
      </c>
    </row>
    <row r="2990" spans="1:23" customFormat="1">
      <c r="A2990" s="1" t="str">
        <f>CONCATENATE(Tableau4[[#This Row],[DPT2]]," - ",Tableau4[[#This Row],[COMMUNE]])</f>
        <v>47 - Saint-Pardoux-du-Breuil</v>
      </c>
      <c r="B2990" s="2">
        <v>47</v>
      </c>
      <c r="C2990" s="2" t="s">
        <v>4088</v>
      </c>
      <c r="D2990" s="3" t="s">
        <v>3712</v>
      </c>
      <c r="E2990" s="3" t="s">
        <v>4089</v>
      </c>
      <c r="F2990" s="6" t="s">
        <v>8554</v>
      </c>
      <c r="G2990" s="4">
        <v>608</v>
      </c>
      <c r="H2990" s="2" t="s">
        <v>5</v>
      </c>
      <c r="I2990" s="2" t="s">
        <v>6</v>
      </c>
      <c r="J2990" s="2" t="s">
        <v>13</v>
      </c>
      <c r="K2990" s="2" t="s">
        <v>8</v>
      </c>
      <c r="L2990" s="132">
        <v>46077</v>
      </c>
      <c r="M2990" s="87"/>
      <c r="N2990" s="87"/>
      <c r="O2990" s="87"/>
      <c r="P2990" s="87"/>
      <c r="Q2990" s="87"/>
      <c r="R2990" s="87"/>
      <c r="S2990" s="87"/>
      <c r="T2990" s="87"/>
      <c r="U2990" s="87"/>
      <c r="V2990" s="87"/>
      <c r="W2990" s="87"/>
    </row>
    <row r="2991" spans="1:23" customFormat="1">
      <c r="A2991" s="1" t="str">
        <f>CONCATENATE(Tableau4[[#This Row],[DPT2]]," - ",Tableau4[[#This Row],[COMMUNE]])</f>
        <v>47 - Saint-Pardoux-Isaac</v>
      </c>
      <c r="B2991" s="2">
        <v>47</v>
      </c>
      <c r="C2991" s="2" t="s">
        <v>7116</v>
      </c>
      <c r="D2991" s="3" t="s">
        <v>3715</v>
      </c>
      <c r="E2991" s="3" t="s">
        <v>7117</v>
      </c>
      <c r="F2991" s="6" t="s">
        <v>8554</v>
      </c>
      <c r="G2991" s="4">
        <v>1105</v>
      </c>
      <c r="H2991" s="2" t="s">
        <v>5</v>
      </c>
      <c r="I2991" s="2" t="s">
        <v>6</v>
      </c>
      <c r="J2991" s="2" t="s">
        <v>13</v>
      </c>
      <c r="K2991" s="2" t="s">
        <v>5671</v>
      </c>
      <c r="L2991" s="132" t="s">
        <v>8555</v>
      </c>
      <c r="M2991" s="87"/>
      <c r="N2991" s="87"/>
      <c r="O2991" s="87"/>
      <c r="P2991" s="87"/>
      <c r="Q2991" s="87"/>
      <c r="R2991" s="87"/>
      <c r="S2991" s="87"/>
      <c r="T2991" s="87"/>
      <c r="U2991" s="87"/>
      <c r="V2991" s="87"/>
      <c r="W2991" s="87"/>
    </row>
    <row r="2992" spans="1:23" s="87" customFormat="1">
      <c r="A2992" s="1" t="str">
        <f>CONCATENATE(Tableau4[[#This Row],[DPT2]]," - ",Tableau4[[#This Row],[COMMUNE]])</f>
        <v>47 - Saint-Pastour</v>
      </c>
      <c r="B2992" s="2">
        <v>47</v>
      </c>
      <c r="C2992" s="2" t="s">
        <v>4090</v>
      </c>
      <c r="D2992" s="3" t="s">
        <v>3775</v>
      </c>
      <c r="E2992" s="3" t="s">
        <v>4091</v>
      </c>
      <c r="F2992" s="6" t="s">
        <v>8554</v>
      </c>
      <c r="G2992" s="4">
        <v>377</v>
      </c>
      <c r="H2992" s="2" t="s">
        <v>5</v>
      </c>
      <c r="I2992" s="2" t="s">
        <v>6</v>
      </c>
      <c r="J2992" s="2" t="s">
        <v>7</v>
      </c>
      <c r="K2992" s="2" t="s">
        <v>8</v>
      </c>
      <c r="L2992" s="132" t="s">
        <v>8555</v>
      </c>
      <c r="M2992"/>
      <c r="N2992"/>
      <c r="O2992"/>
      <c r="P2992"/>
      <c r="Q2992"/>
      <c r="R2992"/>
      <c r="S2992"/>
      <c r="T2992"/>
      <c r="U2992"/>
      <c r="V2992"/>
      <c r="W2992"/>
    </row>
    <row r="2993" spans="1:23" customFormat="1">
      <c r="A2993" s="1" t="str">
        <f>CONCATENATE(Tableau4[[#This Row],[DPT2]]," - ",Tableau4[[#This Row],[COMMUNE]])</f>
        <v>47 - Saint-Pé-Saint-Simon</v>
      </c>
      <c r="B2993" s="2">
        <v>47</v>
      </c>
      <c r="C2993" s="5" t="s">
        <v>4092</v>
      </c>
      <c r="D2993" s="6" t="s">
        <v>3727</v>
      </c>
      <c r="E2993" s="6" t="s">
        <v>4093</v>
      </c>
      <c r="F2993" s="6" t="s">
        <v>8554</v>
      </c>
      <c r="G2993" s="7">
        <v>198</v>
      </c>
      <c r="H2993" s="5" t="s">
        <v>5</v>
      </c>
      <c r="I2993" s="5" t="s">
        <v>12</v>
      </c>
      <c r="J2993" s="2" t="s">
        <v>13</v>
      </c>
      <c r="K2993" s="2" t="s">
        <v>8</v>
      </c>
      <c r="L2993" s="132" t="s">
        <v>8555</v>
      </c>
    </row>
    <row r="2994" spans="1:23" customFormat="1">
      <c r="A2994" s="1" t="str">
        <f>CONCATENATE(Tableau4[[#This Row],[DPT2]]," - ",Tableau4[[#This Row],[COMMUNE]])</f>
        <v>47 - Saint-Pierre-de-Buzet</v>
      </c>
      <c r="B2994" s="2">
        <v>47</v>
      </c>
      <c r="C2994" s="2" t="s">
        <v>4094</v>
      </c>
      <c r="D2994" s="3" t="s">
        <v>3724</v>
      </c>
      <c r="E2994" s="3" t="s">
        <v>4095</v>
      </c>
      <c r="F2994" s="6" t="s">
        <v>8554</v>
      </c>
      <c r="G2994" s="4">
        <v>295</v>
      </c>
      <c r="H2994" s="2" t="s">
        <v>5</v>
      </c>
      <c r="I2994" s="2" t="s">
        <v>6</v>
      </c>
      <c r="J2994" s="2" t="s">
        <v>7</v>
      </c>
      <c r="K2994" s="2" t="s">
        <v>8</v>
      </c>
      <c r="L2994" s="132" t="s">
        <v>8555</v>
      </c>
    </row>
    <row r="2995" spans="1:23" customFormat="1">
      <c r="A2995" s="1" t="str">
        <f>CONCATENATE(Tableau4[[#This Row],[DPT2]]," - ",Tableau4[[#This Row],[COMMUNE]])</f>
        <v>47 - Saint-Pierre-de-Clairac</v>
      </c>
      <c r="B2995" s="2">
        <v>47</v>
      </c>
      <c r="C2995" s="2" t="s">
        <v>4096</v>
      </c>
      <c r="D2995" s="3" t="s">
        <v>3741</v>
      </c>
      <c r="E2995" s="3" t="s">
        <v>4097</v>
      </c>
      <c r="F2995" s="6" t="s">
        <v>8554</v>
      </c>
      <c r="G2995" s="4">
        <v>844</v>
      </c>
      <c r="H2995" s="2" t="s">
        <v>5</v>
      </c>
      <c r="I2995" s="2" t="s">
        <v>25</v>
      </c>
      <c r="J2995" s="2" t="s">
        <v>13</v>
      </c>
      <c r="K2995" s="2" t="s">
        <v>8</v>
      </c>
      <c r="L2995" s="132" t="s">
        <v>8555</v>
      </c>
    </row>
    <row r="2996" spans="1:23" s="87" customFormat="1">
      <c r="A2996" s="1" t="str">
        <f>CONCATENATE(Tableau4[[#This Row],[DPT2]]," - ",Tableau4[[#This Row],[COMMUNE]])</f>
        <v>47 - Saint-Pierre-sur-Dropt</v>
      </c>
      <c r="B2996" s="2">
        <v>47</v>
      </c>
      <c r="C2996" s="2" t="s">
        <v>4098</v>
      </c>
      <c r="D2996" s="3" t="s">
        <v>3745</v>
      </c>
      <c r="E2996" s="3" t="s">
        <v>4099</v>
      </c>
      <c r="F2996" s="6" t="s">
        <v>8554</v>
      </c>
      <c r="G2996" s="4">
        <v>358</v>
      </c>
      <c r="H2996" s="2" t="s">
        <v>5</v>
      </c>
      <c r="I2996" s="2" t="s">
        <v>6</v>
      </c>
      <c r="J2996" s="2" t="s">
        <v>13</v>
      </c>
      <c r="K2996" s="2" t="s">
        <v>8</v>
      </c>
      <c r="L2996" s="132" t="s">
        <v>8555</v>
      </c>
      <c r="M2996"/>
      <c r="N2996"/>
      <c r="O2996"/>
      <c r="P2996"/>
      <c r="Q2996"/>
      <c r="R2996"/>
      <c r="S2996"/>
      <c r="T2996"/>
      <c r="U2996"/>
      <c r="V2996"/>
      <c r="W2996"/>
    </row>
    <row r="2997" spans="1:23" customFormat="1">
      <c r="A2997" s="1" t="str">
        <f>CONCATENATE(Tableau4[[#This Row],[DPT2]]," - ",Tableau4[[#This Row],[COMMUNE]])</f>
        <v>47 - Saint-Quentin-du-Dropt</v>
      </c>
      <c r="B2997" s="2">
        <v>47</v>
      </c>
      <c r="C2997" s="2" t="s">
        <v>4100</v>
      </c>
      <c r="D2997" s="3" t="s">
        <v>3752</v>
      </c>
      <c r="E2997" s="3" t="s">
        <v>4101</v>
      </c>
      <c r="F2997" s="6" t="s">
        <v>8554</v>
      </c>
      <c r="G2997" s="4">
        <v>194</v>
      </c>
      <c r="H2997" s="2" t="s">
        <v>5</v>
      </c>
      <c r="I2997" s="2" t="s">
        <v>6</v>
      </c>
      <c r="J2997" s="2" t="s">
        <v>7</v>
      </c>
      <c r="K2997" s="2" t="s">
        <v>8</v>
      </c>
      <c r="L2997" s="132" t="s">
        <v>8555</v>
      </c>
    </row>
    <row r="2998" spans="1:23" s="87" customFormat="1">
      <c r="A2998" s="1" t="str">
        <f>CONCATENATE(Tableau4[[#This Row],[DPT2]]," - ",Tableau4[[#This Row],[COMMUNE]])</f>
        <v>47 - Saint-Robert</v>
      </c>
      <c r="B2998" s="2">
        <v>47</v>
      </c>
      <c r="C2998" s="2" t="s">
        <v>4102</v>
      </c>
      <c r="D2998" s="3" t="s">
        <v>3718</v>
      </c>
      <c r="E2998" s="3" t="s">
        <v>10810</v>
      </c>
      <c r="F2998" s="6" t="s">
        <v>8554</v>
      </c>
      <c r="G2998" s="4">
        <v>187</v>
      </c>
      <c r="H2998" s="2" t="s">
        <v>5</v>
      </c>
      <c r="I2998" s="2" t="s">
        <v>6</v>
      </c>
      <c r="J2998" s="2" t="s">
        <v>7</v>
      </c>
      <c r="K2998" s="2" t="s">
        <v>8</v>
      </c>
      <c r="L2998" s="132" t="s">
        <v>8555</v>
      </c>
      <c r="M2998"/>
      <c r="N2998"/>
      <c r="O2998"/>
      <c r="P2998"/>
      <c r="Q2998"/>
      <c r="R2998"/>
      <c r="S2998"/>
      <c r="T2998"/>
      <c r="U2998"/>
      <c r="V2998"/>
      <c r="W2998"/>
    </row>
    <row r="2999" spans="1:23" customFormat="1">
      <c r="A2999" s="1" t="str">
        <f>CONCATENATE(Tableau4[[#This Row],[DPT2]]," - ",Tableau4[[#This Row],[COMMUNE]])</f>
        <v>47 - Saint-Romain-le-Noble</v>
      </c>
      <c r="B2999" s="2">
        <v>47</v>
      </c>
      <c r="C2999" s="2" t="s">
        <v>4103</v>
      </c>
      <c r="D2999" s="3" t="s">
        <v>3741</v>
      </c>
      <c r="E2999" s="3" t="s">
        <v>4104</v>
      </c>
      <c r="F2999" s="6" t="s">
        <v>8554</v>
      </c>
      <c r="G2999" s="4">
        <v>396</v>
      </c>
      <c r="H2999" s="2" t="s">
        <v>5</v>
      </c>
      <c r="I2999" s="2" t="s">
        <v>25</v>
      </c>
      <c r="J2999" s="2" t="s">
        <v>13</v>
      </c>
      <c r="K2999" s="2" t="s">
        <v>8</v>
      </c>
      <c r="L2999" s="132">
        <v>46077</v>
      </c>
    </row>
    <row r="3000" spans="1:23" s="87" customFormat="1">
      <c r="A3000" s="1" t="str">
        <f>CONCATENATE(Tableau4[[#This Row],[DPT2]]," - ",Tableau4[[#This Row],[COMMUNE]])</f>
        <v>47 - Saint-Salvy</v>
      </c>
      <c r="B3000" s="2">
        <v>47</v>
      </c>
      <c r="C3000" s="2" t="s">
        <v>4105</v>
      </c>
      <c r="D3000" s="3" t="s">
        <v>3724</v>
      </c>
      <c r="E3000" s="3" t="s">
        <v>4106</v>
      </c>
      <c r="F3000" s="6" t="s">
        <v>8554</v>
      </c>
      <c r="G3000" s="4">
        <v>201</v>
      </c>
      <c r="H3000" s="2" t="s">
        <v>5</v>
      </c>
      <c r="I3000" s="2" t="s">
        <v>6</v>
      </c>
      <c r="J3000" s="2" t="s">
        <v>7</v>
      </c>
      <c r="K3000" s="2" t="s">
        <v>8</v>
      </c>
      <c r="L3000" s="132" t="s">
        <v>8555</v>
      </c>
    </row>
    <row r="3001" spans="1:23" customFormat="1">
      <c r="A3001" s="1" t="str">
        <f>CONCATENATE(Tableau4[[#This Row],[DPT2]]," - ",Tableau4[[#This Row],[COMMUNE]])</f>
        <v>47 - Saint-Sardos</v>
      </c>
      <c r="B3001" s="2">
        <v>47</v>
      </c>
      <c r="C3001" s="2" t="s">
        <v>4107</v>
      </c>
      <c r="D3001" s="3" t="s">
        <v>3724</v>
      </c>
      <c r="E3001" s="3" t="s">
        <v>4108</v>
      </c>
      <c r="F3001" s="6" t="s">
        <v>8554</v>
      </c>
      <c r="G3001" s="4">
        <v>299</v>
      </c>
      <c r="H3001" s="2" t="s">
        <v>5</v>
      </c>
      <c r="I3001" s="2" t="s">
        <v>6</v>
      </c>
      <c r="J3001" s="2" t="s">
        <v>7</v>
      </c>
      <c r="K3001" s="2" t="s">
        <v>8</v>
      </c>
      <c r="L3001" s="132" t="s">
        <v>8555</v>
      </c>
    </row>
    <row r="3002" spans="1:23" s="87" customFormat="1">
      <c r="A3002" s="1" t="str">
        <f>CONCATENATE(Tableau4[[#This Row],[DPT2]]," - ",Tableau4[[#This Row],[COMMUNE]])</f>
        <v>47 - Saint-Sauveur-de-Meilhan</v>
      </c>
      <c r="B3002" s="2">
        <v>47</v>
      </c>
      <c r="C3002" s="2" t="s">
        <v>4109</v>
      </c>
      <c r="D3002" s="3" t="s">
        <v>3712</v>
      </c>
      <c r="E3002" s="3" t="s">
        <v>4110</v>
      </c>
      <c r="F3002" s="6" t="s">
        <v>8554</v>
      </c>
      <c r="G3002" s="4">
        <v>337</v>
      </c>
      <c r="H3002" s="2" t="s">
        <v>5</v>
      </c>
      <c r="I3002" s="2" t="s">
        <v>6</v>
      </c>
      <c r="J3002" s="2" t="s">
        <v>13</v>
      </c>
      <c r="K3002" s="2" t="s">
        <v>8</v>
      </c>
      <c r="L3002" s="132" t="s">
        <v>8555</v>
      </c>
    </row>
    <row r="3003" spans="1:23" customFormat="1">
      <c r="A3003" s="1" t="str">
        <f>CONCATENATE(Tableau4[[#This Row],[DPT2]]," - ",Tableau4[[#This Row],[COMMUNE]])</f>
        <v>47 - Saint-Sernin</v>
      </c>
      <c r="B3003" s="2">
        <v>47</v>
      </c>
      <c r="C3003" s="2" t="s">
        <v>4111</v>
      </c>
      <c r="D3003" s="3" t="s">
        <v>3745</v>
      </c>
      <c r="E3003" s="3" t="s">
        <v>4112</v>
      </c>
      <c r="F3003" s="6" t="s">
        <v>8554</v>
      </c>
      <c r="G3003" s="4">
        <v>475</v>
      </c>
      <c r="H3003" s="2" t="s">
        <v>5</v>
      </c>
      <c r="I3003" s="2" t="s">
        <v>6</v>
      </c>
      <c r="J3003" s="2" t="s">
        <v>13</v>
      </c>
      <c r="K3003" s="2" t="s">
        <v>8</v>
      </c>
      <c r="L3003" s="132" t="s">
        <v>8555</v>
      </c>
    </row>
    <row r="3004" spans="1:23" customFormat="1">
      <c r="A3004" s="1" t="str">
        <f>CONCATENATE(Tableau4[[#This Row],[DPT2]]," - ",Tableau4[[#This Row],[COMMUNE]])</f>
        <v>47 - Saint-Sixte</v>
      </c>
      <c r="B3004" s="2">
        <v>47</v>
      </c>
      <c r="C3004" s="2" t="s">
        <v>4113</v>
      </c>
      <c r="D3004" s="3" t="s">
        <v>3741</v>
      </c>
      <c r="E3004" s="3" t="s">
        <v>4114</v>
      </c>
      <c r="F3004" s="6" t="s">
        <v>8554</v>
      </c>
      <c r="G3004" s="4">
        <v>353</v>
      </c>
      <c r="H3004" s="2" t="s">
        <v>5</v>
      </c>
      <c r="I3004" s="2" t="s">
        <v>25</v>
      </c>
      <c r="J3004" s="2" t="s">
        <v>13</v>
      </c>
      <c r="K3004" s="2" t="s">
        <v>8</v>
      </c>
      <c r="L3004" s="132" t="s">
        <v>8555</v>
      </c>
    </row>
    <row r="3005" spans="1:23" s="87" customFormat="1">
      <c r="A3005" s="1" t="str">
        <f>CONCATENATE(Tableau4[[#This Row],[DPT2]]," - ",Tableau4[[#This Row],[COMMUNE]])</f>
        <v>47 - Saint-Sylvestre-sur-Lot</v>
      </c>
      <c r="B3005" s="2">
        <v>47</v>
      </c>
      <c r="C3005" s="2" t="s">
        <v>7118</v>
      </c>
      <c r="D3005" s="3" t="s">
        <v>3732</v>
      </c>
      <c r="E3005" s="3" t="s">
        <v>7119</v>
      </c>
      <c r="F3005" s="6" t="s">
        <v>8554</v>
      </c>
      <c r="G3005" s="4">
        <v>2324</v>
      </c>
      <c r="H3005" s="2" t="s">
        <v>5</v>
      </c>
      <c r="I3005" s="2" t="s">
        <v>6</v>
      </c>
      <c r="J3005" s="2" t="s">
        <v>7</v>
      </c>
      <c r="K3005" s="2" t="s">
        <v>5671</v>
      </c>
      <c r="L3005" s="132" t="s">
        <v>8555</v>
      </c>
    </row>
    <row r="3006" spans="1:23" customFormat="1">
      <c r="A3006" s="1" t="str">
        <f>CONCATENATE(Tableau4[[#This Row],[DPT2]]," - ",Tableau4[[#This Row],[COMMUNE]])</f>
        <v>47 - Saint-Urcisse</v>
      </c>
      <c r="B3006" s="2">
        <v>47</v>
      </c>
      <c r="C3006" s="2" t="s">
        <v>4115</v>
      </c>
      <c r="D3006" s="3" t="s">
        <v>3741</v>
      </c>
      <c r="E3006" s="3" t="s">
        <v>4116</v>
      </c>
      <c r="F3006" s="6" t="s">
        <v>8554</v>
      </c>
      <c r="G3006" s="4">
        <v>249</v>
      </c>
      <c r="H3006" s="2" t="s">
        <v>5</v>
      </c>
      <c r="I3006" s="2" t="s">
        <v>25</v>
      </c>
      <c r="J3006" s="2" t="s">
        <v>13</v>
      </c>
      <c r="K3006" s="2" t="s">
        <v>8</v>
      </c>
      <c r="L3006" s="132" t="s">
        <v>8555</v>
      </c>
    </row>
    <row r="3007" spans="1:23" customFormat="1">
      <c r="A3007" s="1" t="str">
        <f>CONCATENATE(Tableau4[[#This Row],[DPT2]]," - ",Tableau4[[#This Row],[COMMUNE]])</f>
        <v>47 - Saint-Vincent-de-Lamontjoie</v>
      </c>
      <c r="B3007" s="2">
        <v>47</v>
      </c>
      <c r="C3007" s="5" t="s">
        <v>4117</v>
      </c>
      <c r="D3007" s="6" t="s">
        <v>3727</v>
      </c>
      <c r="E3007" s="6" t="s">
        <v>4118</v>
      </c>
      <c r="F3007" s="6" t="s">
        <v>8554</v>
      </c>
      <c r="G3007" s="7">
        <v>233</v>
      </c>
      <c r="H3007" s="5" t="s">
        <v>5</v>
      </c>
      <c r="I3007" s="5" t="s">
        <v>12</v>
      </c>
      <c r="J3007" s="2" t="s">
        <v>13</v>
      </c>
      <c r="K3007" s="2" t="s">
        <v>8</v>
      </c>
      <c r="L3007" s="132" t="s">
        <v>8555</v>
      </c>
    </row>
    <row r="3008" spans="1:23" customFormat="1">
      <c r="A3008" s="1" t="str">
        <f>CONCATENATE(Tableau4[[#This Row],[DPT2]]," - ",Tableau4[[#This Row],[COMMUNE]])</f>
        <v>47 - Saint-Vite</v>
      </c>
      <c r="B3008" s="2">
        <v>47</v>
      </c>
      <c r="C3008" s="2" t="s">
        <v>7120</v>
      </c>
      <c r="D3008" s="3" t="s">
        <v>3732</v>
      </c>
      <c r="E3008" s="3" t="s">
        <v>7121</v>
      </c>
      <c r="F3008" s="6" t="s">
        <v>8554</v>
      </c>
      <c r="G3008" s="4">
        <v>1163</v>
      </c>
      <c r="H3008" s="2" t="s">
        <v>5</v>
      </c>
      <c r="I3008" s="2" t="s">
        <v>6</v>
      </c>
      <c r="J3008" s="2" t="s">
        <v>7</v>
      </c>
      <c r="K3008" s="2" t="s">
        <v>5671</v>
      </c>
      <c r="L3008" s="132">
        <v>46077</v>
      </c>
    </row>
    <row r="3009" spans="1:23" s="87" customFormat="1">
      <c r="A3009" s="1" t="str">
        <f>CONCATENATE(Tableau4[[#This Row],[DPT2]]," - ",Tableau4[[#This Row],[COMMUNE]])</f>
        <v>47 - Salles</v>
      </c>
      <c r="B3009" s="2">
        <v>47</v>
      </c>
      <c r="C3009" s="2" t="s">
        <v>4119</v>
      </c>
      <c r="D3009" s="3" t="s">
        <v>3752</v>
      </c>
      <c r="E3009" s="3" t="s">
        <v>10831</v>
      </c>
      <c r="F3009" s="6" t="s">
        <v>8554</v>
      </c>
      <c r="G3009" s="4">
        <v>293</v>
      </c>
      <c r="H3009" s="2" t="s">
        <v>5</v>
      </c>
      <c r="I3009" s="2" t="s">
        <v>6</v>
      </c>
      <c r="J3009" s="2" t="s">
        <v>7</v>
      </c>
      <c r="K3009" s="2" t="s">
        <v>8</v>
      </c>
      <c r="L3009" s="132" t="s">
        <v>8555</v>
      </c>
      <c r="M3009"/>
      <c r="N3009"/>
      <c r="O3009"/>
      <c r="P3009"/>
      <c r="Q3009"/>
      <c r="R3009"/>
      <c r="S3009"/>
      <c r="T3009"/>
      <c r="U3009"/>
      <c r="V3009"/>
      <c r="W3009"/>
    </row>
    <row r="3010" spans="1:23" s="87" customFormat="1">
      <c r="A3010" s="1" t="str">
        <f>CONCATENATE(Tableau4[[#This Row],[DPT2]]," - ",Tableau4[[#This Row],[COMMUNE]])</f>
        <v>47 - Samazan</v>
      </c>
      <c r="B3010" s="2">
        <v>47</v>
      </c>
      <c r="C3010" s="2" t="s">
        <v>4120</v>
      </c>
      <c r="D3010" s="3" t="s">
        <v>3712</v>
      </c>
      <c r="E3010" s="3" t="s">
        <v>4121</v>
      </c>
      <c r="F3010" s="6" t="s">
        <v>8554</v>
      </c>
      <c r="G3010" s="4">
        <v>895</v>
      </c>
      <c r="H3010" s="2" t="s">
        <v>5</v>
      </c>
      <c r="I3010" s="2" t="s">
        <v>6</v>
      </c>
      <c r="J3010" s="2" t="s">
        <v>13</v>
      </c>
      <c r="K3010" s="2" t="s">
        <v>8</v>
      </c>
      <c r="L3010" s="132" t="s">
        <v>8555</v>
      </c>
      <c r="M3010"/>
      <c r="N3010"/>
      <c r="O3010"/>
      <c r="P3010"/>
      <c r="Q3010"/>
      <c r="R3010"/>
      <c r="S3010"/>
      <c r="T3010"/>
      <c r="U3010"/>
      <c r="V3010"/>
      <c r="W3010"/>
    </row>
    <row r="3011" spans="1:23" customFormat="1">
      <c r="A3011" s="1" t="str">
        <f>CONCATENATE(Tableau4[[#This Row],[DPT2]]," - ",Tableau4[[#This Row],[COMMUNE]])</f>
        <v>47 - Sauméjan</v>
      </c>
      <c r="B3011" s="2">
        <v>47</v>
      </c>
      <c r="C3011" s="5" t="s">
        <v>4122</v>
      </c>
      <c r="D3011" s="6" t="s">
        <v>3721</v>
      </c>
      <c r="E3011" s="6" t="s">
        <v>4123</v>
      </c>
      <c r="F3011" s="6" t="s">
        <v>8554</v>
      </c>
      <c r="G3011" s="7">
        <v>106</v>
      </c>
      <c r="H3011" s="5" t="s">
        <v>5</v>
      </c>
      <c r="I3011" s="5" t="s">
        <v>12</v>
      </c>
      <c r="J3011" s="2" t="s">
        <v>13</v>
      </c>
      <c r="K3011" s="2" t="s">
        <v>8</v>
      </c>
      <c r="L3011" s="132" t="s">
        <v>8555</v>
      </c>
    </row>
    <row r="3012" spans="1:23" customFormat="1">
      <c r="A3012" s="1" t="str">
        <f>CONCATENATE(Tableau4[[#This Row],[DPT2]]," - ",Tableau4[[#This Row],[COMMUNE]])</f>
        <v>47 - Saumont</v>
      </c>
      <c r="B3012" s="2">
        <v>47</v>
      </c>
      <c r="C3012" s="5" t="s">
        <v>4124</v>
      </c>
      <c r="D3012" s="6" t="s">
        <v>3727</v>
      </c>
      <c r="E3012" s="6" t="s">
        <v>4125</v>
      </c>
      <c r="F3012" s="6" t="s">
        <v>8554</v>
      </c>
      <c r="G3012" s="7">
        <v>266</v>
      </c>
      <c r="H3012" s="5" t="s">
        <v>5</v>
      </c>
      <c r="I3012" s="5" t="s">
        <v>12</v>
      </c>
      <c r="J3012" s="2" t="s">
        <v>13</v>
      </c>
      <c r="K3012" s="2" t="s">
        <v>8</v>
      </c>
      <c r="L3012" s="132" t="s">
        <v>8555</v>
      </c>
    </row>
    <row r="3013" spans="1:23" customFormat="1">
      <c r="A3013" s="1" t="str">
        <f>CONCATENATE(Tableau4[[#This Row],[DPT2]]," - ",Tableau4[[#This Row],[COMMUNE]])</f>
        <v>47 - Sauvagnas</v>
      </c>
      <c r="B3013" s="2">
        <v>47</v>
      </c>
      <c r="C3013" s="2" t="s">
        <v>4126</v>
      </c>
      <c r="D3013" s="3" t="s">
        <v>3741</v>
      </c>
      <c r="E3013" s="3" t="s">
        <v>4127</v>
      </c>
      <c r="F3013" s="6" t="s">
        <v>8554</v>
      </c>
      <c r="G3013" s="4">
        <v>524</v>
      </c>
      <c r="H3013" s="2" t="s">
        <v>5</v>
      </c>
      <c r="I3013" s="2" t="s">
        <v>25</v>
      </c>
      <c r="J3013" s="2" t="s">
        <v>13</v>
      </c>
      <c r="K3013" s="2" t="s">
        <v>8</v>
      </c>
      <c r="L3013" s="132" t="s">
        <v>8555</v>
      </c>
    </row>
    <row r="3014" spans="1:23" s="87" customFormat="1">
      <c r="A3014" s="1" t="str">
        <f>CONCATENATE(Tableau4[[#This Row],[DPT2]]," - ",Tableau4[[#This Row],[COMMUNE]])</f>
        <v>47 - Sauveterre-la-Lémance</v>
      </c>
      <c r="B3014" s="2">
        <v>47</v>
      </c>
      <c r="C3014" s="2" t="s">
        <v>7122</v>
      </c>
      <c r="D3014" s="3" t="s">
        <v>3732</v>
      </c>
      <c r="E3014" s="3" t="s">
        <v>7123</v>
      </c>
      <c r="F3014" s="6" t="s">
        <v>8554</v>
      </c>
      <c r="G3014" s="4">
        <v>576</v>
      </c>
      <c r="H3014" s="2" t="s">
        <v>5</v>
      </c>
      <c r="I3014" s="2" t="s">
        <v>6</v>
      </c>
      <c r="J3014" s="2" t="s">
        <v>7</v>
      </c>
      <c r="K3014" s="2" t="s">
        <v>5671</v>
      </c>
      <c r="L3014" s="132" t="s">
        <v>8555</v>
      </c>
      <c r="M3014"/>
      <c r="N3014"/>
      <c r="O3014"/>
      <c r="P3014"/>
      <c r="Q3014"/>
      <c r="R3014"/>
      <c r="S3014"/>
      <c r="T3014"/>
      <c r="U3014"/>
      <c r="V3014"/>
      <c r="W3014"/>
    </row>
    <row r="3015" spans="1:23" s="87" customFormat="1">
      <c r="A3015" s="1" t="str">
        <f>CONCATENATE(Tableau4[[#This Row],[DPT2]]," - ",Tableau4[[#This Row],[COMMUNE]])</f>
        <v>47 - Sauveterre-Saint-Denis</v>
      </c>
      <c r="B3015" s="2">
        <v>47</v>
      </c>
      <c r="C3015" s="2" t="s">
        <v>4128</v>
      </c>
      <c r="D3015" s="3" t="s">
        <v>3741</v>
      </c>
      <c r="E3015" s="3" t="s">
        <v>4129</v>
      </c>
      <c r="F3015" s="6" t="s">
        <v>8554</v>
      </c>
      <c r="G3015" s="4">
        <v>387</v>
      </c>
      <c r="H3015" s="2" t="s">
        <v>5</v>
      </c>
      <c r="I3015" s="2" t="s">
        <v>25</v>
      </c>
      <c r="J3015" s="2" t="s">
        <v>13</v>
      </c>
      <c r="K3015" s="2" t="s">
        <v>8</v>
      </c>
      <c r="L3015" s="132">
        <v>46084</v>
      </c>
      <c r="M3015"/>
      <c r="N3015"/>
      <c r="O3015"/>
      <c r="P3015"/>
      <c r="Q3015"/>
      <c r="R3015"/>
      <c r="S3015"/>
      <c r="T3015"/>
      <c r="U3015"/>
      <c r="V3015"/>
      <c r="W3015"/>
    </row>
    <row r="3016" spans="1:23" customFormat="1">
      <c r="A3016" s="1" t="str">
        <f>CONCATENATE(Tableau4[[#This Row],[DPT2]]," - ",Tableau4[[#This Row],[COMMUNE]])</f>
        <v>47 - Savignac-de-Duras</v>
      </c>
      <c r="B3016" s="2">
        <v>47</v>
      </c>
      <c r="C3016" s="2" t="s">
        <v>4130</v>
      </c>
      <c r="D3016" s="3" t="s">
        <v>3745</v>
      </c>
      <c r="E3016" s="3" t="s">
        <v>4131</v>
      </c>
      <c r="F3016" s="6" t="s">
        <v>8554</v>
      </c>
      <c r="G3016" s="4">
        <v>219</v>
      </c>
      <c r="H3016" s="2" t="s">
        <v>5</v>
      </c>
      <c r="I3016" s="2" t="s">
        <v>6</v>
      </c>
      <c r="J3016" s="2" t="s">
        <v>13</v>
      </c>
      <c r="K3016" s="2" t="s">
        <v>8</v>
      </c>
      <c r="L3016" s="132" t="s">
        <v>8555</v>
      </c>
    </row>
    <row r="3017" spans="1:23" customFormat="1">
      <c r="A3017" s="1" t="str">
        <f>CONCATENATE(Tableau4[[#This Row],[DPT2]]," - ",Tableau4[[#This Row],[COMMUNE]])</f>
        <v>47 - Savignac-sur-Leyze</v>
      </c>
      <c r="B3017" s="2">
        <v>47</v>
      </c>
      <c r="C3017" s="2" t="s">
        <v>4132</v>
      </c>
      <c r="D3017" s="3" t="s">
        <v>3752</v>
      </c>
      <c r="E3017" s="3" t="s">
        <v>4133</v>
      </c>
      <c r="F3017" s="6" t="s">
        <v>8554</v>
      </c>
      <c r="G3017" s="4">
        <v>304</v>
      </c>
      <c r="H3017" s="2" t="s">
        <v>5</v>
      </c>
      <c r="I3017" s="2" t="s">
        <v>6</v>
      </c>
      <c r="J3017" s="2" t="s">
        <v>7</v>
      </c>
      <c r="K3017" s="2" t="s">
        <v>8</v>
      </c>
      <c r="L3017" s="132" t="s">
        <v>8555</v>
      </c>
      <c r="M3017" s="87"/>
      <c r="N3017" s="87"/>
      <c r="O3017" s="87"/>
      <c r="P3017" s="87"/>
      <c r="Q3017" s="87"/>
      <c r="R3017" s="87"/>
      <c r="S3017" s="87"/>
      <c r="T3017" s="87"/>
      <c r="U3017" s="87"/>
      <c r="V3017" s="87"/>
      <c r="W3017" s="87"/>
    </row>
    <row r="3018" spans="1:23" customFormat="1">
      <c r="A3018" s="1" t="str">
        <f>CONCATENATE(Tableau4[[#This Row],[DPT2]]," - ",Tableau4[[#This Row],[COMMUNE]])</f>
        <v>47 - Ségalas</v>
      </c>
      <c r="B3018" s="2">
        <v>47</v>
      </c>
      <c r="C3018" s="2" t="s">
        <v>4134</v>
      </c>
      <c r="D3018" s="3" t="s">
        <v>3715</v>
      </c>
      <c r="E3018" s="3" t="s">
        <v>4135</v>
      </c>
      <c r="F3018" s="6" t="s">
        <v>8554</v>
      </c>
      <c r="G3018" s="4">
        <v>155</v>
      </c>
      <c r="H3018" s="2" t="s">
        <v>5</v>
      </c>
      <c r="I3018" s="2" t="s">
        <v>6</v>
      </c>
      <c r="J3018" s="2" t="s">
        <v>13</v>
      </c>
      <c r="K3018" s="2" t="s">
        <v>8</v>
      </c>
      <c r="L3018" s="132" t="s">
        <v>8555</v>
      </c>
    </row>
    <row r="3019" spans="1:23" s="87" customFormat="1">
      <c r="A3019" s="1" t="str">
        <f>CONCATENATE(Tableau4[[#This Row],[DPT2]]," - ",Tableau4[[#This Row],[COMMUNE]])</f>
        <v>47 - Sembas</v>
      </c>
      <c r="B3019" s="2">
        <v>47</v>
      </c>
      <c r="C3019" s="2" t="s">
        <v>4136</v>
      </c>
      <c r="D3019" s="3" t="s">
        <v>3724</v>
      </c>
      <c r="E3019" s="3" t="s">
        <v>4137</v>
      </c>
      <c r="F3019" s="6" t="s">
        <v>8554</v>
      </c>
      <c r="G3019" s="4">
        <v>141</v>
      </c>
      <c r="H3019" s="2" t="s">
        <v>5</v>
      </c>
      <c r="I3019" s="2" t="s">
        <v>6</v>
      </c>
      <c r="J3019" s="2" t="s">
        <v>7</v>
      </c>
      <c r="K3019" s="2" t="s">
        <v>8</v>
      </c>
      <c r="L3019" s="132" t="s">
        <v>8555</v>
      </c>
    </row>
    <row r="3020" spans="1:23" customFormat="1">
      <c r="A3020" s="1" t="str">
        <f>CONCATENATE(Tableau4[[#This Row],[DPT2]]," - ",Tableau4[[#This Row],[COMMUNE]])</f>
        <v>47 - Sénestis</v>
      </c>
      <c r="B3020" s="2">
        <v>47</v>
      </c>
      <c r="C3020" s="2" t="s">
        <v>4138</v>
      </c>
      <c r="D3020" s="3" t="s">
        <v>3712</v>
      </c>
      <c r="E3020" s="3" t="s">
        <v>4139</v>
      </c>
      <c r="F3020" s="6" t="s">
        <v>8554</v>
      </c>
      <c r="G3020" s="4">
        <v>213</v>
      </c>
      <c r="H3020" s="2" t="s">
        <v>5</v>
      </c>
      <c r="I3020" s="2" t="s">
        <v>6</v>
      </c>
      <c r="J3020" s="2" t="s">
        <v>13</v>
      </c>
      <c r="K3020" s="2" t="s">
        <v>8</v>
      </c>
      <c r="L3020" s="132">
        <v>46077</v>
      </c>
      <c r="M3020" s="87"/>
      <c r="N3020" s="87"/>
      <c r="O3020" s="87"/>
      <c r="P3020" s="87"/>
      <c r="Q3020" s="87"/>
      <c r="R3020" s="87"/>
      <c r="S3020" s="87"/>
      <c r="T3020" s="87"/>
      <c r="U3020" s="87"/>
      <c r="V3020" s="87"/>
      <c r="W3020" s="87"/>
    </row>
    <row r="3021" spans="1:23" customFormat="1">
      <c r="A3021" s="1" t="str">
        <f>CONCATENATE(Tableau4[[#This Row],[DPT2]]," - ",Tableau4[[#This Row],[COMMUNE]])</f>
        <v>47 - Sérignac-Péboudou</v>
      </c>
      <c r="B3021" s="2">
        <v>47</v>
      </c>
      <c r="C3021" s="2" t="s">
        <v>4140</v>
      </c>
      <c r="D3021" s="3" t="s">
        <v>3752</v>
      </c>
      <c r="E3021" s="3" t="s">
        <v>4141</v>
      </c>
      <c r="F3021" s="6" t="s">
        <v>8554</v>
      </c>
      <c r="G3021" s="4">
        <v>172</v>
      </c>
      <c r="H3021" s="2" t="s">
        <v>5</v>
      </c>
      <c r="I3021" s="2" t="s">
        <v>6</v>
      </c>
      <c r="J3021" s="2" t="s">
        <v>7</v>
      </c>
      <c r="K3021" s="2" t="s">
        <v>8</v>
      </c>
      <c r="L3021" s="132" t="s">
        <v>8555</v>
      </c>
    </row>
    <row r="3022" spans="1:23" s="87" customFormat="1">
      <c r="A3022" s="1" t="str">
        <f>CONCATENATE(Tableau4[[#This Row],[DPT2]]," - ",Tableau4[[#This Row],[COMMUNE]])</f>
        <v>47 - Sérignac-sur-Garonne</v>
      </c>
      <c r="B3022" s="2">
        <v>47</v>
      </c>
      <c r="C3022" s="2" t="s">
        <v>7124</v>
      </c>
      <c r="D3022" s="3" t="s">
        <v>3741</v>
      </c>
      <c r="E3022" s="3" t="s">
        <v>7125</v>
      </c>
      <c r="F3022" s="6" t="s">
        <v>8554</v>
      </c>
      <c r="G3022" s="4">
        <v>1172</v>
      </c>
      <c r="H3022" s="2" t="s">
        <v>5</v>
      </c>
      <c r="I3022" s="2" t="s">
        <v>25</v>
      </c>
      <c r="J3022" s="2" t="s">
        <v>13</v>
      </c>
      <c r="K3022" s="2" t="s">
        <v>5671</v>
      </c>
      <c r="L3022" s="132">
        <v>46077</v>
      </c>
      <c r="M3022"/>
      <c r="N3022"/>
      <c r="O3022"/>
      <c r="P3022"/>
      <c r="Q3022"/>
      <c r="R3022"/>
      <c r="S3022"/>
      <c r="T3022"/>
      <c r="U3022"/>
      <c r="V3022"/>
      <c r="W3022"/>
    </row>
    <row r="3023" spans="1:23" customFormat="1">
      <c r="A3023" s="1" t="str">
        <f>CONCATENATE(Tableau4[[#This Row],[DPT2]]," - ",Tableau4[[#This Row],[COMMUNE]])</f>
        <v>47 - Seyches</v>
      </c>
      <c r="B3023" s="2">
        <v>47</v>
      </c>
      <c r="C3023" s="2" t="s">
        <v>7126</v>
      </c>
      <c r="D3023" s="3" t="s">
        <v>3712</v>
      </c>
      <c r="E3023" s="3" t="s">
        <v>7127</v>
      </c>
      <c r="F3023" s="6" t="s">
        <v>8554</v>
      </c>
      <c r="G3023" s="4">
        <v>1062</v>
      </c>
      <c r="H3023" s="2" t="s">
        <v>5</v>
      </c>
      <c r="I3023" s="2" t="s">
        <v>6</v>
      </c>
      <c r="J3023" s="2" t="s">
        <v>13</v>
      </c>
      <c r="K3023" s="2" t="s">
        <v>5671</v>
      </c>
      <c r="L3023" s="132" t="s">
        <v>8555</v>
      </c>
    </row>
    <row r="3024" spans="1:23" customFormat="1">
      <c r="A3024" s="1" t="str">
        <f>CONCATENATE(Tableau4[[#This Row],[DPT2]]," - ",Tableau4[[#This Row],[COMMUNE]])</f>
        <v>47 - Sos</v>
      </c>
      <c r="B3024" s="2">
        <v>47</v>
      </c>
      <c r="C3024" s="5" t="s">
        <v>7128</v>
      </c>
      <c r="D3024" s="6" t="s">
        <v>3727</v>
      </c>
      <c r="E3024" s="6" t="s">
        <v>7129</v>
      </c>
      <c r="F3024" s="6" t="s">
        <v>8554</v>
      </c>
      <c r="G3024" s="7">
        <v>651</v>
      </c>
      <c r="H3024" s="5" t="s">
        <v>5</v>
      </c>
      <c r="I3024" s="5" t="s">
        <v>12</v>
      </c>
      <c r="J3024" s="2" t="s">
        <v>13</v>
      </c>
      <c r="K3024" s="2" t="s">
        <v>5671</v>
      </c>
      <c r="L3024" s="132" t="s">
        <v>8555</v>
      </c>
    </row>
    <row r="3025" spans="1:23" customFormat="1">
      <c r="A3025" s="1" t="str">
        <f>CONCATENATE(Tableau4[[#This Row],[DPT2]]," - ",Tableau4[[#This Row],[COMMUNE]])</f>
        <v>47 - Soumensac</v>
      </c>
      <c r="B3025" s="2">
        <v>47</v>
      </c>
      <c r="C3025" s="2" t="s">
        <v>4142</v>
      </c>
      <c r="D3025" s="3" t="s">
        <v>3745</v>
      </c>
      <c r="E3025" s="3" t="s">
        <v>4143</v>
      </c>
      <c r="F3025" s="6" t="s">
        <v>8554</v>
      </c>
      <c r="G3025" s="4">
        <v>226</v>
      </c>
      <c r="H3025" s="2" t="s">
        <v>5</v>
      </c>
      <c r="I3025" s="2" t="s">
        <v>6</v>
      </c>
      <c r="J3025" s="2" t="s">
        <v>13</v>
      </c>
      <c r="K3025" s="2" t="s">
        <v>8</v>
      </c>
      <c r="L3025" s="132" t="s">
        <v>8555</v>
      </c>
    </row>
    <row r="3026" spans="1:23" customFormat="1">
      <c r="A3026" s="1" t="str">
        <f>CONCATENATE(Tableau4[[#This Row],[DPT2]]," - ",Tableau4[[#This Row],[COMMUNE]])</f>
        <v>47 - Taillebourg</v>
      </c>
      <c r="B3026" s="2">
        <v>47</v>
      </c>
      <c r="C3026" s="2" t="s">
        <v>4144</v>
      </c>
      <c r="D3026" s="3" t="s">
        <v>3712</v>
      </c>
      <c r="E3026" s="3" t="s">
        <v>10738</v>
      </c>
      <c r="F3026" s="6" t="s">
        <v>8554</v>
      </c>
      <c r="G3026" s="4">
        <v>61</v>
      </c>
      <c r="H3026" s="2" t="s">
        <v>5</v>
      </c>
      <c r="I3026" s="2" t="s">
        <v>6</v>
      </c>
      <c r="J3026" s="2" t="s">
        <v>13</v>
      </c>
      <c r="K3026" s="2" t="s">
        <v>8</v>
      </c>
      <c r="L3026" s="132">
        <v>46077</v>
      </c>
    </row>
    <row r="3027" spans="1:23" s="87" customFormat="1">
      <c r="A3027" s="1" t="str">
        <f>CONCATENATE(Tableau4[[#This Row],[DPT2]]," - ",Tableau4[[#This Row],[COMMUNE]])</f>
        <v>47 - Tayrac</v>
      </c>
      <c r="B3027" s="2">
        <v>47</v>
      </c>
      <c r="C3027" s="2" t="s">
        <v>4145</v>
      </c>
      <c r="D3027" s="3" t="s">
        <v>3741</v>
      </c>
      <c r="E3027" s="3" t="s">
        <v>4146</v>
      </c>
      <c r="F3027" s="6" t="s">
        <v>8554</v>
      </c>
      <c r="G3027" s="4">
        <v>386</v>
      </c>
      <c r="H3027" s="2" t="s">
        <v>5</v>
      </c>
      <c r="I3027" s="2" t="s">
        <v>25</v>
      </c>
      <c r="J3027" s="2" t="s">
        <v>13</v>
      </c>
      <c r="K3027" s="2" t="s">
        <v>8</v>
      </c>
      <c r="L3027" s="132" t="s">
        <v>8555</v>
      </c>
      <c r="M3027"/>
      <c r="N3027"/>
      <c r="O3027"/>
      <c r="P3027"/>
      <c r="Q3027"/>
      <c r="R3027"/>
      <c r="S3027"/>
      <c r="T3027"/>
      <c r="U3027"/>
      <c r="V3027"/>
      <c r="W3027"/>
    </row>
    <row r="3028" spans="1:23" customFormat="1">
      <c r="A3028" s="1" t="str">
        <f>CONCATENATE(Tableau4[[#This Row],[DPT2]]," - ",Tableau4[[#This Row],[COMMUNE]])</f>
        <v>47 - Thézac</v>
      </c>
      <c r="B3028" s="2">
        <v>47</v>
      </c>
      <c r="C3028" s="2" t="s">
        <v>4147</v>
      </c>
      <c r="D3028" s="3" t="s">
        <v>3732</v>
      </c>
      <c r="E3028" s="3" t="s">
        <v>10800</v>
      </c>
      <c r="F3028" s="6" t="s">
        <v>8554</v>
      </c>
      <c r="G3028" s="4">
        <v>200</v>
      </c>
      <c r="H3028" s="2" t="s">
        <v>5</v>
      </c>
      <c r="I3028" s="2" t="s">
        <v>6</v>
      </c>
      <c r="J3028" s="2" t="s">
        <v>7</v>
      </c>
      <c r="K3028" s="2" t="s">
        <v>8</v>
      </c>
      <c r="L3028" s="132" t="s">
        <v>8555</v>
      </c>
    </row>
    <row r="3029" spans="1:23" customFormat="1">
      <c r="A3029" s="1" t="str">
        <f>CONCATENATE(Tableau4[[#This Row],[DPT2]]," - ",Tableau4[[#This Row],[COMMUNE]])</f>
        <v>47 - Thouars-sur-Garonne</v>
      </c>
      <c r="B3029" s="2">
        <v>47</v>
      </c>
      <c r="C3029" s="5" t="s">
        <v>4148</v>
      </c>
      <c r="D3029" s="6" t="s">
        <v>3727</v>
      </c>
      <c r="E3029" s="6" t="s">
        <v>4149</v>
      </c>
      <c r="F3029" s="6" t="s">
        <v>8554</v>
      </c>
      <c r="G3029" s="7">
        <v>222</v>
      </c>
      <c r="H3029" s="5" t="s">
        <v>5</v>
      </c>
      <c r="I3029" s="5" t="s">
        <v>12</v>
      </c>
      <c r="J3029" s="2" t="s">
        <v>13</v>
      </c>
      <c r="K3029" s="2" t="s">
        <v>8</v>
      </c>
      <c r="L3029" s="132">
        <v>46077</v>
      </c>
    </row>
    <row r="3030" spans="1:23" customFormat="1">
      <c r="A3030" s="1" t="str">
        <f>CONCATENATE(Tableau4[[#This Row],[DPT2]]," - ",Tableau4[[#This Row],[COMMUNE]])</f>
        <v>47 - Tombebœuf</v>
      </c>
      <c r="B3030" s="2">
        <v>47</v>
      </c>
      <c r="C3030" s="2" t="s">
        <v>7130</v>
      </c>
      <c r="D3030" s="3" t="s">
        <v>3775</v>
      </c>
      <c r="E3030" s="3" t="s">
        <v>7131</v>
      </c>
      <c r="F3030" s="6" t="s">
        <v>8554</v>
      </c>
      <c r="G3030" s="4">
        <v>456</v>
      </c>
      <c r="H3030" s="2" t="s">
        <v>5</v>
      </c>
      <c r="I3030" s="2" t="s">
        <v>6</v>
      </c>
      <c r="J3030" s="2" t="s">
        <v>7</v>
      </c>
      <c r="K3030" s="2" t="s">
        <v>5671</v>
      </c>
      <c r="L3030" s="132" t="s">
        <v>8555</v>
      </c>
    </row>
    <row r="3031" spans="1:23" s="87" customFormat="1">
      <c r="A3031" s="1" t="str">
        <f>CONCATENATE(Tableau4[[#This Row],[DPT2]]," - ",Tableau4[[#This Row],[COMMUNE]])</f>
        <v>47 - Tonneins</v>
      </c>
      <c r="B3031" s="94">
        <v>47</v>
      </c>
      <c r="C3031" s="11" t="s">
        <v>8437</v>
      </c>
      <c r="D3031" s="95" t="s">
        <v>3712</v>
      </c>
      <c r="E3031" s="118" t="s">
        <v>8541</v>
      </c>
      <c r="F3031" s="96" t="s">
        <v>10842</v>
      </c>
      <c r="G3031" s="97">
        <v>9130</v>
      </c>
      <c r="H3031" s="94" t="s">
        <v>859</v>
      </c>
      <c r="I3031" s="94" t="s">
        <v>6</v>
      </c>
      <c r="J3031" s="94" t="s">
        <v>13</v>
      </c>
      <c r="K3031" s="5" t="s">
        <v>7657</v>
      </c>
      <c r="L3031" s="132" t="s">
        <v>8555</v>
      </c>
      <c r="M3031"/>
      <c r="N3031"/>
      <c r="O3031"/>
      <c r="P3031"/>
      <c r="Q3031"/>
      <c r="R3031"/>
      <c r="S3031"/>
      <c r="T3031"/>
      <c r="U3031"/>
      <c r="V3031"/>
      <c r="W3031"/>
    </row>
    <row r="3032" spans="1:23" customFormat="1">
      <c r="A3032" s="1" t="str">
        <f>CONCATENATE(Tableau4[[#This Row],[DPT2]]," - ",Tableau4[[#This Row],[COMMUNE]])</f>
        <v>47 - Tourliac</v>
      </c>
      <c r="B3032" s="2">
        <v>47</v>
      </c>
      <c r="C3032" s="2" t="s">
        <v>4150</v>
      </c>
      <c r="D3032" s="3" t="s">
        <v>3752</v>
      </c>
      <c r="E3032" s="3" t="s">
        <v>4151</v>
      </c>
      <c r="F3032" s="6" t="s">
        <v>8554</v>
      </c>
      <c r="G3032" s="4">
        <v>133</v>
      </c>
      <c r="H3032" s="2" t="s">
        <v>5</v>
      </c>
      <c r="I3032" s="2" t="s">
        <v>6</v>
      </c>
      <c r="J3032" s="2" t="s">
        <v>7</v>
      </c>
      <c r="K3032" s="2" t="s">
        <v>8</v>
      </c>
      <c r="L3032" s="132" t="s">
        <v>8555</v>
      </c>
    </row>
    <row r="3033" spans="1:23" customFormat="1">
      <c r="A3033" s="1" t="str">
        <f>CONCATENATE(Tableau4[[#This Row],[DPT2]]," - ",Tableau4[[#This Row],[COMMUNE]])</f>
        <v>47 - Tournon-d'Agenais</v>
      </c>
      <c r="B3033" s="2">
        <v>47</v>
      </c>
      <c r="C3033" s="2" t="s">
        <v>7132</v>
      </c>
      <c r="D3033" s="3" t="s">
        <v>3732</v>
      </c>
      <c r="E3033" s="3" t="s">
        <v>7133</v>
      </c>
      <c r="F3033" s="6" t="s">
        <v>8554</v>
      </c>
      <c r="G3033" s="4">
        <v>761</v>
      </c>
      <c r="H3033" s="2" t="s">
        <v>5</v>
      </c>
      <c r="I3033" s="2" t="s">
        <v>6</v>
      </c>
      <c r="J3033" s="2" t="s">
        <v>7</v>
      </c>
      <c r="K3033" s="2" t="s">
        <v>5671</v>
      </c>
      <c r="L3033" s="132" t="s">
        <v>8555</v>
      </c>
      <c r="M3033" s="87"/>
      <c r="N3033" s="87"/>
      <c r="O3033" s="87"/>
      <c r="P3033" s="87"/>
      <c r="Q3033" s="87"/>
      <c r="R3033" s="87"/>
      <c r="S3033" s="87"/>
      <c r="T3033" s="87"/>
      <c r="U3033" s="87"/>
      <c r="V3033" s="87"/>
      <c r="W3033" s="87"/>
    </row>
    <row r="3034" spans="1:23" customFormat="1">
      <c r="A3034" s="1" t="str">
        <f>CONCATENATE(Tableau4[[#This Row],[DPT2]]," - ",Tableau4[[#This Row],[COMMUNE]])</f>
        <v>47 - Tourtrès</v>
      </c>
      <c r="B3034" s="2">
        <v>47</v>
      </c>
      <c r="C3034" s="2" t="s">
        <v>4152</v>
      </c>
      <c r="D3034" s="3" t="s">
        <v>3775</v>
      </c>
      <c r="E3034" s="3" t="s">
        <v>4153</v>
      </c>
      <c r="F3034" s="6" t="s">
        <v>8554</v>
      </c>
      <c r="G3034" s="4">
        <v>138</v>
      </c>
      <c r="H3034" s="2" t="s">
        <v>5</v>
      </c>
      <c r="I3034" s="2" t="s">
        <v>6</v>
      </c>
      <c r="J3034" s="2" t="s">
        <v>7</v>
      </c>
      <c r="K3034" s="2" t="s">
        <v>8</v>
      </c>
      <c r="L3034" s="132" t="s">
        <v>8555</v>
      </c>
    </row>
    <row r="3035" spans="1:23" customFormat="1">
      <c r="A3035" s="1" t="str">
        <f>CONCATENATE(Tableau4[[#This Row],[DPT2]]," - ",Tableau4[[#This Row],[COMMUNE]])</f>
        <v>47 - Trémons</v>
      </c>
      <c r="B3035" s="2">
        <v>47</v>
      </c>
      <c r="C3035" s="2" t="s">
        <v>4154</v>
      </c>
      <c r="D3035" s="3" t="s">
        <v>3732</v>
      </c>
      <c r="E3035" s="3" t="s">
        <v>4155</v>
      </c>
      <c r="F3035" s="6" t="s">
        <v>8554</v>
      </c>
      <c r="G3035" s="4">
        <v>395</v>
      </c>
      <c r="H3035" s="2" t="s">
        <v>5</v>
      </c>
      <c r="I3035" s="2" t="s">
        <v>6</v>
      </c>
      <c r="J3035" s="2" t="s">
        <v>7</v>
      </c>
      <c r="K3035" s="2" t="s">
        <v>8</v>
      </c>
      <c r="L3035" s="132">
        <v>46077</v>
      </c>
    </row>
    <row r="3036" spans="1:23" s="87" customFormat="1">
      <c r="A3036" s="1" t="str">
        <f>CONCATENATE(Tableau4[[#This Row],[DPT2]]," - ",Tableau4[[#This Row],[COMMUNE]])</f>
        <v>47 - Trentels</v>
      </c>
      <c r="B3036" s="2">
        <v>47</v>
      </c>
      <c r="C3036" s="2" t="s">
        <v>4156</v>
      </c>
      <c r="D3036" s="3" t="s">
        <v>3732</v>
      </c>
      <c r="E3036" s="3" t="s">
        <v>4157</v>
      </c>
      <c r="F3036" s="6" t="s">
        <v>8554</v>
      </c>
      <c r="G3036" s="4">
        <v>896</v>
      </c>
      <c r="H3036" s="2" t="s">
        <v>5</v>
      </c>
      <c r="I3036" s="2" t="s">
        <v>6</v>
      </c>
      <c r="J3036" s="2" t="s">
        <v>7</v>
      </c>
      <c r="K3036" s="2" t="s">
        <v>8</v>
      </c>
      <c r="L3036" s="132">
        <v>46077</v>
      </c>
      <c r="M3036"/>
      <c r="N3036"/>
      <c r="O3036"/>
      <c r="P3036"/>
      <c r="Q3036"/>
      <c r="R3036"/>
      <c r="S3036"/>
      <c r="T3036"/>
      <c r="U3036"/>
      <c r="V3036"/>
      <c r="W3036"/>
    </row>
    <row r="3037" spans="1:23" customFormat="1">
      <c r="A3037" s="1" t="str">
        <f>CONCATENATE(Tableau4[[#This Row],[DPT2]]," - ",Tableau4[[#This Row],[COMMUNE]])</f>
        <v>47 - Varès</v>
      </c>
      <c r="B3037" s="2">
        <v>47</v>
      </c>
      <c r="C3037" s="2" t="s">
        <v>4158</v>
      </c>
      <c r="D3037" s="3" t="s">
        <v>3712</v>
      </c>
      <c r="E3037" s="3" t="s">
        <v>4159</v>
      </c>
      <c r="F3037" s="6" t="s">
        <v>8554</v>
      </c>
      <c r="G3037" s="4">
        <v>671</v>
      </c>
      <c r="H3037" s="2" t="s">
        <v>5</v>
      </c>
      <c r="I3037" s="2" t="s">
        <v>6</v>
      </c>
      <c r="J3037" s="2" t="s">
        <v>13</v>
      </c>
      <c r="K3037" s="2" t="s">
        <v>8</v>
      </c>
      <c r="L3037" s="132" t="s">
        <v>8555</v>
      </c>
    </row>
    <row r="3038" spans="1:23" customFormat="1">
      <c r="A3038" s="1" t="str">
        <f>CONCATENATE(Tableau4[[#This Row],[DPT2]]," - ",Tableau4[[#This Row],[COMMUNE]])</f>
        <v>47 - Verteuil-d'Agenais</v>
      </c>
      <c r="B3038" s="2">
        <v>47</v>
      </c>
      <c r="C3038" s="2" t="s">
        <v>4160</v>
      </c>
      <c r="D3038" s="3" t="s">
        <v>3775</v>
      </c>
      <c r="E3038" s="3" t="s">
        <v>4161</v>
      </c>
      <c r="F3038" s="6" t="s">
        <v>8554</v>
      </c>
      <c r="G3038" s="4">
        <v>569</v>
      </c>
      <c r="H3038" s="2" t="s">
        <v>5</v>
      </c>
      <c r="I3038" s="2" t="s">
        <v>6</v>
      </c>
      <c r="J3038" s="2" t="s">
        <v>7</v>
      </c>
      <c r="K3038" s="2" t="s">
        <v>8</v>
      </c>
      <c r="L3038" s="132" t="s">
        <v>8555</v>
      </c>
    </row>
    <row r="3039" spans="1:23" customFormat="1">
      <c r="A3039" s="1" t="str">
        <f>CONCATENATE(Tableau4[[#This Row],[DPT2]]," - ",Tableau4[[#This Row],[COMMUNE]])</f>
        <v>47 - Vianne</v>
      </c>
      <c r="B3039" s="2">
        <v>47</v>
      </c>
      <c r="C3039" s="5" t="s">
        <v>7134</v>
      </c>
      <c r="D3039" s="6" t="s">
        <v>3727</v>
      </c>
      <c r="E3039" s="6" t="s">
        <v>7135</v>
      </c>
      <c r="F3039" s="6" t="s">
        <v>8554</v>
      </c>
      <c r="G3039" s="7">
        <v>995</v>
      </c>
      <c r="H3039" s="5" t="s">
        <v>5</v>
      </c>
      <c r="I3039" s="5" t="s">
        <v>12</v>
      </c>
      <c r="J3039" s="2" t="s">
        <v>13</v>
      </c>
      <c r="K3039" s="2" t="s">
        <v>5671</v>
      </c>
      <c r="L3039" s="132">
        <v>46077</v>
      </c>
    </row>
    <row r="3040" spans="1:23" s="87" customFormat="1">
      <c r="A3040" s="1" t="str">
        <f>CONCATENATE(Tableau4[[#This Row],[DPT2]]," - ",Tableau4[[#This Row],[COMMUNE]])</f>
        <v>47 - Villebramar</v>
      </c>
      <c r="B3040" s="2">
        <v>47</v>
      </c>
      <c r="C3040" s="2" t="s">
        <v>4162</v>
      </c>
      <c r="D3040" s="3" t="s">
        <v>3775</v>
      </c>
      <c r="E3040" s="3" t="s">
        <v>4163</v>
      </c>
      <c r="F3040" s="6" t="s">
        <v>8554</v>
      </c>
      <c r="G3040" s="4">
        <v>107</v>
      </c>
      <c r="H3040" s="2" t="s">
        <v>5</v>
      </c>
      <c r="I3040" s="2" t="s">
        <v>6</v>
      </c>
      <c r="J3040" s="2" t="s">
        <v>7</v>
      </c>
      <c r="K3040" s="2" t="s">
        <v>8</v>
      </c>
      <c r="L3040" s="132" t="s">
        <v>8555</v>
      </c>
      <c r="M3040"/>
      <c r="N3040"/>
      <c r="O3040"/>
      <c r="P3040"/>
      <c r="Q3040"/>
      <c r="R3040"/>
      <c r="S3040"/>
      <c r="T3040"/>
      <c r="U3040"/>
      <c r="V3040"/>
      <c r="W3040"/>
    </row>
    <row r="3041" spans="1:23" customFormat="1">
      <c r="A3041" s="1" t="str">
        <f>CONCATENATE(Tableau4[[#This Row],[DPT2]]," - ",Tableau4[[#This Row],[COMMUNE]])</f>
        <v>47 - Villefranche-du-Queyran</v>
      </c>
      <c r="B3041" s="2">
        <v>47</v>
      </c>
      <c r="C3041" s="5" t="s">
        <v>4164</v>
      </c>
      <c r="D3041" s="6" t="s">
        <v>3721</v>
      </c>
      <c r="E3041" s="6" t="s">
        <v>4165</v>
      </c>
      <c r="F3041" s="6" t="s">
        <v>8554</v>
      </c>
      <c r="G3041" s="7">
        <v>389</v>
      </c>
      <c r="H3041" s="5" t="s">
        <v>5</v>
      </c>
      <c r="I3041" s="5" t="s">
        <v>12</v>
      </c>
      <c r="J3041" s="2" t="s">
        <v>13</v>
      </c>
      <c r="K3041" s="2" t="s">
        <v>8</v>
      </c>
      <c r="L3041" s="132" t="s">
        <v>8555</v>
      </c>
    </row>
    <row r="3042" spans="1:23" customFormat="1">
      <c r="A3042" s="1" t="str">
        <f>CONCATENATE(Tableau4[[#This Row],[DPT2]]," - ",Tableau4[[#This Row],[COMMUNE]])</f>
        <v>47 - Villeneuve-de-Duras</v>
      </c>
      <c r="B3042" s="2">
        <v>47</v>
      </c>
      <c r="C3042" s="2" t="s">
        <v>4166</v>
      </c>
      <c r="D3042" s="3" t="s">
        <v>3745</v>
      </c>
      <c r="E3042" s="3" t="s">
        <v>4167</v>
      </c>
      <c r="F3042" s="6" t="s">
        <v>8554</v>
      </c>
      <c r="G3042" s="4">
        <v>315</v>
      </c>
      <c r="H3042" s="2" t="s">
        <v>5</v>
      </c>
      <c r="I3042" s="2" t="s">
        <v>6</v>
      </c>
      <c r="J3042" s="2" t="s">
        <v>13</v>
      </c>
      <c r="K3042" s="2" t="s">
        <v>8</v>
      </c>
      <c r="L3042" s="132" t="s">
        <v>8555</v>
      </c>
    </row>
    <row r="3043" spans="1:23" s="87" customFormat="1">
      <c r="A3043" s="1" t="str">
        <f>CONCATENATE(Tableau4[[#This Row],[DPT2]]," - ",Tableau4[[#This Row],[COMMUNE]])</f>
        <v>47 - Villeneuve-sur-Lot</v>
      </c>
      <c r="B3043" s="94">
        <v>47</v>
      </c>
      <c r="C3043" s="11" t="s">
        <v>8438</v>
      </c>
      <c r="D3043" s="95" t="s">
        <v>3718</v>
      </c>
      <c r="E3043" s="118" t="s">
        <v>8542</v>
      </c>
      <c r="F3043" s="96" t="s">
        <v>10842</v>
      </c>
      <c r="G3043" s="97">
        <v>21742</v>
      </c>
      <c r="H3043" s="94" t="s">
        <v>859</v>
      </c>
      <c r="I3043" s="94" t="s">
        <v>6</v>
      </c>
      <c r="J3043" s="94" t="s">
        <v>7</v>
      </c>
      <c r="K3043" s="5" t="s">
        <v>7657</v>
      </c>
      <c r="L3043" s="132" t="s">
        <v>8555</v>
      </c>
    </row>
    <row r="3044" spans="1:23" customFormat="1">
      <c r="A3044" s="1" t="str">
        <f>CONCATENATE(Tableau4[[#This Row],[DPT2]]," - ",Tableau4[[#This Row],[COMMUNE]])</f>
        <v>47 - Villeréal</v>
      </c>
      <c r="B3044" s="2">
        <v>47</v>
      </c>
      <c r="C3044" s="2" t="s">
        <v>8140</v>
      </c>
      <c r="D3044" s="3" t="s">
        <v>3752</v>
      </c>
      <c r="E3044" s="3" t="s">
        <v>8141</v>
      </c>
      <c r="F3044" s="6" t="s">
        <v>8554</v>
      </c>
      <c r="G3044" s="4">
        <v>1283</v>
      </c>
      <c r="H3044" s="2" t="s">
        <v>5</v>
      </c>
      <c r="I3044" s="2" t="s">
        <v>6</v>
      </c>
      <c r="J3044" s="2" t="s">
        <v>7</v>
      </c>
      <c r="K3044" s="5" t="s">
        <v>5664</v>
      </c>
      <c r="L3044" s="132">
        <v>46116</v>
      </c>
    </row>
    <row r="3045" spans="1:23" customFormat="1">
      <c r="A3045" s="1" t="str">
        <f>CONCATENATE(Tableau4[[#This Row],[DPT2]]," - ",Tableau4[[#This Row],[COMMUNE]])</f>
        <v>47 - Villeton</v>
      </c>
      <c r="B3045" s="2">
        <v>47</v>
      </c>
      <c r="C3045" s="2" t="s">
        <v>4168</v>
      </c>
      <c r="D3045" s="3" t="s">
        <v>3712</v>
      </c>
      <c r="E3045" s="3" t="s">
        <v>4169</v>
      </c>
      <c r="F3045" s="6" t="s">
        <v>8554</v>
      </c>
      <c r="G3045" s="4">
        <v>459</v>
      </c>
      <c r="H3045" s="2" t="s">
        <v>5</v>
      </c>
      <c r="I3045" s="2" t="s">
        <v>6</v>
      </c>
      <c r="J3045" s="2" t="s">
        <v>13</v>
      </c>
      <c r="K3045" s="2" t="s">
        <v>8</v>
      </c>
      <c r="L3045" s="132">
        <v>46077</v>
      </c>
    </row>
    <row r="3046" spans="1:23" s="87" customFormat="1">
      <c r="A3046" s="1" t="str">
        <f>CONCATENATE(Tableau4[[#This Row],[DPT2]]," - ",Tableau4[[#This Row],[COMMUNE]])</f>
        <v>47 - Virazeil</v>
      </c>
      <c r="B3046" s="2">
        <v>47</v>
      </c>
      <c r="C3046" s="2" t="s">
        <v>7136</v>
      </c>
      <c r="D3046" s="3" t="s">
        <v>3712</v>
      </c>
      <c r="E3046" s="3" t="s">
        <v>7137</v>
      </c>
      <c r="F3046" s="6" t="s">
        <v>8554</v>
      </c>
      <c r="G3046" s="4">
        <v>1677</v>
      </c>
      <c r="H3046" s="2" t="s">
        <v>5</v>
      </c>
      <c r="I3046" s="2" t="s">
        <v>6</v>
      </c>
      <c r="J3046" s="2" t="s">
        <v>13</v>
      </c>
      <c r="K3046" s="2" t="s">
        <v>5671</v>
      </c>
      <c r="L3046" s="132" t="s">
        <v>8555</v>
      </c>
      <c r="M3046"/>
      <c r="N3046"/>
      <c r="O3046"/>
      <c r="P3046"/>
      <c r="Q3046"/>
      <c r="R3046"/>
      <c r="S3046"/>
      <c r="T3046"/>
      <c r="U3046"/>
      <c r="V3046"/>
      <c r="W3046"/>
    </row>
    <row r="3047" spans="1:23" customFormat="1">
      <c r="A3047" s="1" t="str">
        <f>CONCATENATE(Tableau4[[#This Row],[DPT2]]," - ",Tableau4[[#This Row],[COMMUNE]])</f>
        <v>47 - Xaintrailles</v>
      </c>
      <c r="B3047" s="2">
        <v>47</v>
      </c>
      <c r="C3047" s="5" t="s">
        <v>4170</v>
      </c>
      <c r="D3047" s="6" t="s">
        <v>3727</v>
      </c>
      <c r="E3047" s="6" t="s">
        <v>4171</v>
      </c>
      <c r="F3047" s="6" t="s">
        <v>8554</v>
      </c>
      <c r="G3047" s="7">
        <v>398</v>
      </c>
      <c r="H3047" s="5" t="s">
        <v>5</v>
      </c>
      <c r="I3047" s="5" t="s">
        <v>12</v>
      </c>
      <c r="J3047" s="2" t="s">
        <v>13</v>
      </c>
      <c r="K3047" s="2" t="s">
        <v>8</v>
      </c>
      <c r="L3047" s="132" t="s">
        <v>8555</v>
      </c>
    </row>
    <row r="3048" spans="1:23" s="87" customFormat="1">
      <c r="A3048" s="1" t="str">
        <f>CONCATENATE(Tableau4[[#This Row],[DPT2]]," - ",Tableau4[[#This Row],[COMMUNE]])</f>
        <v>64 - Aast</v>
      </c>
      <c r="B3048" s="2">
        <v>64</v>
      </c>
      <c r="C3048" s="2" t="s">
        <v>4172</v>
      </c>
      <c r="D3048" s="3" t="s">
        <v>4173</v>
      </c>
      <c r="E3048" s="3" t="s">
        <v>4174</v>
      </c>
      <c r="F3048" s="6" t="s">
        <v>8554</v>
      </c>
      <c r="G3048" s="4">
        <v>186</v>
      </c>
      <c r="H3048" s="2" t="s">
        <v>5</v>
      </c>
      <c r="I3048" s="2" t="s">
        <v>25</v>
      </c>
      <c r="J3048" s="2" t="s">
        <v>13</v>
      </c>
      <c r="K3048" s="2" t="s">
        <v>8</v>
      </c>
      <c r="L3048" s="132" t="s">
        <v>8555</v>
      </c>
      <c r="M3048"/>
      <c r="N3048"/>
      <c r="O3048"/>
      <c r="P3048"/>
      <c r="Q3048"/>
      <c r="R3048"/>
      <c r="S3048"/>
      <c r="T3048"/>
      <c r="U3048"/>
      <c r="V3048"/>
      <c r="W3048"/>
    </row>
    <row r="3049" spans="1:23" s="87" customFormat="1">
      <c r="A3049" s="1" t="str">
        <f>CONCATENATE(Tableau4[[#This Row],[DPT2]]," - ",Tableau4[[#This Row],[COMMUNE]])</f>
        <v>64 - Abère</v>
      </c>
      <c r="B3049" s="2">
        <v>64</v>
      </c>
      <c r="C3049" s="2" t="s">
        <v>4175</v>
      </c>
      <c r="D3049" s="3" t="s">
        <v>4173</v>
      </c>
      <c r="E3049" s="3" t="s">
        <v>4176</v>
      </c>
      <c r="F3049" s="6" t="s">
        <v>8554</v>
      </c>
      <c r="G3049" s="4">
        <v>167</v>
      </c>
      <c r="H3049" s="2" t="s">
        <v>5</v>
      </c>
      <c r="I3049" s="2" t="s">
        <v>25</v>
      </c>
      <c r="J3049" s="2" t="s">
        <v>13</v>
      </c>
      <c r="K3049" s="2" t="s">
        <v>8</v>
      </c>
      <c r="L3049" s="132" t="s">
        <v>8555</v>
      </c>
      <c r="M3049"/>
      <c r="N3049"/>
      <c r="O3049"/>
      <c r="P3049"/>
      <c r="Q3049"/>
      <c r="R3049"/>
      <c r="S3049"/>
      <c r="T3049"/>
      <c r="U3049"/>
      <c r="V3049"/>
      <c r="W3049"/>
    </row>
    <row r="3050" spans="1:23" customFormat="1">
      <c r="A3050" s="1" t="str">
        <f>CONCATENATE(Tableau4[[#This Row],[DPT2]]," - ",Tableau4[[#This Row],[COMMUNE]])</f>
        <v>64 - Abidos</v>
      </c>
      <c r="B3050" s="2">
        <v>64</v>
      </c>
      <c r="C3050" s="2" t="s">
        <v>4177</v>
      </c>
      <c r="D3050" s="3" t="s">
        <v>4178</v>
      </c>
      <c r="E3050" s="3" t="s">
        <v>4179</v>
      </c>
      <c r="F3050" s="6" t="s">
        <v>8554</v>
      </c>
      <c r="G3050" s="4">
        <v>214</v>
      </c>
      <c r="H3050" s="2" t="s">
        <v>5</v>
      </c>
      <c r="I3050" s="2" t="s">
        <v>25</v>
      </c>
      <c r="J3050" s="2" t="s">
        <v>13</v>
      </c>
      <c r="K3050" s="2" t="s">
        <v>8</v>
      </c>
      <c r="L3050" s="132" t="s">
        <v>8555</v>
      </c>
    </row>
    <row r="3051" spans="1:23" customFormat="1">
      <c r="A3051" s="1" t="str">
        <f>CONCATENATE(Tableau4[[#This Row],[DPT2]]," - ",Tableau4[[#This Row],[COMMUNE]])</f>
        <v>64 - Abitain</v>
      </c>
      <c r="B3051" s="2">
        <v>64</v>
      </c>
      <c r="C3051" s="5" t="s">
        <v>4180</v>
      </c>
      <c r="D3051" s="6" t="s">
        <v>4181</v>
      </c>
      <c r="E3051" s="6" t="s">
        <v>4182</v>
      </c>
      <c r="F3051" s="6" t="s">
        <v>8554</v>
      </c>
      <c r="G3051" s="7">
        <v>107</v>
      </c>
      <c r="H3051" s="5" t="s">
        <v>5</v>
      </c>
      <c r="I3051" s="5" t="s">
        <v>12</v>
      </c>
      <c r="J3051" s="2" t="s">
        <v>13</v>
      </c>
      <c r="K3051" s="2" t="s">
        <v>8</v>
      </c>
      <c r="L3051" s="132" t="s">
        <v>8555</v>
      </c>
    </row>
    <row r="3052" spans="1:23" customFormat="1">
      <c r="A3052" s="1" t="str">
        <f>CONCATENATE(Tableau4[[#This Row],[DPT2]]," - ",Tableau4[[#This Row],[COMMUNE]])</f>
        <v>64 - Abos</v>
      </c>
      <c r="B3052" s="2">
        <v>64</v>
      </c>
      <c r="C3052" s="2" t="s">
        <v>4183</v>
      </c>
      <c r="D3052" s="3" t="s">
        <v>4178</v>
      </c>
      <c r="E3052" s="3" t="s">
        <v>4184</v>
      </c>
      <c r="F3052" s="6" t="s">
        <v>8554</v>
      </c>
      <c r="G3052" s="4">
        <v>544</v>
      </c>
      <c r="H3052" s="2" t="s">
        <v>5</v>
      </c>
      <c r="I3052" s="2" t="s">
        <v>25</v>
      </c>
      <c r="J3052" s="2" t="s">
        <v>13</v>
      </c>
      <c r="K3052" s="2" t="s">
        <v>8</v>
      </c>
      <c r="L3052" s="132" t="s">
        <v>8555</v>
      </c>
    </row>
    <row r="3053" spans="1:23" customFormat="1">
      <c r="A3053" s="1" t="str">
        <f>CONCATENATE(Tableau4[[#This Row],[DPT2]]," - ",Tableau4[[#This Row],[COMMUNE]])</f>
        <v>64 - Accous</v>
      </c>
      <c r="B3053" s="2">
        <v>64</v>
      </c>
      <c r="C3053" s="2" t="s">
        <v>4185</v>
      </c>
      <c r="D3053" s="3" t="s">
        <v>4186</v>
      </c>
      <c r="E3053" s="3" t="s">
        <v>4187</v>
      </c>
      <c r="F3053" s="6" t="s">
        <v>8554</v>
      </c>
      <c r="G3053" s="4">
        <v>458</v>
      </c>
      <c r="H3053" s="2" t="s">
        <v>5</v>
      </c>
      <c r="I3053" s="2" t="s">
        <v>25</v>
      </c>
      <c r="J3053" s="2" t="s">
        <v>13</v>
      </c>
      <c r="K3053" s="2" t="s">
        <v>8</v>
      </c>
      <c r="L3053" s="132" t="s">
        <v>8555</v>
      </c>
    </row>
    <row r="3054" spans="1:23" customFormat="1">
      <c r="A3054" s="1" t="str">
        <f>CONCATENATE(Tableau4[[#This Row],[DPT2]]," - ",Tableau4[[#This Row],[COMMUNE]])</f>
        <v>64 - Agnos</v>
      </c>
      <c r="B3054" s="2">
        <v>64</v>
      </c>
      <c r="C3054" s="2" t="s">
        <v>4188</v>
      </c>
      <c r="D3054" s="3" t="s">
        <v>4186</v>
      </c>
      <c r="E3054" s="3" t="s">
        <v>4189</v>
      </c>
      <c r="F3054" s="6" t="s">
        <v>8554</v>
      </c>
      <c r="G3054" s="4">
        <v>1037</v>
      </c>
      <c r="H3054" s="2" t="s">
        <v>5</v>
      </c>
      <c r="I3054" s="2" t="s">
        <v>25</v>
      </c>
      <c r="J3054" s="2" t="s">
        <v>13</v>
      </c>
      <c r="K3054" s="2" t="s">
        <v>8</v>
      </c>
      <c r="L3054" s="132" t="s">
        <v>8555</v>
      </c>
    </row>
    <row r="3055" spans="1:23" customFormat="1">
      <c r="A3055" s="1" t="str">
        <f>CONCATENATE(Tableau4[[#This Row],[DPT2]]," - ",Tableau4[[#This Row],[COMMUNE]])</f>
        <v>64 - Ahaxe-Alciette-Bascassan</v>
      </c>
      <c r="B3055" s="2">
        <v>64</v>
      </c>
      <c r="C3055" s="2" t="s">
        <v>4190</v>
      </c>
      <c r="D3055" s="3" t="s">
        <v>4191</v>
      </c>
      <c r="E3055" s="3" t="s">
        <v>4192</v>
      </c>
      <c r="F3055" s="6" t="s">
        <v>8554</v>
      </c>
      <c r="G3055" s="4">
        <v>269</v>
      </c>
      <c r="H3055" s="2" t="s">
        <v>5</v>
      </c>
      <c r="I3055" s="2" t="s">
        <v>25</v>
      </c>
      <c r="J3055" s="2" t="s">
        <v>13</v>
      </c>
      <c r="K3055" s="2" t="s">
        <v>8</v>
      </c>
      <c r="L3055" s="132" t="s">
        <v>8555</v>
      </c>
    </row>
    <row r="3056" spans="1:23" customFormat="1">
      <c r="A3056" s="1" t="str">
        <f>CONCATENATE(Tableau4[[#This Row],[DPT2]]," - ",Tableau4[[#This Row],[COMMUNE]])</f>
        <v>64 - Ahetze</v>
      </c>
      <c r="B3056" s="2">
        <v>64</v>
      </c>
      <c r="C3056" s="2" t="s">
        <v>7138</v>
      </c>
      <c r="D3056" s="3" t="s">
        <v>4191</v>
      </c>
      <c r="E3056" s="3" t="s">
        <v>7139</v>
      </c>
      <c r="F3056" s="6" t="s">
        <v>8554</v>
      </c>
      <c r="G3056" s="4">
        <v>2071</v>
      </c>
      <c r="H3056" s="2" t="s">
        <v>5</v>
      </c>
      <c r="I3056" s="2" t="s">
        <v>25</v>
      </c>
      <c r="J3056" s="2" t="s">
        <v>13</v>
      </c>
      <c r="K3056" s="2" t="s">
        <v>5671</v>
      </c>
      <c r="L3056" s="132" t="s">
        <v>8555</v>
      </c>
    </row>
    <row r="3057" spans="1:23" customFormat="1">
      <c r="A3057" s="1" t="str">
        <f>CONCATENATE(Tableau4[[#This Row],[DPT2]]," - ",Tableau4[[#This Row],[COMMUNE]])</f>
        <v>64 - Aïcirits-Camou-Suhast</v>
      </c>
      <c r="B3057" s="2">
        <v>64</v>
      </c>
      <c r="C3057" s="2" t="s">
        <v>4193</v>
      </c>
      <c r="D3057" s="3" t="s">
        <v>4191</v>
      </c>
      <c r="E3057" s="3" t="s">
        <v>4194</v>
      </c>
      <c r="F3057" s="6" t="s">
        <v>8554</v>
      </c>
      <c r="G3057" s="4">
        <v>667</v>
      </c>
      <c r="H3057" s="2" t="s">
        <v>5</v>
      </c>
      <c r="I3057" s="2" t="s">
        <v>25</v>
      </c>
      <c r="J3057" s="2" t="s">
        <v>13</v>
      </c>
      <c r="K3057" s="2" t="s">
        <v>8</v>
      </c>
      <c r="L3057" s="132" t="s">
        <v>8555</v>
      </c>
      <c r="M3057" s="87"/>
      <c r="N3057" s="87"/>
      <c r="O3057" s="87"/>
      <c r="P3057" s="87"/>
      <c r="Q3057" s="87"/>
      <c r="R3057" s="87"/>
      <c r="S3057" s="87"/>
      <c r="T3057" s="87"/>
      <c r="U3057" s="87"/>
      <c r="V3057" s="87"/>
      <c r="W3057" s="87"/>
    </row>
    <row r="3058" spans="1:23" customFormat="1">
      <c r="A3058" s="1" t="str">
        <f>CONCATENATE(Tableau4[[#This Row],[DPT2]]," - ",Tableau4[[#This Row],[COMMUNE]])</f>
        <v>64 - Aincille</v>
      </c>
      <c r="B3058" s="2">
        <v>64</v>
      </c>
      <c r="C3058" s="2" t="s">
        <v>4195</v>
      </c>
      <c r="D3058" s="3" t="s">
        <v>4191</v>
      </c>
      <c r="E3058" s="3" t="s">
        <v>4196</v>
      </c>
      <c r="F3058" s="6" t="s">
        <v>8554</v>
      </c>
      <c r="G3058" s="4">
        <v>115</v>
      </c>
      <c r="H3058" s="2" t="s">
        <v>5</v>
      </c>
      <c r="I3058" s="2" t="s">
        <v>25</v>
      </c>
      <c r="J3058" s="2" t="s">
        <v>13</v>
      </c>
      <c r="K3058" s="2" t="s">
        <v>8</v>
      </c>
      <c r="L3058" s="132" t="s">
        <v>8555</v>
      </c>
    </row>
    <row r="3059" spans="1:23" s="87" customFormat="1">
      <c r="A3059" s="1" t="str">
        <f>CONCATENATE(Tableau4[[#This Row],[DPT2]]," - ",Tableau4[[#This Row],[COMMUNE]])</f>
        <v>64 - Ainharp</v>
      </c>
      <c r="B3059" s="2">
        <v>64</v>
      </c>
      <c r="C3059" s="2" t="s">
        <v>4197</v>
      </c>
      <c r="D3059" s="3" t="s">
        <v>4191</v>
      </c>
      <c r="E3059" s="3" t="s">
        <v>4198</v>
      </c>
      <c r="F3059" s="6" t="s">
        <v>8554</v>
      </c>
      <c r="G3059" s="4">
        <v>136</v>
      </c>
      <c r="H3059" s="2" t="s">
        <v>5</v>
      </c>
      <c r="I3059" s="2" t="s">
        <v>25</v>
      </c>
      <c r="J3059" s="2" t="s">
        <v>13</v>
      </c>
      <c r="K3059" s="2" t="s">
        <v>8</v>
      </c>
      <c r="L3059" s="132" t="s">
        <v>8555</v>
      </c>
      <c r="M3059"/>
      <c r="N3059"/>
      <c r="O3059"/>
      <c r="P3059"/>
      <c r="Q3059"/>
      <c r="R3059"/>
      <c r="S3059"/>
      <c r="T3059"/>
      <c r="U3059"/>
      <c r="V3059"/>
      <c r="W3059"/>
    </row>
    <row r="3060" spans="1:23" customFormat="1">
      <c r="A3060" s="1" t="str">
        <f>CONCATENATE(Tableau4[[#This Row],[DPT2]]," - ",Tableau4[[#This Row],[COMMUNE]])</f>
        <v>64 - Ainhice-Mongelos</v>
      </c>
      <c r="B3060" s="2">
        <v>64</v>
      </c>
      <c r="C3060" s="2" t="s">
        <v>4199</v>
      </c>
      <c r="D3060" s="3" t="s">
        <v>4191</v>
      </c>
      <c r="E3060" s="3" t="s">
        <v>4200</v>
      </c>
      <c r="F3060" s="6" t="s">
        <v>8554</v>
      </c>
      <c r="G3060" s="4">
        <v>172</v>
      </c>
      <c r="H3060" s="2" t="s">
        <v>5</v>
      </c>
      <c r="I3060" s="2" t="s">
        <v>25</v>
      </c>
      <c r="J3060" s="2" t="s">
        <v>13</v>
      </c>
      <c r="K3060" s="2" t="s">
        <v>8</v>
      </c>
      <c r="L3060" s="132" t="s">
        <v>8555</v>
      </c>
    </row>
    <row r="3061" spans="1:23" customFormat="1">
      <c r="A3061" s="1" t="str">
        <f>CONCATENATE(Tableau4[[#This Row],[DPT2]]," - ",Tableau4[[#This Row],[COMMUNE]])</f>
        <v>64 - Ainhoa</v>
      </c>
      <c r="B3061" s="2">
        <v>64</v>
      </c>
      <c r="C3061" s="2" t="s">
        <v>4201</v>
      </c>
      <c r="D3061" s="3" t="s">
        <v>4191</v>
      </c>
      <c r="E3061" s="3" t="s">
        <v>4202</v>
      </c>
      <c r="F3061" s="6" t="s">
        <v>8554</v>
      </c>
      <c r="G3061" s="4">
        <v>670</v>
      </c>
      <c r="H3061" s="2" t="s">
        <v>5</v>
      </c>
      <c r="I3061" s="2" t="s">
        <v>25</v>
      </c>
      <c r="J3061" s="2" t="s">
        <v>13</v>
      </c>
      <c r="K3061" s="2" t="s">
        <v>8</v>
      </c>
      <c r="L3061" s="132" t="s">
        <v>8555</v>
      </c>
      <c r="M3061" s="87"/>
      <c r="N3061" s="87"/>
      <c r="O3061" s="87"/>
      <c r="P3061" s="87"/>
      <c r="Q3061" s="87"/>
      <c r="R3061" s="87"/>
      <c r="S3061" s="87"/>
      <c r="T3061" s="87"/>
      <c r="U3061" s="87"/>
      <c r="V3061" s="87"/>
      <c r="W3061" s="87"/>
    </row>
    <row r="3062" spans="1:23" s="87" customFormat="1">
      <c r="A3062" s="1" t="str">
        <f>CONCATENATE(Tableau4[[#This Row],[DPT2]]," - ",Tableau4[[#This Row],[COMMUNE]])</f>
        <v>64 - Alçay-Alçabéhéty-Sunharette</v>
      </c>
      <c r="B3062" s="2">
        <v>64</v>
      </c>
      <c r="C3062" s="2" t="s">
        <v>4203</v>
      </c>
      <c r="D3062" s="3" t="s">
        <v>4191</v>
      </c>
      <c r="E3062" s="3" t="s">
        <v>4204</v>
      </c>
      <c r="F3062" s="6" t="s">
        <v>8554</v>
      </c>
      <c r="G3062" s="4">
        <v>215</v>
      </c>
      <c r="H3062" s="2" t="s">
        <v>5</v>
      </c>
      <c r="I3062" s="2" t="s">
        <v>25</v>
      </c>
      <c r="J3062" s="2" t="s">
        <v>13</v>
      </c>
      <c r="K3062" s="2" t="s">
        <v>8</v>
      </c>
      <c r="L3062" s="132" t="s">
        <v>8555</v>
      </c>
    </row>
    <row r="3063" spans="1:23" s="87" customFormat="1">
      <c r="A3063" s="1" t="str">
        <f>CONCATENATE(Tableau4[[#This Row],[DPT2]]," - ",Tableau4[[#This Row],[COMMUNE]])</f>
        <v>64 - Aldudes</v>
      </c>
      <c r="B3063" s="2">
        <v>64</v>
      </c>
      <c r="C3063" s="2" t="s">
        <v>4205</v>
      </c>
      <c r="D3063" s="3" t="s">
        <v>4191</v>
      </c>
      <c r="E3063" s="3" t="s">
        <v>4206</v>
      </c>
      <c r="F3063" s="6" t="s">
        <v>8554</v>
      </c>
      <c r="G3063" s="4">
        <v>324</v>
      </c>
      <c r="H3063" s="2" t="s">
        <v>5</v>
      </c>
      <c r="I3063" s="2" t="s">
        <v>25</v>
      </c>
      <c r="J3063" s="2" t="s">
        <v>13</v>
      </c>
      <c r="K3063" s="2" t="s">
        <v>8</v>
      </c>
      <c r="L3063" s="132" t="s">
        <v>8555</v>
      </c>
      <c r="M3063"/>
      <c r="N3063"/>
      <c r="O3063"/>
      <c r="P3063"/>
      <c r="Q3063"/>
      <c r="R3063"/>
      <c r="S3063"/>
      <c r="T3063"/>
      <c r="U3063"/>
      <c r="V3063"/>
      <c r="W3063"/>
    </row>
    <row r="3064" spans="1:23" customFormat="1">
      <c r="A3064" s="1" t="str">
        <f>CONCATENATE(Tableau4[[#This Row],[DPT2]]," - ",Tableau4[[#This Row],[COMMUNE]])</f>
        <v>64 - Alos-Sibas-Abense</v>
      </c>
      <c r="B3064" s="2">
        <v>64</v>
      </c>
      <c r="C3064" s="2" t="s">
        <v>4207</v>
      </c>
      <c r="D3064" s="3" t="s">
        <v>4191</v>
      </c>
      <c r="E3064" s="3" t="s">
        <v>4208</v>
      </c>
      <c r="F3064" s="6" t="s">
        <v>8554</v>
      </c>
      <c r="G3064" s="4">
        <v>330</v>
      </c>
      <c r="H3064" s="2" t="s">
        <v>5</v>
      </c>
      <c r="I3064" s="2" t="s">
        <v>25</v>
      </c>
      <c r="J3064" s="2" t="s">
        <v>13</v>
      </c>
      <c r="K3064" s="2" t="s">
        <v>8</v>
      </c>
      <c r="L3064" s="132" t="s">
        <v>8555</v>
      </c>
    </row>
    <row r="3065" spans="1:23" customFormat="1">
      <c r="A3065" s="1" t="str">
        <f>CONCATENATE(Tableau4[[#This Row],[DPT2]]," - ",Tableau4[[#This Row],[COMMUNE]])</f>
        <v>64 - Amendeuix-Oneix</v>
      </c>
      <c r="B3065" s="2">
        <v>64</v>
      </c>
      <c r="C3065" s="2" t="s">
        <v>4209</v>
      </c>
      <c r="D3065" s="3" t="s">
        <v>4191</v>
      </c>
      <c r="E3065" s="3" t="s">
        <v>4210</v>
      </c>
      <c r="F3065" s="6" t="s">
        <v>8554</v>
      </c>
      <c r="G3065" s="4">
        <v>450</v>
      </c>
      <c r="H3065" s="2" t="s">
        <v>5</v>
      </c>
      <c r="I3065" s="2" t="s">
        <v>25</v>
      </c>
      <c r="J3065" s="2" t="s">
        <v>13</v>
      </c>
      <c r="K3065" s="2" t="s">
        <v>8</v>
      </c>
      <c r="L3065" s="132" t="s">
        <v>8555</v>
      </c>
    </row>
    <row r="3066" spans="1:23" s="87" customFormat="1">
      <c r="A3066" s="1" t="str">
        <f>CONCATENATE(Tableau4[[#This Row],[DPT2]]," - ",Tableau4[[#This Row],[COMMUNE]])</f>
        <v>64 - Amorots-Succos</v>
      </c>
      <c r="B3066" s="2">
        <v>64</v>
      </c>
      <c r="C3066" s="2" t="s">
        <v>4211</v>
      </c>
      <c r="D3066" s="3" t="s">
        <v>4191</v>
      </c>
      <c r="E3066" s="3" t="s">
        <v>4212</v>
      </c>
      <c r="F3066" s="6" t="s">
        <v>8554</v>
      </c>
      <c r="G3066" s="4">
        <v>233</v>
      </c>
      <c r="H3066" s="2" t="s">
        <v>5</v>
      </c>
      <c r="I3066" s="2" t="s">
        <v>25</v>
      </c>
      <c r="J3066" s="2" t="s">
        <v>13</v>
      </c>
      <c r="K3066" s="2" t="s">
        <v>8</v>
      </c>
      <c r="L3066" s="132" t="s">
        <v>8555</v>
      </c>
      <c r="M3066"/>
      <c r="N3066"/>
      <c r="O3066"/>
      <c r="P3066"/>
      <c r="Q3066"/>
      <c r="R3066"/>
      <c r="S3066"/>
      <c r="T3066"/>
      <c r="U3066"/>
      <c r="V3066"/>
      <c r="W3066"/>
    </row>
    <row r="3067" spans="1:23" customFormat="1">
      <c r="A3067" s="1" t="str">
        <f>CONCATENATE(Tableau4[[#This Row],[DPT2]]," - ",Tableau4[[#This Row],[COMMUNE]])</f>
        <v>64 - Ance Féas</v>
      </c>
      <c r="B3067" s="2">
        <v>64</v>
      </c>
      <c r="C3067" s="2" t="s">
        <v>4213</v>
      </c>
      <c r="D3067" s="3" t="s">
        <v>4186</v>
      </c>
      <c r="E3067" s="3" t="s">
        <v>4214</v>
      </c>
      <c r="F3067" s="6" t="s">
        <v>8554</v>
      </c>
      <c r="G3067" s="4">
        <v>615</v>
      </c>
      <c r="H3067" s="2" t="s">
        <v>5</v>
      </c>
      <c r="I3067" s="2" t="s">
        <v>25</v>
      </c>
      <c r="J3067" s="2" t="s">
        <v>13</v>
      </c>
      <c r="K3067" s="2" t="s">
        <v>8</v>
      </c>
      <c r="L3067" s="132" t="s">
        <v>8555</v>
      </c>
    </row>
    <row r="3068" spans="1:23" customFormat="1">
      <c r="A3068" s="1" t="str">
        <f>CONCATENATE(Tableau4[[#This Row],[DPT2]]," - ",Tableau4[[#This Row],[COMMUNE]])</f>
        <v>64 - Andoins</v>
      </c>
      <c r="B3068" s="2">
        <v>64</v>
      </c>
      <c r="C3068" s="2" t="s">
        <v>4215</v>
      </c>
      <c r="D3068" s="3" t="s">
        <v>4173</v>
      </c>
      <c r="E3068" s="3" t="s">
        <v>4216</v>
      </c>
      <c r="F3068" s="6" t="s">
        <v>8554</v>
      </c>
      <c r="G3068" s="4">
        <v>662</v>
      </c>
      <c r="H3068" s="2" t="s">
        <v>5</v>
      </c>
      <c r="I3068" s="2" t="s">
        <v>25</v>
      </c>
      <c r="J3068" s="2" t="s">
        <v>13</v>
      </c>
      <c r="K3068" s="2" t="s">
        <v>8</v>
      </c>
      <c r="L3068" s="132" t="s">
        <v>8555</v>
      </c>
    </row>
    <row r="3069" spans="1:23" customFormat="1">
      <c r="A3069" s="1" t="str">
        <f>CONCATENATE(Tableau4[[#This Row],[DPT2]]," - ",Tableau4[[#This Row],[COMMUNE]])</f>
        <v>64 - Andrein</v>
      </c>
      <c r="B3069" s="2">
        <v>64</v>
      </c>
      <c r="C3069" s="5" t="s">
        <v>4217</v>
      </c>
      <c r="D3069" s="6" t="s">
        <v>4181</v>
      </c>
      <c r="E3069" s="6" t="s">
        <v>4218</v>
      </c>
      <c r="F3069" s="6" t="s">
        <v>8554</v>
      </c>
      <c r="G3069" s="7">
        <v>136</v>
      </c>
      <c r="H3069" s="5" t="s">
        <v>5</v>
      </c>
      <c r="I3069" s="5" t="s">
        <v>12</v>
      </c>
      <c r="J3069" s="2" t="s">
        <v>13</v>
      </c>
      <c r="K3069" s="2" t="s">
        <v>8</v>
      </c>
      <c r="L3069" s="132" t="s">
        <v>8555</v>
      </c>
    </row>
    <row r="3070" spans="1:23" customFormat="1">
      <c r="A3070" s="1" t="str">
        <f>CONCATENATE(Tableau4[[#This Row],[DPT2]]," - ",Tableau4[[#This Row],[COMMUNE]])</f>
        <v>64 - Angaïs</v>
      </c>
      <c r="B3070" s="94">
        <v>64</v>
      </c>
      <c r="C3070" s="2" t="s">
        <v>4219</v>
      </c>
      <c r="D3070" s="95" t="s">
        <v>4220</v>
      </c>
      <c r="E3070" s="96" t="s">
        <v>4221</v>
      </c>
      <c r="F3070" s="96" t="s">
        <v>8555</v>
      </c>
      <c r="G3070" s="97">
        <v>911</v>
      </c>
      <c r="H3070" s="94" t="s">
        <v>859</v>
      </c>
      <c r="I3070" s="94" t="s">
        <v>25</v>
      </c>
      <c r="J3070" s="94" t="s">
        <v>13</v>
      </c>
      <c r="K3070" s="2" t="s">
        <v>8</v>
      </c>
      <c r="L3070" s="132" t="s">
        <v>8555</v>
      </c>
    </row>
    <row r="3071" spans="1:23" customFormat="1">
      <c r="A3071" s="1" t="str">
        <f>CONCATENATE(Tableau4[[#This Row],[DPT2]]," - ",Tableau4[[#This Row],[COMMUNE]])</f>
        <v>64 - Anglet</v>
      </c>
      <c r="B3071" s="94">
        <v>64</v>
      </c>
      <c r="C3071" s="2" t="s">
        <v>8439</v>
      </c>
      <c r="D3071" s="95" t="s">
        <v>4191</v>
      </c>
      <c r="E3071" s="96" t="s">
        <v>8440</v>
      </c>
      <c r="F3071" s="96" t="s">
        <v>8555</v>
      </c>
      <c r="G3071" s="97">
        <v>39719</v>
      </c>
      <c r="H3071" s="94" t="s">
        <v>859</v>
      </c>
      <c r="I3071" s="94" t="s">
        <v>25</v>
      </c>
      <c r="J3071" s="94" t="s">
        <v>13</v>
      </c>
      <c r="K3071" s="5" t="s">
        <v>7657</v>
      </c>
      <c r="L3071" s="132" t="s">
        <v>8555</v>
      </c>
    </row>
    <row r="3072" spans="1:23" customFormat="1">
      <c r="A3072" s="1" t="str">
        <f>CONCATENATE(Tableau4[[#This Row],[DPT2]]," - ",Tableau4[[#This Row],[COMMUNE]])</f>
        <v>64 - Angous</v>
      </c>
      <c r="B3072" s="2">
        <v>64</v>
      </c>
      <c r="C3072" s="5" t="s">
        <v>4222</v>
      </c>
      <c r="D3072" s="6" t="s">
        <v>4181</v>
      </c>
      <c r="E3072" s="6" t="s">
        <v>4223</v>
      </c>
      <c r="F3072" s="6" t="s">
        <v>8554</v>
      </c>
      <c r="G3072" s="7">
        <v>97</v>
      </c>
      <c r="H3072" s="5" t="s">
        <v>5</v>
      </c>
      <c r="I3072" s="5" t="s">
        <v>12</v>
      </c>
      <c r="J3072" s="2" t="s">
        <v>13</v>
      </c>
      <c r="K3072" s="2" t="s">
        <v>8</v>
      </c>
      <c r="L3072" s="132" t="s">
        <v>8555</v>
      </c>
    </row>
    <row r="3073" spans="1:23" customFormat="1">
      <c r="A3073" s="1" t="str">
        <f>CONCATENATE(Tableau4[[#This Row],[DPT2]]," - ",Tableau4[[#This Row],[COMMUNE]])</f>
        <v>64 - Anhaux</v>
      </c>
      <c r="B3073" s="2">
        <v>64</v>
      </c>
      <c r="C3073" s="2" t="s">
        <v>4224</v>
      </c>
      <c r="D3073" s="3" t="s">
        <v>4191</v>
      </c>
      <c r="E3073" s="3" t="s">
        <v>4225</v>
      </c>
      <c r="F3073" s="6" t="s">
        <v>8554</v>
      </c>
      <c r="G3073" s="4">
        <v>380</v>
      </c>
      <c r="H3073" s="2" t="s">
        <v>5</v>
      </c>
      <c r="I3073" s="2" t="s">
        <v>25</v>
      </c>
      <c r="J3073" s="2" t="s">
        <v>13</v>
      </c>
      <c r="K3073" s="2" t="s">
        <v>8</v>
      </c>
      <c r="L3073" s="132" t="s">
        <v>8555</v>
      </c>
    </row>
    <row r="3074" spans="1:23" customFormat="1">
      <c r="A3074" s="1" t="str">
        <f>CONCATENATE(Tableau4[[#This Row],[DPT2]]," - ",Tableau4[[#This Row],[COMMUNE]])</f>
        <v>64 - Anos</v>
      </c>
      <c r="B3074" s="2">
        <v>64</v>
      </c>
      <c r="C3074" s="2" t="s">
        <v>4226</v>
      </c>
      <c r="D3074" s="3" t="s">
        <v>4173</v>
      </c>
      <c r="E3074" s="3" t="s">
        <v>4227</v>
      </c>
      <c r="F3074" s="6" t="s">
        <v>8554</v>
      </c>
      <c r="G3074" s="4">
        <v>188</v>
      </c>
      <c r="H3074" s="2" t="s">
        <v>5</v>
      </c>
      <c r="I3074" s="2" t="s">
        <v>25</v>
      </c>
      <c r="J3074" s="2" t="s">
        <v>13</v>
      </c>
      <c r="K3074" s="2" t="s">
        <v>8</v>
      </c>
      <c r="L3074" s="132" t="s">
        <v>8555</v>
      </c>
      <c r="M3074" s="87"/>
      <c r="N3074" s="87"/>
      <c r="O3074" s="87"/>
      <c r="P3074" s="87"/>
      <c r="Q3074" s="87"/>
      <c r="R3074" s="87"/>
      <c r="S3074" s="87"/>
      <c r="T3074" s="87"/>
      <c r="U3074" s="87"/>
      <c r="V3074" s="87"/>
      <c r="W3074" s="87"/>
    </row>
    <row r="3075" spans="1:23" customFormat="1">
      <c r="A3075" s="1" t="str">
        <f>CONCATENATE(Tableau4[[#This Row],[DPT2]]," - ",Tableau4[[#This Row],[COMMUNE]])</f>
        <v>64 - Anoye</v>
      </c>
      <c r="B3075" s="2">
        <v>64</v>
      </c>
      <c r="C3075" s="2" t="s">
        <v>4228</v>
      </c>
      <c r="D3075" s="3" t="s">
        <v>4173</v>
      </c>
      <c r="E3075" s="3" t="s">
        <v>4229</v>
      </c>
      <c r="F3075" s="6" t="s">
        <v>8554</v>
      </c>
      <c r="G3075" s="4">
        <v>136</v>
      </c>
      <c r="H3075" s="2" t="s">
        <v>5</v>
      </c>
      <c r="I3075" s="2" t="s">
        <v>25</v>
      </c>
      <c r="J3075" s="2" t="s">
        <v>13</v>
      </c>
      <c r="K3075" s="2" t="s">
        <v>8</v>
      </c>
      <c r="L3075" s="132" t="s">
        <v>8555</v>
      </c>
    </row>
    <row r="3076" spans="1:23" s="87" customFormat="1">
      <c r="A3076" s="1" t="str">
        <f>CONCATENATE(Tableau4[[#This Row],[DPT2]]," - ",Tableau4[[#This Row],[COMMUNE]])</f>
        <v>64 - Aramits</v>
      </c>
      <c r="B3076" s="2">
        <v>64</v>
      </c>
      <c r="C3076" s="2" t="s">
        <v>7140</v>
      </c>
      <c r="D3076" s="3" t="s">
        <v>4186</v>
      </c>
      <c r="E3076" s="3" t="s">
        <v>7141</v>
      </c>
      <c r="F3076" s="6" t="s">
        <v>8554</v>
      </c>
      <c r="G3076" s="4">
        <v>665</v>
      </c>
      <c r="H3076" s="2" t="s">
        <v>5</v>
      </c>
      <c r="I3076" s="2" t="s">
        <v>25</v>
      </c>
      <c r="J3076" s="2" t="s">
        <v>13</v>
      </c>
      <c r="K3076" s="2" t="s">
        <v>5671</v>
      </c>
      <c r="L3076" s="132" t="s">
        <v>8555</v>
      </c>
      <c r="M3076"/>
      <c r="N3076"/>
      <c r="O3076"/>
      <c r="P3076"/>
      <c r="Q3076"/>
      <c r="R3076"/>
      <c r="S3076"/>
      <c r="T3076"/>
      <c r="U3076"/>
      <c r="V3076"/>
      <c r="W3076"/>
    </row>
    <row r="3077" spans="1:23" s="87" customFormat="1">
      <c r="A3077" s="1" t="str">
        <f>CONCATENATE(Tableau4[[#This Row],[DPT2]]," - ",Tableau4[[#This Row],[COMMUNE]])</f>
        <v>64 - Arancou</v>
      </c>
      <c r="B3077" s="2">
        <v>64</v>
      </c>
      <c r="C3077" s="2" t="s">
        <v>4230</v>
      </c>
      <c r="D3077" s="3" t="s">
        <v>4191</v>
      </c>
      <c r="E3077" s="3" t="s">
        <v>4231</v>
      </c>
      <c r="F3077" s="6" t="s">
        <v>8554</v>
      </c>
      <c r="G3077" s="4">
        <v>174</v>
      </c>
      <c r="H3077" s="2" t="s">
        <v>5</v>
      </c>
      <c r="I3077" s="2" t="s">
        <v>25</v>
      </c>
      <c r="J3077" s="2" t="s">
        <v>13</v>
      </c>
      <c r="K3077" s="2" t="s">
        <v>8</v>
      </c>
      <c r="L3077" s="132" t="s">
        <v>8555</v>
      </c>
      <c r="M3077"/>
      <c r="N3077"/>
      <c r="O3077"/>
      <c r="P3077"/>
      <c r="Q3077"/>
      <c r="R3077"/>
      <c r="S3077"/>
      <c r="T3077"/>
      <c r="U3077"/>
      <c r="V3077"/>
      <c r="W3077"/>
    </row>
    <row r="3078" spans="1:23" s="87" customFormat="1">
      <c r="A3078" s="1" t="str">
        <f>CONCATENATE(Tableau4[[#This Row],[DPT2]]," - ",Tableau4[[#This Row],[COMMUNE]])</f>
        <v>64 - Araujuzon</v>
      </c>
      <c r="B3078" s="2">
        <v>64</v>
      </c>
      <c r="C3078" s="5" t="s">
        <v>4232</v>
      </c>
      <c r="D3078" s="6" t="s">
        <v>4181</v>
      </c>
      <c r="E3078" s="6" t="s">
        <v>4233</v>
      </c>
      <c r="F3078" s="6" t="s">
        <v>8554</v>
      </c>
      <c r="G3078" s="7">
        <v>183</v>
      </c>
      <c r="H3078" s="5" t="s">
        <v>5</v>
      </c>
      <c r="I3078" s="5" t="s">
        <v>12</v>
      </c>
      <c r="J3078" s="2" t="s">
        <v>13</v>
      </c>
      <c r="K3078" s="2" t="s">
        <v>8</v>
      </c>
      <c r="L3078" s="132" t="s">
        <v>8555</v>
      </c>
      <c r="M3078"/>
      <c r="N3078"/>
      <c r="O3078"/>
      <c r="P3078"/>
      <c r="Q3078"/>
      <c r="R3078"/>
      <c r="S3078"/>
      <c r="T3078"/>
      <c r="U3078"/>
      <c r="V3078"/>
      <c r="W3078"/>
    </row>
    <row r="3079" spans="1:23" s="87" customFormat="1">
      <c r="A3079" s="1" t="str">
        <f>CONCATENATE(Tableau4[[#This Row],[DPT2]]," - ",Tableau4[[#This Row],[COMMUNE]])</f>
        <v>64 - Araux</v>
      </c>
      <c r="B3079" s="2">
        <v>64</v>
      </c>
      <c r="C3079" s="5" t="s">
        <v>4234</v>
      </c>
      <c r="D3079" s="6" t="s">
        <v>4181</v>
      </c>
      <c r="E3079" s="6" t="s">
        <v>4235</v>
      </c>
      <c r="F3079" s="6" t="s">
        <v>8554</v>
      </c>
      <c r="G3079" s="7">
        <v>134</v>
      </c>
      <c r="H3079" s="5" t="s">
        <v>5</v>
      </c>
      <c r="I3079" s="5" t="s">
        <v>12</v>
      </c>
      <c r="J3079" s="2" t="s">
        <v>13</v>
      </c>
      <c r="K3079" s="2" t="s">
        <v>8</v>
      </c>
      <c r="L3079" s="132" t="s">
        <v>8555</v>
      </c>
    </row>
    <row r="3080" spans="1:23" customFormat="1">
      <c r="A3080" s="1" t="str">
        <f>CONCATENATE(Tableau4[[#This Row],[DPT2]]," - ",Tableau4[[#This Row],[COMMUNE]])</f>
        <v>64 - Arbérats-Sillègue</v>
      </c>
      <c r="B3080" s="2">
        <v>64</v>
      </c>
      <c r="C3080" s="2" t="s">
        <v>4236</v>
      </c>
      <c r="D3080" s="3" t="s">
        <v>4191</v>
      </c>
      <c r="E3080" s="3" t="s">
        <v>4237</v>
      </c>
      <c r="F3080" s="6" t="s">
        <v>8554</v>
      </c>
      <c r="G3080" s="4">
        <v>297</v>
      </c>
      <c r="H3080" s="2" t="s">
        <v>5</v>
      </c>
      <c r="I3080" s="2" t="s">
        <v>25</v>
      </c>
      <c r="J3080" s="2" t="s">
        <v>13</v>
      </c>
      <c r="K3080" s="2" t="s">
        <v>8</v>
      </c>
      <c r="L3080" s="132" t="s">
        <v>8555</v>
      </c>
    </row>
    <row r="3081" spans="1:23" customFormat="1">
      <c r="A3081" s="1" t="str">
        <f>CONCATENATE(Tableau4[[#This Row],[DPT2]]," - ",Tableau4[[#This Row],[COMMUNE]])</f>
        <v>64 - Arbonne</v>
      </c>
      <c r="B3081" s="94">
        <v>64</v>
      </c>
      <c r="C3081" s="2" t="s">
        <v>7142</v>
      </c>
      <c r="D3081" s="95" t="s">
        <v>4191</v>
      </c>
      <c r="E3081" s="96" t="s">
        <v>7143</v>
      </c>
      <c r="F3081" s="96" t="s">
        <v>8555</v>
      </c>
      <c r="G3081" s="97">
        <v>2342</v>
      </c>
      <c r="H3081" s="94" t="s">
        <v>859</v>
      </c>
      <c r="I3081" s="94" t="s">
        <v>25</v>
      </c>
      <c r="J3081" s="94" t="s">
        <v>13</v>
      </c>
      <c r="K3081" s="2" t="s">
        <v>5671</v>
      </c>
      <c r="L3081" s="132" t="s">
        <v>8555</v>
      </c>
    </row>
    <row r="3082" spans="1:23" s="87" customFormat="1">
      <c r="A3082" s="1" t="str">
        <f>CONCATENATE(Tableau4[[#This Row],[DPT2]]," - ",Tableau4[[#This Row],[COMMUNE]])</f>
        <v>64 - Arbouet-Sussaute</v>
      </c>
      <c r="B3082" s="2">
        <v>64</v>
      </c>
      <c r="C3082" s="2" t="s">
        <v>4238</v>
      </c>
      <c r="D3082" s="3" t="s">
        <v>4191</v>
      </c>
      <c r="E3082" s="3" t="s">
        <v>4239</v>
      </c>
      <c r="F3082" s="6" t="s">
        <v>8554</v>
      </c>
      <c r="G3082" s="4">
        <v>317</v>
      </c>
      <c r="H3082" s="2" t="s">
        <v>5</v>
      </c>
      <c r="I3082" s="2" t="s">
        <v>25</v>
      </c>
      <c r="J3082" s="2" t="s">
        <v>13</v>
      </c>
      <c r="K3082" s="2" t="s">
        <v>8</v>
      </c>
      <c r="L3082" s="132" t="s">
        <v>8555</v>
      </c>
      <c r="M3082"/>
      <c r="N3082"/>
      <c r="O3082"/>
      <c r="P3082"/>
      <c r="Q3082"/>
      <c r="R3082"/>
      <c r="S3082"/>
      <c r="T3082"/>
      <c r="U3082"/>
      <c r="V3082"/>
      <c r="W3082"/>
    </row>
    <row r="3083" spans="1:23" customFormat="1">
      <c r="A3083" s="1" t="str">
        <f>CONCATENATE(Tableau4[[#This Row],[DPT2]]," - ",Tableau4[[#This Row],[COMMUNE]])</f>
        <v>64 - Arbus</v>
      </c>
      <c r="B3083" s="2">
        <v>64</v>
      </c>
      <c r="C3083" s="2" t="s">
        <v>7144</v>
      </c>
      <c r="D3083" s="3" t="s">
        <v>4282</v>
      </c>
      <c r="E3083" s="3" t="s">
        <v>7145</v>
      </c>
      <c r="F3083" s="6" t="s">
        <v>8554</v>
      </c>
      <c r="G3083" s="4">
        <v>1214</v>
      </c>
      <c r="H3083" s="2" t="s">
        <v>5</v>
      </c>
      <c r="I3083" s="2" t="s">
        <v>25</v>
      </c>
      <c r="J3083" s="2" t="s">
        <v>13</v>
      </c>
      <c r="K3083" s="2" t="s">
        <v>5671</v>
      </c>
      <c r="L3083" s="132" t="s">
        <v>8555</v>
      </c>
    </row>
    <row r="3084" spans="1:23" s="87" customFormat="1">
      <c r="A3084" s="1" t="str">
        <f>CONCATENATE(Tableau4[[#This Row],[DPT2]]," - ",Tableau4[[#This Row],[COMMUNE]])</f>
        <v>64 - Arcangues</v>
      </c>
      <c r="B3084" s="94">
        <v>64</v>
      </c>
      <c r="C3084" s="2" t="s">
        <v>7146</v>
      </c>
      <c r="D3084" s="95" t="s">
        <v>4191</v>
      </c>
      <c r="E3084" s="96" t="s">
        <v>7147</v>
      </c>
      <c r="F3084" s="96" t="s">
        <v>8555</v>
      </c>
      <c r="G3084" s="97">
        <v>3195</v>
      </c>
      <c r="H3084" s="94" t="s">
        <v>859</v>
      </c>
      <c r="I3084" s="94" t="s">
        <v>25</v>
      </c>
      <c r="J3084" s="94" t="s">
        <v>13</v>
      </c>
      <c r="K3084" s="2" t="s">
        <v>5671</v>
      </c>
      <c r="L3084" s="132" t="s">
        <v>8555</v>
      </c>
      <c r="M3084"/>
      <c r="N3084"/>
      <c r="O3084"/>
      <c r="P3084"/>
      <c r="Q3084"/>
      <c r="R3084"/>
      <c r="S3084"/>
      <c r="T3084"/>
      <c r="U3084"/>
      <c r="V3084"/>
      <c r="W3084"/>
    </row>
    <row r="3085" spans="1:23" customFormat="1">
      <c r="A3085" s="1" t="str">
        <f>CONCATENATE(Tableau4[[#This Row],[DPT2]]," - ",Tableau4[[#This Row],[COMMUNE]])</f>
        <v>64 - Aren</v>
      </c>
      <c r="B3085" s="2">
        <v>64</v>
      </c>
      <c r="C3085" s="2" t="s">
        <v>4240</v>
      </c>
      <c r="D3085" s="3" t="s">
        <v>4186</v>
      </c>
      <c r="E3085" s="3" t="s">
        <v>4241</v>
      </c>
      <c r="F3085" s="6" t="s">
        <v>8554</v>
      </c>
      <c r="G3085" s="4">
        <v>245</v>
      </c>
      <c r="H3085" s="2" t="s">
        <v>5</v>
      </c>
      <c r="I3085" s="2" t="s">
        <v>25</v>
      </c>
      <c r="J3085" s="2" t="s">
        <v>13</v>
      </c>
      <c r="K3085" s="2" t="s">
        <v>8</v>
      </c>
      <c r="L3085" s="132" t="s">
        <v>8555</v>
      </c>
    </row>
    <row r="3086" spans="1:23" s="87" customFormat="1">
      <c r="A3086" s="1" t="str">
        <f>CONCATENATE(Tableau4[[#This Row],[DPT2]]," - ",Tableau4[[#This Row],[COMMUNE]])</f>
        <v>64 - Aressy</v>
      </c>
      <c r="B3086" s="94">
        <v>64</v>
      </c>
      <c r="C3086" s="2" t="s">
        <v>7148</v>
      </c>
      <c r="D3086" s="95" t="s">
        <v>4282</v>
      </c>
      <c r="E3086" s="96" t="s">
        <v>7149</v>
      </c>
      <c r="F3086" s="96" t="s">
        <v>8555</v>
      </c>
      <c r="G3086" s="97">
        <v>763</v>
      </c>
      <c r="H3086" s="94" t="s">
        <v>859</v>
      </c>
      <c r="I3086" s="94" t="s">
        <v>25</v>
      </c>
      <c r="J3086" s="94" t="s">
        <v>13</v>
      </c>
      <c r="K3086" s="2" t="s">
        <v>5671</v>
      </c>
      <c r="L3086" s="132" t="s">
        <v>8555</v>
      </c>
      <c r="M3086"/>
      <c r="N3086"/>
      <c r="O3086"/>
      <c r="P3086"/>
      <c r="Q3086"/>
      <c r="R3086"/>
      <c r="S3086"/>
      <c r="T3086"/>
      <c r="U3086"/>
      <c r="V3086"/>
      <c r="W3086"/>
    </row>
    <row r="3087" spans="1:23" customFormat="1">
      <c r="A3087" s="1" t="str">
        <f>CONCATENATE(Tableau4[[#This Row],[DPT2]]," - ",Tableau4[[#This Row],[COMMUNE]])</f>
        <v>64 - Arette</v>
      </c>
      <c r="B3087" s="2">
        <v>64</v>
      </c>
      <c r="C3087" s="2" t="s">
        <v>7150</v>
      </c>
      <c r="D3087" s="3" t="s">
        <v>4186</v>
      </c>
      <c r="E3087" s="3" t="s">
        <v>7151</v>
      </c>
      <c r="F3087" s="6" t="s">
        <v>8554</v>
      </c>
      <c r="G3087" s="4">
        <v>1074</v>
      </c>
      <c r="H3087" s="2" t="s">
        <v>5</v>
      </c>
      <c r="I3087" s="2" t="s">
        <v>25</v>
      </c>
      <c r="J3087" s="2" t="s">
        <v>13</v>
      </c>
      <c r="K3087" s="2" t="s">
        <v>5671</v>
      </c>
      <c r="L3087" s="132" t="s">
        <v>8555</v>
      </c>
    </row>
    <row r="3088" spans="1:23" s="87" customFormat="1">
      <c r="A3088" s="1" t="str">
        <f>CONCATENATE(Tableau4[[#This Row],[DPT2]]," - ",Tableau4[[#This Row],[COMMUNE]])</f>
        <v>64 - Argagnon</v>
      </c>
      <c r="B3088" s="2">
        <v>64</v>
      </c>
      <c r="C3088" s="2" t="s">
        <v>4242</v>
      </c>
      <c r="D3088" s="3" t="s">
        <v>4178</v>
      </c>
      <c r="E3088" s="3" t="s">
        <v>4243</v>
      </c>
      <c r="F3088" s="6" t="s">
        <v>8554</v>
      </c>
      <c r="G3088" s="4">
        <v>702</v>
      </c>
      <c r="H3088" s="2" t="s">
        <v>5</v>
      </c>
      <c r="I3088" s="2" t="s">
        <v>25</v>
      </c>
      <c r="J3088" s="2" t="s">
        <v>13</v>
      </c>
      <c r="K3088" s="2" t="s">
        <v>8</v>
      </c>
      <c r="L3088" s="132" t="s">
        <v>8555</v>
      </c>
      <c r="M3088"/>
      <c r="N3088"/>
      <c r="O3088"/>
      <c r="P3088"/>
      <c r="Q3088"/>
      <c r="R3088"/>
      <c r="S3088"/>
      <c r="T3088"/>
      <c r="U3088"/>
      <c r="V3088"/>
      <c r="W3088"/>
    </row>
    <row r="3089" spans="1:23" customFormat="1">
      <c r="A3089" s="1" t="str">
        <f>CONCATENATE(Tableau4[[#This Row],[DPT2]]," - ",Tableau4[[#This Row],[COMMUNE]])</f>
        <v>64 - Argelos</v>
      </c>
      <c r="B3089" s="2">
        <v>64</v>
      </c>
      <c r="C3089" s="2" t="s">
        <v>4244</v>
      </c>
      <c r="D3089" s="3" t="s">
        <v>4245</v>
      </c>
      <c r="E3089" s="3" t="s">
        <v>10833</v>
      </c>
      <c r="F3089" s="6" t="s">
        <v>8554</v>
      </c>
      <c r="G3089" s="4">
        <v>289</v>
      </c>
      <c r="H3089" s="2" t="s">
        <v>5</v>
      </c>
      <c r="I3089" s="2" t="s">
        <v>25</v>
      </c>
      <c r="J3089" s="2" t="s">
        <v>13</v>
      </c>
      <c r="K3089" s="2" t="s">
        <v>8</v>
      </c>
      <c r="L3089" s="132" t="s">
        <v>8555</v>
      </c>
    </row>
    <row r="3090" spans="1:23" customFormat="1">
      <c r="A3090" s="1" t="str">
        <f>CONCATENATE(Tableau4[[#This Row],[DPT2]]," - ",Tableau4[[#This Row],[COMMUNE]])</f>
        <v>64 - Arget</v>
      </c>
      <c r="B3090" s="2">
        <v>64</v>
      </c>
      <c r="C3090" s="2" t="s">
        <v>4246</v>
      </c>
      <c r="D3090" s="3" t="s">
        <v>4245</v>
      </c>
      <c r="E3090" s="3" t="s">
        <v>4247</v>
      </c>
      <c r="F3090" s="6" t="s">
        <v>8554</v>
      </c>
      <c r="G3090" s="4">
        <v>78</v>
      </c>
      <c r="H3090" s="2" t="s">
        <v>5</v>
      </c>
      <c r="I3090" s="2" t="s">
        <v>25</v>
      </c>
      <c r="J3090" s="2" t="s">
        <v>13</v>
      </c>
      <c r="K3090" s="2" t="s">
        <v>8</v>
      </c>
      <c r="L3090" s="132" t="s">
        <v>8555</v>
      </c>
      <c r="M3090" s="87"/>
      <c r="N3090" s="87"/>
      <c r="O3090" s="87"/>
      <c r="P3090" s="87"/>
      <c r="Q3090" s="87"/>
      <c r="R3090" s="87"/>
      <c r="S3090" s="87"/>
      <c r="T3090" s="87"/>
      <c r="U3090" s="87"/>
      <c r="V3090" s="87"/>
      <c r="W3090" s="87"/>
    </row>
    <row r="3091" spans="1:23" s="87" customFormat="1">
      <c r="A3091" s="1" t="str">
        <f>CONCATENATE(Tableau4[[#This Row],[DPT2]]," - ",Tableau4[[#This Row],[COMMUNE]])</f>
        <v>64 - Arhansus</v>
      </c>
      <c r="B3091" s="2">
        <v>64</v>
      </c>
      <c r="C3091" s="2" t="s">
        <v>4248</v>
      </c>
      <c r="D3091" s="3" t="s">
        <v>4191</v>
      </c>
      <c r="E3091" s="3" t="s">
        <v>4249</v>
      </c>
      <c r="F3091" s="6" t="s">
        <v>8554</v>
      </c>
      <c r="G3091" s="4">
        <v>77</v>
      </c>
      <c r="H3091" s="2" t="s">
        <v>5</v>
      </c>
      <c r="I3091" s="2" t="s">
        <v>25</v>
      </c>
      <c r="J3091" s="2" t="s">
        <v>13</v>
      </c>
      <c r="K3091" s="2" t="s">
        <v>8</v>
      </c>
      <c r="L3091" s="132" t="s">
        <v>8555</v>
      </c>
      <c r="M3091"/>
      <c r="N3091"/>
      <c r="O3091"/>
      <c r="P3091"/>
      <c r="Q3091"/>
      <c r="R3091"/>
      <c r="S3091"/>
      <c r="T3091"/>
      <c r="U3091"/>
      <c r="V3091"/>
      <c r="W3091"/>
    </row>
    <row r="3092" spans="1:23" s="87" customFormat="1">
      <c r="A3092" s="1" t="str">
        <f>CONCATENATE(Tableau4[[#This Row],[DPT2]]," - ",Tableau4[[#This Row],[COMMUNE]])</f>
        <v>64 - Armendarits</v>
      </c>
      <c r="B3092" s="2">
        <v>64</v>
      </c>
      <c r="C3092" s="2" t="s">
        <v>4250</v>
      </c>
      <c r="D3092" s="3" t="s">
        <v>4191</v>
      </c>
      <c r="E3092" s="3" t="s">
        <v>4251</v>
      </c>
      <c r="F3092" s="6" t="s">
        <v>8554</v>
      </c>
      <c r="G3092" s="4">
        <v>396</v>
      </c>
      <c r="H3092" s="2" t="s">
        <v>5</v>
      </c>
      <c r="I3092" s="2" t="s">
        <v>25</v>
      </c>
      <c r="J3092" s="2" t="s">
        <v>13</v>
      </c>
      <c r="K3092" s="2" t="s">
        <v>8</v>
      </c>
      <c r="L3092" s="132" t="s">
        <v>8555</v>
      </c>
    </row>
    <row r="3093" spans="1:23" s="87" customFormat="1">
      <c r="A3093" s="1" t="str">
        <f>CONCATENATE(Tableau4[[#This Row],[DPT2]]," - ",Tableau4[[#This Row],[COMMUNE]])</f>
        <v>64 - Arnéguy</v>
      </c>
      <c r="B3093" s="2">
        <v>64</v>
      </c>
      <c r="C3093" s="2" t="s">
        <v>4252</v>
      </c>
      <c r="D3093" s="3" t="s">
        <v>4191</v>
      </c>
      <c r="E3093" s="3" t="s">
        <v>4253</v>
      </c>
      <c r="F3093" s="6" t="s">
        <v>8554</v>
      </c>
      <c r="G3093" s="4">
        <v>236</v>
      </c>
      <c r="H3093" s="2" t="s">
        <v>5</v>
      </c>
      <c r="I3093" s="2" t="s">
        <v>25</v>
      </c>
      <c r="J3093" s="2" t="s">
        <v>13</v>
      </c>
      <c r="K3093" s="2" t="s">
        <v>8</v>
      </c>
      <c r="L3093" s="132" t="s">
        <v>8555</v>
      </c>
      <c r="M3093"/>
      <c r="N3093"/>
      <c r="O3093"/>
      <c r="P3093"/>
      <c r="Q3093"/>
      <c r="R3093"/>
      <c r="S3093"/>
      <c r="T3093"/>
      <c r="U3093"/>
      <c r="V3093"/>
      <c r="W3093"/>
    </row>
    <row r="3094" spans="1:23" customFormat="1">
      <c r="A3094" s="1" t="str">
        <f>CONCATENATE(Tableau4[[#This Row],[DPT2]]," - ",Tableau4[[#This Row],[COMMUNE]])</f>
        <v>64 - Arnos</v>
      </c>
      <c r="B3094" s="2">
        <v>64</v>
      </c>
      <c r="C3094" s="2" t="s">
        <v>4254</v>
      </c>
      <c r="D3094" s="3" t="s">
        <v>4178</v>
      </c>
      <c r="E3094" s="3" t="s">
        <v>4255</v>
      </c>
      <c r="F3094" s="6" t="s">
        <v>8554</v>
      </c>
      <c r="G3094" s="4">
        <v>130</v>
      </c>
      <c r="H3094" s="2" t="s">
        <v>5</v>
      </c>
      <c r="I3094" s="2" t="s">
        <v>25</v>
      </c>
      <c r="J3094" s="2" t="s">
        <v>13</v>
      </c>
      <c r="K3094" s="2" t="s">
        <v>8</v>
      </c>
      <c r="L3094" s="132" t="s">
        <v>8555</v>
      </c>
    </row>
    <row r="3095" spans="1:23" s="87" customFormat="1">
      <c r="A3095" s="1" t="str">
        <f>CONCATENATE(Tableau4[[#This Row],[DPT2]]," - ",Tableau4[[#This Row],[COMMUNE]])</f>
        <v>64 - Aroue-Ithorots-Olhaïby</v>
      </c>
      <c r="B3095" s="2">
        <v>64</v>
      </c>
      <c r="C3095" s="2" t="s">
        <v>4256</v>
      </c>
      <c r="D3095" s="3" t="s">
        <v>4191</v>
      </c>
      <c r="E3095" s="3" t="s">
        <v>4257</v>
      </c>
      <c r="F3095" s="6" t="s">
        <v>8554</v>
      </c>
      <c r="G3095" s="4">
        <v>232</v>
      </c>
      <c r="H3095" s="2" t="s">
        <v>5</v>
      </c>
      <c r="I3095" s="2" t="s">
        <v>25</v>
      </c>
      <c r="J3095" s="2" t="s">
        <v>13</v>
      </c>
      <c r="K3095" s="2" t="s">
        <v>8</v>
      </c>
      <c r="L3095" s="132" t="s">
        <v>8555</v>
      </c>
      <c r="M3095"/>
      <c r="N3095"/>
      <c r="O3095"/>
      <c r="P3095"/>
      <c r="Q3095"/>
      <c r="R3095"/>
      <c r="S3095"/>
      <c r="T3095"/>
      <c r="U3095"/>
      <c r="V3095"/>
      <c r="W3095"/>
    </row>
    <row r="3096" spans="1:23" customFormat="1">
      <c r="A3096" s="1" t="str">
        <f>CONCATENATE(Tableau4[[#This Row],[DPT2]]," - ",Tableau4[[#This Row],[COMMUNE]])</f>
        <v>64 - Arrast-Larrebieu</v>
      </c>
      <c r="B3096" s="2">
        <v>64</v>
      </c>
      <c r="C3096" s="2" t="s">
        <v>4258</v>
      </c>
      <c r="D3096" s="3" t="s">
        <v>4191</v>
      </c>
      <c r="E3096" s="3" t="s">
        <v>4259</v>
      </c>
      <c r="F3096" s="6" t="s">
        <v>8554</v>
      </c>
      <c r="G3096" s="4">
        <v>95</v>
      </c>
      <c r="H3096" s="2" t="s">
        <v>5</v>
      </c>
      <c r="I3096" s="2" t="s">
        <v>25</v>
      </c>
      <c r="J3096" s="2" t="s">
        <v>13</v>
      </c>
      <c r="K3096" s="2" t="s">
        <v>8</v>
      </c>
      <c r="L3096" s="132" t="s">
        <v>8555</v>
      </c>
    </row>
    <row r="3097" spans="1:23" customFormat="1">
      <c r="A3097" s="1" t="str">
        <f>CONCATENATE(Tableau4[[#This Row],[DPT2]]," - ",Tableau4[[#This Row],[COMMUNE]])</f>
        <v>64 - Arraute-Charritte</v>
      </c>
      <c r="B3097" s="2">
        <v>64</v>
      </c>
      <c r="C3097" s="2" t="s">
        <v>4260</v>
      </c>
      <c r="D3097" s="3" t="s">
        <v>4191</v>
      </c>
      <c r="E3097" s="3" t="s">
        <v>4261</v>
      </c>
      <c r="F3097" s="6" t="s">
        <v>8554</v>
      </c>
      <c r="G3097" s="4">
        <v>406</v>
      </c>
      <c r="H3097" s="2" t="s">
        <v>5</v>
      </c>
      <c r="I3097" s="2" t="s">
        <v>25</v>
      </c>
      <c r="J3097" s="2" t="s">
        <v>13</v>
      </c>
      <c r="K3097" s="2" t="s">
        <v>8</v>
      </c>
      <c r="L3097" s="132" t="s">
        <v>8555</v>
      </c>
    </row>
    <row r="3098" spans="1:23" customFormat="1">
      <c r="A3098" s="1" t="str">
        <f>CONCATENATE(Tableau4[[#This Row],[DPT2]]," - ",Tableau4[[#This Row],[COMMUNE]])</f>
        <v>64 - Arricau-Bordes</v>
      </c>
      <c r="B3098" s="2">
        <v>64</v>
      </c>
      <c r="C3098" s="2" t="s">
        <v>4262</v>
      </c>
      <c r="D3098" s="3" t="s">
        <v>4173</v>
      </c>
      <c r="E3098" s="3" t="s">
        <v>4263</v>
      </c>
      <c r="F3098" s="6" t="s">
        <v>8554</v>
      </c>
      <c r="G3098" s="4">
        <v>108</v>
      </c>
      <c r="H3098" s="2" t="s">
        <v>5</v>
      </c>
      <c r="I3098" s="2" t="s">
        <v>25</v>
      </c>
      <c r="J3098" s="2" t="s">
        <v>13</v>
      </c>
      <c r="K3098" s="2" t="s">
        <v>8</v>
      </c>
      <c r="L3098" s="132" t="s">
        <v>8555</v>
      </c>
    </row>
    <row r="3099" spans="1:23" customFormat="1">
      <c r="A3099" s="1" t="str">
        <f>CONCATENATE(Tableau4[[#This Row],[DPT2]]," - ",Tableau4[[#This Row],[COMMUNE]])</f>
        <v>64 - Arrien</v>
      </c>
      <c r="B3099" s="2">
        <v>64</v>
      </c>
      <c r="C3099" s="2" t="s">
        <v>4264</v>
      </c>
      <c r="D3099" s="3" t="s">
        <v>4173</v>
      </c>
      <c r="E3099" s="3" t="s">
        <v>4265</v>
      </c>
      <c r="F3099" s="6" t="s">
        <v>8554</v>
      </c>
      <c r="G3099" s="4">
        <v>190</v>
      </c>
      <c r="H3099" s="2" t="s">
        <v>5</v>
      </c>
      <c r="I3099" s="2" t="s">
        <v>25</v>
      </c>
      <c r="J3099" s="2" t="s">
        <v>13</v>
      </c>
      <c r="K3099" s="2" t="s">
        <v>8</v>
      </c>
      <c r="L3099" s="132" t="s">
        <v>8555</v>
      </c>
      <c r="M3099" s="87"/>
      <c r="N3099" s="87"/>
      <c r="O3099" s="87"/>
      <c r="P3099" s="87"/>
      <c r="Q3099" s="87"/>
      <c r="R3099" s="87"/>
      <c r="S3099" s="87"/>
      <c r="T3099" s="87"/>
      <c r="U3099" s="87"/>
      <c r="V3099" s="87"/>
      <c r="W3099" s="87"/>
    </row>
    <row r="3100" spans="1:23" customFormat="1">
      <c r="A3100" s="1" t="str">
        <f>CONCATENATE(Tableau4[[#This Row],[DPT2]]," - ",Tableau4[[#This Row],[COMMUNE]])</f>
        <v>64 - Arros-de-Nay</v>
      </c>
      <c r="B3100" s="2">
        <v>64</v>
      </c>
      <c r="C3100" s="2" t="s">
        <v>7152</v>
      </c>
      <c r="D3100" s="3" t="s">
        <v>4220</v>
      </c>
      <c r="E3100" s="3" t="s">
        <v>7153</v>
      </c>
      <c r="F3100" s="6" t="s">
        <v>8554</v>
      </c>
      <c r="G3100" s="4">
        <v>767</v>
      </c>
      <c r="H3100" s="2" t="s">
        <v>5</v>
      </c>
      <c r="I3100" s="2" t="s">
        <v>25</v>
      </c>
      <c r="J3100" s="2" t="s">
        <v>13</v>
      </c>
      <c r="K3100" s="2" t="s">
        <v>5671</v>
      </c>
      <c r="L3100" s="132" t="s">
        <v>8555</v>
      </c>
    </row>
    <row r="3101" spans="1:23" customFormat="1">
      <c r="A3101" s="1" t="str">
        <f>CONCATENATE(Tableau4[[#This Row],[DPT2]]," - ",Tableau4[[#This Row],[COMMUNE]])</f>
        <v>64 - Arrosès</v>
      </c>
      <c r="B3101" s="2">
        <v>64</v>
      </c>
      <c r="C3101" s="2" t="s">
        <v>4266</v>
      </c>
      <c r="D3101" s="3" t="s">
        <v>4173</v>
      </c>
      <c r="E3101" s="3" t="s">
        <v>4267</v>
      </c>
      <c r="F3101" s="6" t="s">
        <v>8554</v>
      </c>
      <c r="G3101" s="4">
        <v>139</v>
      </c>
      <c r="H3101" s="2" t="s">
        <v>5</v>
      </c>
      <c r="I3101" s="2" t="s">
        <v>25</v>
      </c>
      <c r="J3101" s="2" t="s">
        <v>13</v>
      </c>
      <c r="K3101" s="2" t="s">
        <v>8</v>
      </c>
      <c r="L3101" s="132" t="s">
        <v>8555</v>
      </c>
    </row>
    <row r="3102" spans="1:23" customFormat="1">
      <c r="A3102" s="1" t="str">
        <f>CONCATENATE(Tableau4[[#This Row],[DPT2]]," - ",Tableau4[[#This Row],[COMMUNE]])</f>
        <v>64 - Arthez-d'Asson</v>
      </c>
      <c r="B3102" s="2">
        <v>64</v>
      </c>
      <c r="C3102" s="2" t="s">
        <v>4268</v>
      </c>
      <c r="D3102" s="3" t="s">
        <v>4220</v>
      </c>
      <c r="E3102" s="3" t="s">
        <v>4269</v>
      </c>
      <c r="F3102" s="6" t="s">
        <v>8554</v>
      </c>
      <c r="G3102" s="4">
        <v>472</v>
      </c>
      <c r="H3102" s="2" t="s">
        <v>5</v>
      </c>
      <c r="I3102" s="2" t="s">
        <v>25</v>
      </c>
      <c r="J3102" s="2" t="s">
        <v>13</v>
      </c>
      <c r="K3102" s="2" t="s">
        <v>8</v>
      </c>
      <c r="L3102" s="132" t="s">
        <v>8555</v>
      </c>
    </row>
    <row r="3103" spans="1:23" customFormat="1">
      <c r="A3103" s="1" t="str">
        <f>CONCATENATE(Tableau4[[#This Row],[DPT2]]," - ",Tableau4[[#This Row],[COMMUNE]])</f>
        <v>64 - Arthez-de-Béarn</v>
      </c>
      <c r="B3103" s="2">
        <v>64</v>
      </c>
      <c r="C3103" s="2" t="s">
        <v>8142</v>
      </c>
      <c r="D3103" s="3" t="s">
        <v>4178</v>
      </c>
      <c r="E3103" s="3" t="s">
        <v>8143</v>
      </c>
      <c r="F3103" s="6" t="s">
        <v>8554</v>
      </c>
      <c r="G3103" s="4">
        <v>1835</v>
      </c>
      <c r="H3103" s="2" t="s">
        <v>5</v>
      </c>
      <c r="I3103" s="2" t="s">
        <v>25</v>
      </c>
      <c r="J3103" s="2" t="s">
        <v>13</v>
      </c>
      <c r="K3103" s="5" t="s">
        <v>5664</v>
      </c>
      <c r="L3103" s="132" t="s">
        <v>8555</v>
      </c>
      <c r="M3103" s="87"/>
      <c r="N3103" s="87"/>
      <c r="O3103" s="87"/>
      <c r="P3103" s="87"/>
      <c r="Q3103" s="87"/>
      <c r="R3103" s="87"/>
      <c r="S3103" s="87"/>
      <c r="T3103" s="87"/>
      <c r="U3103" s="87"/>
      <c r="V3103" s="87"/>
      <c r="W3103" s="87"/>
    </row>
    <row r="3104" spans="1:23" customFormat="1">
      <c r="A3104" s="1" t="str">
        <f>CONCATENATE(Tableau4[[#This Row],[DPT2]]," - ",Tableau4[[#This Row],[COMMUNE]])</f>
        <v>64 - Artigueloutan</v>
      </c>
      <c r="B3104" s="94">
        <v>64</v>
      </c>
      <c r="C3104" s="2" t="s">
        <v>7154</v>
      </c>
      <c r="D3104" s="95" t="s">
        <v>4282</v>
      </c>
      <c r="E3104" s="96" t="s">
        <v>7155</v>
      </c>
      <c r="F3104" s="96" t="s">
        <v>8555</v>
      </c>
      <c r="G3104" s="97">
        <v>1083</v>
      </c>
      <c r="H3104" s="94" t="s">
        <v>859</v>
      </c>
      <c r="I3104" s="94" t="s">
        <v>25</v>
      </c>
      <c r="J3104" s="94" t="s">
        <v>13</v>
      </c>
      <c r="K3104" s="2" t="s">
        <v>5671</v>
      </c>
      <c r="L3104" s="132" t="s">
        <v>8555</v>
      </c>
    </row>
    <row r="3105" spans="1:23" s="87" customFormat="1">
      <c r="A3105" s="1" t="str">
        <f>CONCATENATE(Tableau4[[#This Row],[DPT2]]," - ",Tableau4[[#This Row],[COMMUNE]])</f>
        <v>64 - Artiguelouve</v>
      </c>
      <c r="B3105" s="2">
        <v>64</v>
      </c>
      <c r="C3105" s="2" t="s">
        <v>7156</v>
      </c>
      <c r="D3105" s="3" t="s">
        <v>4282</v>
      </c>
      <c r="E3105" s="3" t="s">
        <v>7157</v>
      </c>
      <c r="F3105" s="6" t="s">
        <v>8554</v>
      </c>
      <c r="G3105" s="4">
        <v>1851</v>
      </c>
      <c r="H3105" s="2" t="s">
        <v>5</v>
      </c>
      <c r="I3105" s="2" t="s">
        <v>25</v>
      </c>
      <c r="J3105" s="2" t="s">
        <v>13</v>
      </c>
      <c r="K3105" s="2" t="s">
        <v>5671</v>
      </c>
      <c r="L3105" s="132" t="s">
        <v>8555</v>
      </c>
      <c r="M3105"/>
      <c r="N3105"/>
      <c r="O3105"/>
      <c r="P3105"/>
      <c r="Q3105"/>
      <c r="R3105"/>
      <c r="S3105"/>
      <c r="T3105"/>
      <c r="U3105"/>
      <c r="V3105"/>
      <c r="W3105"/>
    </row>
    <row r="3106" spans="1:23" customFormat="1">
      <c r="A3106" s="1" t="str">
        <f>CONCATENATE(Tableau4[[#This Row],[DPT2]]," - ",Tableau4[[#This Row],[COMMUNE]])</f>
        <v>64 - Artix</v>
      </c>
      <c r="B3106" s="2">
        <v>64</v>
      </c>
      <c r="C3106" s="2" t="s">
        <v>8144</v>
      </c>
      <c r="D3106" s="3" t="s">
        <v>4178</v>
      </c>
      <c r="E3106" s="3" t="s">
        <v>8145</v>
      </c>
      <c r="F3106" s="6" t="s">
        <v>8554</v>
      </c>
      <c r="G3106" s="4">
        <v>3428</v>
      </c>
      <c r="H3106" s="2" t="s">
        <v>5</v>
      </c>
      <c r="I3106" s="2" t="s">
        <v>25</v>
      </c>
      <c r="J3106" s="2" t="s">
        <v>13</v>
      </c>
      <c r="K3106" s="5" t="s">
        <v>5664</v>
      </c>
      <c r="L3106" s="132" t="s">
        <v>8555</v>
      </c>
    </row>
    <row r="3107" spans="1:23" customFormat="1">
      <c r="A3107" s="1" t="str">
        <f>CONCATENATE(Tableau4[[#This Row],[DPT2]]," - ",Tableau4[[#This Row],[COMMUNE]])</f>
        <v>64 - Arudy</v>
      </c>
      <c r="B3107" s="2">
        <v>64</v>
      </c>
      <c r="C3107" s="5" t="s">
        <v>8146</v>
      </c>
      <c r="D3107" s="6" t="s">
        <v>4275</v>
      </c>
      <c r="E3107" s="6" t="s">
        <v>8147</v>
      </c>
      <c r="F3107" s="6" t="s">
        <v>8554</v>
      </c>
      <c r="G3107" s="7">
        <v>2239</v>
      </c>
      <c r="H3107" s="5" t="s">
        <v>5</v>
      </c>
      <c r="I3107" s="5" t="s">
        <v>12</v>
      </c>
      <c r="J3107" s="2" t="s">
        <v>13</v>
      </c>
      <c r="K3107" s="5" t="s">
        <v>5664</v>
      </c>
      <c r="L3107" s="132" t="s">
        <v>8555</v>
      </c>
    </row>
    <row r="3108" spans="1:23" customFormat="1">
      <c r="A3108" s="1" t="str">
        <f>CONCATENATE(Tableau4[[#This Row],[DPT2]]," - ",Tableau4[[#This Row],[COMMUNE]])</f>
        <v>64 - Arzacq-Arraziguet</v>
      </c>
      <c r="B3108" s="2">
        <v>64</v>
      </c>
      <c r="C3108" s="2" t="s">
        <v>8148</v>
      </c>
      <c r="D3108" s="3" t="s">
        <v>4245</v>
      </c>
      <c r="E3108" s="3" t="s">
        <v>8149</v>
      </c>
      <c r="F3108" s="6" t="s">
        <v>8554</v>
      </c>
      <c r="G3108" s="4">
        <v>1057</v>
      </c>
      <c r="H3108" s="2" t="s">
        <v>5</v>
      </c>
      <c r="I3108" s="2" t="s">
        <v>25</v>
      </c>
      <c r="J3108" s="2" t="s">
        <v>13</v>
      </c>
      <c r="K3108" s="5" t="s">
        <v>5664</v>
      </c>
      <c r="L3108" s="132" t="s">
        <v>8555</v>
      </c>
    </row>
    <row r="3109" spans="1:23" customFormat="1">
      <c r="A3109" s="1" t="str">
        <f>CONCATENATE(Tableau4[[#This Row],[DPT2]]," - ",Tableau4[[#This Row],[COMMUNE]])</f>
        <v>64 - Asasp-Arros</v>
      </c>
      <c r="B3109" s="2">
        <v>64</v>
      </c>
      <c r="C3109" s="2" t="s">
        <v>4270</v>
      </c>
      <c r="D3109" s="3" t="s">
        <v>4186</v>
      </c>
      <c r="E3109" s="3" t="s">
        <v>4271</v>
      </c>
      <c r="F3109" s="6" t="s">
        <v>8554</v>
      </c>
      <c r="G3109" s="4">
        <v>449</v>
      </c>
      <c r="H3109" s="2" t="s">
        <v>5</v>
      </c>
      <c r="I3109" s="2" t="s">
        <v>25</v>
      </c>
      <c r="J3109" s="2" t="s">
        <v>13</v>
      </c>
      <c r="K3109" s="2" t="s">
        <v>8</v>
      </c>
      <c r="L3109" s="132" t="s">
        <v>8555</v>
      </c>
    </row>
    <row r="3110" spans="1:23" s="87" customFormat="1">
      <c r="A3110" s="1" t="str">
        <f>CONCATENATE(Tableau4[[#This Row],[DPT2]]," - ",Tableau4[[#This Row],[COMMUNE]])</f>
        <v>64 - Ascain</v>
      </c>
      <c r="B3110" s="2">
        <v>64</v>
      </c>
      <c r="C3110" s="2" t="s">
        <v>8150</v>
      </c>
      <c r="D3110" s="3" t="s">
        <v>4191</v>
      </c>
      <c r="E3110" s="3" t="s">
        <v>8151</v>
      </c>
      <c r="F3110" s="6" t="s">
        <v>8554</v>
      </c>
      <c r="G3110" s="4">
        <v>4359</v>
      </c>
      <c r="H3110" s="2" t="s">
        <v>5</v>
      </c>
      <c r="I3110" s="2" t="s">
        <v>25</v>
      </c>
      <c r="J3110" s="2" t="s">
        <v>13</v>
      </c>
      <c r="K3110" s="5" t="s">
        <v>5664</v>
      </c>
      <c r="L3110" s="132" t="s">
        <v>8555</v>
      </c>
      <c r="M3110"/>
      <c r="N3110"/>
      <c r="O3110"/>
      <c r="P3110"/>
      <c r="Q3110"/>
      <c r="R3110"/>
      <c r="S3110"/>
      <c r="T3110"/>
      <c r="U3110"/>
      <c r="V3110"/>
      <c r="W3110"/>
    </row>
    <row r="3111" spans="1:23" customFormat="1">
      <c r="A3111" s="1" t="str">
        <f>CONCATENATE(Tableau4[[#This Row],[DPT2]]," - ",Tableau4[[#This Row],[COMMUNE]])</f>
        <v>64 - Ascarat</v>
      </c>
      <c r="B3111" s="2">
        <v>64</v>
      </c>
      <c r="C3111" s="2" t="s">
        <v>4272</v>
      </c>
      <c r="D3111" s="3" t="s">
        <v>4191</v>
      </c>
      <c r="E3111" s="3" t="s">
        <v>4273</v>
      </c>
      <c r="F3111" s="6" t="s">
        <v>8554</v>
      </c>
      <c r="G3111" s="4">
        <v>329</v>
      </c>
      <c r="H3111" s="2" t="s">
        <v>5</v>
      </c>
      <c r="I3111" s="2" t="s">
        <v>25</v>
      </c>
      <c r="J3111" s="2" t="s">
        <v>13</v>
      </c>
      <c r="K3111" s="2" t="s">
        <v>8</v>
      </c>
      <c r="L3111" s="132" t="s">
        <v>8555</v>
      </c>
    </row>
    <row r="3112" spans="1:23" customFormat="1">
      <c r="A3112" s="1" t="str">
        <f>CONCATENATE(Tableau4[[#This Row],[DPT2]]," - ",Tableau4[[#This Row],[COMMUNE]])</f>
        <v>64 - Assat</v>
      </c>
      <c r="B3112" s="94">
        <v>64</v>
      </c>
      <c r="C3112" s="2" t="s">
        <v>7158</v>
      </c>
      <c r="D3112" s="95" t="s">
        <v>4220</v>
      </c>
      <c r="E3112" s="96" t="s">
        <v>7159</v>
      </c>
      <c r="F3112" s="96" t="s">
        <v>8555</v>
      </c>
      <c r="G3112" s="97">
        <v>1942</v>
      </c>
      <c r="H3112" s="94" t="s">
        <v>859</v>
      </c>
      <c r="I3112" s="94" t="s">
        <v>25</v>
      </c>
      <c r="J3112" s="94" t="s">
        <v>13</v>
      </c>
      <c r="K3112" s="2" t="s">
        <v>5671</v>
      </c>
      <c r="L3112" s="132" t="s">
        <v>8555</v>
      </c>
    </row>
    <row r="3113" spans="1:23" customFormat="1">
      <c r="A3113" s="1" t="str">
        <f>CONCATENATE(Tableau4[[#This Row],[DPT2]]," - ",Tableau4[[#This Row],[COMMUNE]])</f>
        <v>64 - Asson</v>
      </c>
      <c r="B3113" s="2">
        <v>64</v>
      </c>
      <c r="C3113" s="2" t="s">
        <v>7160</v>
      </c>
      <c r="D3113" s="3" t="s">
        <v>4220</v>
      </c>
      <c r="E3113" s="3" t="s">
        <v>7161</v>
      </c>
      <c r="F3113" s="6" t="s">
        <v>8554</v>
      </c>
      <c r="G3113" s="4">
        <v>2004</v>
      </c>
      <c r="H3113" s="2" t="s">
        <v>5</v>
      </c>
      <c r="I3113" s="2" t="s">
        <v>25</v>
      </c>
      <c r="J3113" s="2" t="s">
        <v>13</v>
      </c>
      <c r="K3113" s="2" t="s">
        <v>5671</v>
      </c>
      <c r="L3113" s="132" t="s">
        <v>8555</v>
      </c>
    </row>
    <row r="3114" spans="1:23" customFormat="1">
      <c r="A3114" s="1" t="str">
        <f>CONCATENATE(Tableau4[[#This Row],[DPT2]]," - ",Tableau4[[#This Row],[COMMUNE]])</f>
        <v>64 - Aste-Béon</v>
      </c>
      <c r="B3114" s="2">
        <v>64</v>
      </c>
      <c r="C3114" s="5" t="s">
        <v>4274</v>
      </c>
      <c r="D3114" s="6" t="s">
        <v>4275</v>
      </c>
      <c r="E3114" s="6" t="s">
        <v>4276</v>
      </c>
      <c r="F3114" s="6" t="s">
        <v>8554</v>
      </c>
      <c r="G3114" s="7">
        <v>231</v>
      </c>
      <c r="H3114" s="5" t="s">
        <v>5</v>
      </c>
      <c r="I3114" s="5" t="s">
        <v>12</v>
      </c>
      <c r="J3114" s="2" t="s">
        <v>13</v>
      </c>
      <c r="K3114" s="2" t="s">
        <v>8</v>
      </c>
      <c r="L3114" s="132" t="s">
        <v>8555</v>
      </c>
    </row>
    <row r="3115" spans="1:23" customFormat="1">
      <c r="A3115" s="1" t="str">
        <f>CONCATENATE(Tableau4[[#This Row],[DPT2]]," - ",Tableau4[[#This Row],[COMMUNE]])</f>
        <v>64 - Astis</v>
      </c>
      <c r="B3115" s="2">
        <v>64</v>
      </c>
      <c r="C3115" s="2" t="s">
        <v>4277</v>
      </c>
      <c r="D3115" s="3" t="s">
        <v>4245</v>
      </c>
      <c r="E3115" s="3" t="s">
        <v>4278</v>
      </c>
      <c r="F3115" s="6" t="s">
        <v>8554</v>
      </c>
      <c r="G3115" s="4">
        <v>307</v>
      </c>
      <c r="H3115" s="2" t="s">
        <v>5</v>
      </c>
      <c r="I3115" s="2" t="s">
        <v>25</v>
      </c>
      <c r="J3115" s="2" t="s">
        <v>13</v>
      </c>
      <c r="K3115" s="2" t="s">
        <v>8</v>
      </c>
      <c r="L3115" s="132" t="s">
        <v>8555</v>
      </c>
    </row>
    <row r="3116" spans="1:23" customFormat="1">
      <c r="A3116" s="1" t="str">
        <f>CONCATENATE(Tableau4[[#This Row],[DPT2]]," - ",Tableau4[[#This Row],[COMMUNE]])</f>
        <v>64 - Athos-Aspis</v>
      </c>
      <c r="B3116" s="2">
        <v>64</v>
      </c>
      <c r="C3116" s="5" t="s">
        <v>4279</v>
      </c>
      <c r="D3116" s="6" t="s">
        <v>4181</v>
      </c>
      <c r="E3116" s="6" t="s">
        <v>4280</v>
      </c>
      <c r="F3116" s="6" t="s">
        <v>8554</v>
      </c>
      <c r="G3116" s="7">
        <v>210</v>
      </c>
      <c r="H3116" s="5" t="s">
        <v>5</v>
      </c>
      <c r="I3116" s="5" t="s">
        <v>12</v>
      </c>
      <c r="J3116" s="2" t="s">
        <v>13</v>
      </c>
      <c r="K3116" s="2" t="s">
        <v>8</v>
      </c>
      <c r="L3116" s="132" t="s">
        <v>8555</v>
      </c>
    </row>
    <row r="3117" spans="1:23" customFormat="1">
      <c r="A3117" s="1" t="str">
        <f>CONCATENATE(Tableau4[[#This Row],[DPT2]]," - ",Tableau4[[#This Row],[COMMUNE]])</f>
        <v>64 - Aubertin</v>
      </c>
      <c r="B3117" s="2">
        <v>64</v>
      </c>
      <c r="C3117" s="2" t="s">
        <v>4281</v>
      </c>
      <c r="D3117" s="3" t="s">
        <v>4282</v>
      </c>
      <c r="E3117" s="3" t="s">
        <v>4283</v>
      </c>
      <c r="F3117" s="6" t="s">
        <v>8554</v>
      </c>
      <c r="G3117" s="4">
        <v>651</v>
      </c>
      <c r="H3117" s="2" t="s">
        <v>5</v>
      </c>
      <c r="I3117" s="2" t="s">
        <v>25</v>
      </c>
      <c r="J3117" s="2" t="s">
        <v>13</v>
      </c>
      <c r="K3117" s="2" t="s">
        <v>8</v>
      </c>
      <c r="L3117" s="132" t="s">
        <v>8555</v>
      </c>
    </row>
    <row r="3118" spans="1:23" customFormat="1">
      <c r="A3118" s="1" t="str">
        <f>CONCATENATE(Tableau4[[#This Row],[DPT2]]," - ",Tableau4[[#This Row],[COMMUNE]])</f>
        <v>64 - Aubin</v>
      </c>
      <c r="B3118" s="2">
        <v>64</v>
      </c>
      <c r="C3118" s="2" t="s">
        <v>4284</v>
      </c>
      <c r="D3118" s="3" t="s">
        <v>4245</v>
      </c>
      <c r="E3118" s="3" t="s">
        <v>4285</v>
      </c>
      <c r="F3118" s="6" t="s">
        <v>8554</v>
      </c>
      <c r="G3118" s="4">
        <v>260</v>
      </c>
      <c r="H3118" s="2" t="s">
        <v>5</v>
      </c>
      <c r="I3118" s="2" t="s">
        <v>25</v>
      </c>
      <c r="J3118" s="2" t="s">
        <v>13</v>
      </c>
      <c r="K3118" s="2" t="s">
        <v>8</v>
      </c>
      <c r="L3118" s="132" t="s">
        <v>8555</v>
      </c>
    </row>
    <row r="3119" spans="1:23" s="87" customFormat="1">
      <c r="A3119" s="1" t="str">
        <f>CONCATENATE(Tableau4[[#This Row],[DPT2]]," - ",Tableau4[[#This Row],[COMMUNE]])</f>
        <v>64 - Aubous</v>
      </c>
      <c r="B3119" s="2">
        <v>64</v>
      </c>
      <c r="C3119" s="2" t="s">
        <v>4286</v>
      </c>
      <c r="D3119" s="3" t="s">
        <v>4245</v>
      </c>
      <c r="E3119" s="3" t="s">
        <v>4287</v>
      </c>
      <c r="F3119" s="6" t="s">
        <v>8554</v>
      </c>
      <c r="G3119" s="4">
        <v>45</v>
      </c>
      <c r="H3119" s="2" t="s">
        <v>5</v>
      </c>
      <c r="I3119" s="2" t="s">
        <v>25</v>
      </c>
      <c r="J3119" s="2" t="s">
        <v>13</v>
      </c>
      <c r="K3119" s="2" t="s">
        <v>8</v>
      </c>
      <c r="L3119" s="132" t="s">
        <v>8555</v>
      </c>
      <c r="M3119"/>
      <c r="N3119"/>
      <c r="O3119"/>
      <c r="P3119"/>
      <c r="Q3119"/>
      <c r="R3119"/>
      <c r="S3119"/>
      <c r="T3119"/>
      <c r="U3119"/>
      <c r="V3119"/>
      <c r="W3119"/>
    </row>
    <row r="3120" spans="1:23" customFormat="1">
      <c r="A3120" s="1" t="str">
        <f>CONCATENATE(Tableau4[[#This Row],[DPT2]]," - ",Tableau4[[#This Row],[COMMUNE]])</f>
        <v>64 - Audaux</v>
      </c>
      <c r="B3120" s="2">
        <v>64</v>
      </c>
      <c r="C3120" s="5" t="s">
        <v>4288</v>
      </c>
      <c r="D3120" s="6" t="s">
        <v>4181</v>
      </c>
      <c r="E3120" s="6" t="s">
        <v>4289</v>
      </c>
      <c r="F3120" s="6" t="s">
        <v>8554</v>
      </c>
      <c r="G3120" s="7">
        <v>166</v>
      </c>
      <c r="H3120" s="5" t="s">
        <v>5</v>
      </c>
      <c r="I3120" s="5" t="s">
        <v>12</v>
      </c>
      <c r="J3120" s="2" t="s">
        <v>13</v>
      </c>
      <c r="K3120" s="2" t="s">
        <v>8</v>
      </c>
      <c r="L3120" s="132" t="s">
        <v>8555</v>
      </c>
    </row>
    <row r="3121" spans="1:23" s="87" customFormat="1">
      <c r="A3121" s="1" t="str">
        <f>CONCATENATE(Tableau4[[#This Row],[DPT2]]," - ",Tableau4[[#This Row],[COMMUNE]])</f>
        <v>64 - Auga</v>
      </c>
      <c r="B3121" s="2">
        <v>64</v>
      </c>
      <c r="C3121" s="2" t="s">
        <v>4290</v>
      </c>
      <c r="D3121" s="3" t="s">
        <v>4245</v>
      </c>
      <c r="E3121" s="3" t="s">
        <v>4291</v>
      </c>
      <c r="F3121" s="6" t="s">
        <v>8554</v>
      </c>
      <c r="G3121" s="4">
        <v>173</v>
      </c>
      <c r="H3121" s="2" t="s">
        <v>5</v>
      </c>
      <c r="I3121" s="2" t="s">
        <v>25</v>
      </c>
      <c r="J3121" s="2" t="s">
        <v>13</v>
      </c>
      <c r="K3121" s="2" t="s">
        <v>8</v>
      </c>
      <c r="L3121" s="132" t="s">
        <v>8555</v>
      </c>
    </row>
    <row r="3122" spans="1:23" customFormat="1">
      <c r="A3122" s="1" t="str">
        <f>CONCATENATE(Tableau4[[#This Row],[DPT2]]," - ",Tableau4[[#This Row],[COMMUNE]])</f>
        <v>64 - Auriac</v>
      </c>
      <c r="B3122" s="2">
        <v>64</v>
      </c>
      <c r="C3122" s="2" t="s">
        <v>4292</v>
      </c>
      <c r="D3122" s="3" t="s">
        <v>4245</v>
      </c>
      <c r="E3122" s="3" t="s">
        <v>10803</v>
      </c>
      <c r="F3122" s="6" t="s">
        <v>8554</v>
      </c>
      <c r="G3122" s="4">
        <v>230</v>
      </c>
      <c r="H3122" s="2" t="s">
        <v>5</v>
      </c>
      <c r="I3122" s="2" t="s">
        <v>25</v>
      </c>
      <c r="J3122" s="2" t="s">
        <v>13</v>
      </c>
      <c r="K3122" s="2" t="s">
        <v>8</v>
      </c>
      <c r="L3122" s="132" t="s">
        <v>8555</v>
      </c>
    </row>
    <row r="3123" spans="1:23" customFormat="1">
      <c r="A3123" s="1" t="str">
        <f>CONCATENATE(Tableau4[[#This Row],[DPT2]]," - ",Tableau4[[#This Row],[COMMUNE]])</f>
        <v>64 - Aurions-Idernes</v>
      </c>
      <c r="B3123" s="2">
        <v>64</v>
      </c>
      <c r="C3123" s="2" t="s">
        <v>4293</v>
      </c>
      <c r="D3123" s="3" t="s">
        <v>4173</v>
      </c>
      <c r="E3123" s="3" t="s">
        <v>4294</v>
      </c>
      <c r="F3123" s="6" t="s">
        <v>8554</v>
      </c>
      <c r="G3123" s="4">
        <v>102</v>
      </c>
      <c r="H3123" s="2" t="s">
        <v>5</v>
      </c>
      <c r="I3123" s="2" t="s">
        <v>25</v>
      </c>
      <c r="J3123" s="2" t="s">
        <v>13</v>
      </c>
      <c r="K3123" s="2" t="s">
        <v>8</v>
      </c>
      <c r="L3123" s="132" t="s">
        <v>8555</v>
      </c>
    </row>
    <row r="3124" spans="1:23" customFormat="1">
      <c r="A3124" s="1" t="str">
        <f>CONCATENATE(Tableau4[[#This Row],[DPT2]]," - ",Tableau4[[#This Row],[COMMUNE]])</f>
        <v>64 - Aussevielle</v>
      </c>
      <c r="B3124" s="94">
        <v>64</v>
      </c>
      <c r="C3124" s="2" t="s">
        <v>4295</v>
      </c>
      <c r="D3124" s="95" t="s">
        <v>4282</v>
      </c>
      <c r="E3124" s="96" t="s">
        <v>4296</v>
      </c>
      <c r="F3124" s="96" t="s">
        <v>8555</v>
      </c>
      <c r="G3124" s="97">
        <v>790</v>
      </c>
      <c r="H3124" s="94" t="s">
        <v>859</v>
      </c>
      <c r="I3124" s="94" t="s">
        <v>25</v>
      </c>
      <c r="J3124" s="94" t="s">
        <v>13</v>
      </c>
      <c r="K3124" s="2" t="s">
        <v>8</v>
      </c>
      <c r="L3124" s="132" t="s">
        <v>8555</v>
      </c>
      <c r="M3124" s="87"/>
      <c r="N3124" s="87"/>
      <c r="O3124" s="87"/>
      <c r="P3124" s="87"/>
      <c r="Q3124" s="87"/>
      <c r="R3124" s="87"/>
      <c r="S3124" s="87"/>
      <c r="T3124" s="87"/>
      <c r="U3124" s="87"/>
      <c r="V3124" s="87"/>
      <c r="W3124" s="87"/>
    </row>
    <row r="3125" spans="1:23" customFormat="1">
      <c r="A3125" s="1" t="str">
        <f>CONCATENATE(Tableau4[[#This Row],[DPT2]]," - ",Tableau4[[#This Row],[COMMUNE]])</f>
        <v>64 - Aussurucq</v>
      </c>
      <c r="B3125" s="2">
        <v>64</v>
      </c>
      <c r="C3125" s="2" t="s">
        <v>4297</v>
      </c>
      <c r="D3125" s="3" t="s">
        <v>4191</v>
      </c>
      <c r="E3125" s="3" t="s">
        <v>4298</v>
      </c>
      <c r="F3125" s="6" t="s">
        <v>8554</v>
      </c>
      <c r="G3125" s="4">
        <v>239</v>
      </c>
      <c r="H3125" s="2" t="s">
        <v>5</v>
      </c>
      <c r="I3125" s="2" t="s">
        <v>25</v>
      </c>
      <c r="J3125" s="2" t="s">
        <v>13</v>
      </c>
      <c r="K3125" s="2" t="s">
        <v>8</v>
      </c>
      <c r="L3125" s="132" t="s">
        <v>8555</v>
      </c>
    </row>
    <row r="3126" spans="1:23" customFormat="1">
      <c r="A3126" s="1" t="str">
        <f>CONCATENATE(Tableau4[[#This Row],[DPT2]]," - ",Tableau4[[#This Row],[COMMUNE]])</f>
        <v>64 - Auterrive</v>
      </c>
      <c r="B3126" s="2">
        <v>64</v>
      </c>
      <c r="C3126" s="5" t="s">
        <v>4299</v>
      </c>
      <c r="D3126" s="6" t="s">
        <v>4181</v>
      </c>
      <c r="E3126" s="6" t="s">
        <v>4300</v>
      </c>
      <c r="F3126" s="6" t="s">
        <v>8554</v>
      </c>
      <c r="G3126" s="7">
        <v>140</v>
      </c>
      <c r="H3126" s="5" t="s">
        <v>5</v>
      </c>
      <c r="I3126" s="5" t="s">
        <v>12</v>
      </c>
      <c r="J3126" s="2" t="s">
        <v>13</v>
      </c>
      <c r="K3126" s="2" t="s">
        <v>8</v>
      </c>
      <c r="L3126" s="132" t="s">
        <v>8555</v>
      </c>
    </row>
    <row r="3127" spans="1:23" customFormat="1">
      <c r="A3127" s="1" t="str">
        <f>CONCATENATE(Tableau4[[#This Row],[DPT2]]," - ",Tableau4[[#This Row],[COMMUNE]])</f>
        <v>64 - Autevielle-Saint-Martin-Bideren</v>
      </c>
      <c r="B3127" s="2">
        <v>64</v>
      </c>
      <c r="C3127" s="5" t="s">
        <v>4301</v>
      </c>
      <c r="D3127" s="6" t="s">
        <v>4181</v>
      </c>
      <c r="E3127" s="6" t="s">
        <v>4302</v>
      </c>
      <c r="F3127" s="6" t="s">
        <v>8554</v>
      </c>
      <c r="G3127" s="7">
        <v>203</v>
      </c>
      <c r="H3127" s="5" t="s">
        <v>5</v>
      </c>
      <c r="I3127" s="5" t="s">
        <v>12</v>
      </c>
      <c r="J3127" s="2" t="s">
        <v>13</v>
      </c>
      <c r="K3127" s="2" t="s">
        <v>8</v>
      </c>
      <c r="L3127" s="132" t="s">
        <v>8555</v>
      </c>
    </row>
    <row r="3128" spans="1:23" customFormat="1">
      <c r="A3128" s="1" t="str">
        <f>CONCATENATE(Tableau4[[#This Row],[DPT2]]," - ",Tableau4[[#This Row],[COMMUNE]])</f>
        <v>64 - Aydie</v>
      </c>
      <c r="B3128" s="2">
        <v>64</v>
      </c>
      <c r="C3128" s="2" t="s">
        <v>4303</v>
      </c>
      <c r="D3128" s="3" t="s">
        <v>4245</v>
      </c>
      <c r="E3128" s="3" t="s">
        <v>4304</v>
      </c>
      <c r="F3128" s="6" t="s">
        <v>8554</v>
      </c>
      <c r="G3128" s="4">
        <v>140</v>
      </c>
      <c r="H3128" s="2" t="s">
        <v>5</v>
      </c>
      <c r="I3128" s="2" t="s">
        <v>25</v>
      </c>
      <c r="J3128" s="2" t="s">
        <v>13</v>
      </c>
      <c r="K3128" s="2" t="s">
        <v>8</v>
      </c>
      <c r="L3128" s="132" t="s">
        <v>8555</v>
      </c>
    </row>
    <row r="3129" spans="1:23" customFormat="1">
      <c r="A3129" s="1" t="str">
        <f>CONCATENATE(Tableau4[[#This Row],[DPT2]]," - ",Tableau4[[#This Row],[COMMUNE]])</f>
        <v>64 - Aydius</v>
      </c>
      <c r="B3129" s="2">
        <v>64</v>
      </c>
      <c r="C3129" s="2" t="s">
        <v>4305</v>
      </c>
      <c r="D3129" s="3" t="s">
        <v>4186</v>
      </c>
      <c r="E3129" s="3" t="s">
        <v>4306</v>
      </c>
      <c r="F3129" s="6" t="s">
        <v>8554</v>
      </c>
      <c r="G3129" s="4">
        <v>109</v>
      </c>
      <c r="H3129" s="2" t="s">
        <v>5</v>
      </c>
      <c r="I3129" s="2" t="s">
        <v>25</v>
      </c>
      <c r="J3129" s="2" t="s">
        <v>13</v>
      </c>
      <c r="K3129" s="2" t="s">
        <v>8</v>
      </c>
      <c r="L3129" s="132" t="s">
        <v>8555</v>
      </c>
    </row>
    <row r="3130" spans="1:23" customFormat="1">
      <c r="A3130" s="1" t="str">
        <f>CONCATENATE(Tableau4[[#This Row],[DPT2]]," - ",Tableau4[[#This Row],[COMMUNE]])</f>
        <v>64 - Ayherre</v>
      </c>
      <c r="B3130" s="2">
        <v>64</v>
      </c>
      <c r="C3130" s="2" t="s">
        <v>4307</v>
      </c>
      <c r="D3130" s="3" t="s">
        <v>4191</v>
      </c>
      <c r="E3130" s="3" t="s">
        <v>4308</v>
      </c>
      <c r="F3130" s="6" t="s">
        <v>8554</v>
      </c>
      <c r="G3130" s="4">
        <v>1094</v>
      </c>
      <c r="H3130" s="2" t="s">
        <v>5</v>
      </c>
      <c r="I3130" s="2" t="s">
        <v>25</v>
      </c>
      <c r="J3130" s="2" t="s">
        <v>13</v>
      </c>
      <c r="K3130" s="2" t="s">
        <v>8</v>
      </c>
      <c r="L3130" s="132" t="s">
        <v>8555</v>
      </c>
      <c r="M3130" s="87"/>
      <c r="N3130" s="87"/>
      <c r="O3130" s="87"/>
      <c r="P3130" s="87"/>
      <c r="Q3130" s="87"/>
      <c r="R3130" s="87"/>
      <c r="S3130" s="87"/>
      <c r="T3130" s="87"/>
      <c r="U3130" s="87"/>
      <c r="V3130" s="87"/>
      <c r="W3130" s="87"/>
    </row>
    <row r="3131" spans="1:23" s="87" customFormat="1">
      <c r="A3131" s="1" t="str">
        <f>CONCATENATE(Tableau4[[#This Row],[DPT2]]," - ",Tableau4[[#This Row],[COMMUNE]])</f>
        <v>64 - Baigts-de-Béarn</v>
      </c>
      <c r="B3131" s="2">
        <v>64</v>
      </c>
      <c r="C3131" s="2" t="s">
        <v>7162</v>
      </c>
      <c r="D3131" s="3" t="s">
        <v>4178</v>
      </c>
      <c r="E3131" s="3" t="s">
        <v>7163</v>
      </c>
      <c r="F3131" s="6" t="s">
        <v>8554</v>
      </c>
      <c r="G3131" s="4">
        <v>865</v>
      </c>
      <c r="H3131" s="2" t="s">
        <v>5</v>
      </c>
      <c r="I3131" s="2" t="s">
        <v>25</v>
      </c>
      <c r="J3131" s="2" t="s">
        <v>13</v>
      </c>
      <c r="K3131" s="2" t="s">
        <v>5671</v>
      </c>
      <c r="L3131" s="132" t="s">
        <v>8555</v>
      </c>
    </row>
    <row r="3132" spans="1:23" s="87" customFormat="1">
      <c r="A3132" s="1" t="str">
        <f>CONCATENATE(Tableau4[[#This Row],[DPT2]]," - ",Tableau4[[#This Row],[COMMUNE]])</f>
        <v>64 - Balansun</v>
      </c>
      <c r="B3132" s="2">
        <v>64</v>
      </c>
      <c r="C3132" s="2" t="s">
        <v>4309</v>
      </c>
      <c r="D3132" s="3" t="s">
        <v>4178</v>
      </c>
      <c r="E3132" s="3" t="s">
        <v>4310</v>
      </c>
      <c r="F3132" s="6" t="s">
        <v>8554</v>
      </c>
      <c r="G3132" s="4">
        <v>299</v>
      </c>
      <c r="H3132" s="2" t="s">
        <v>5</v>
      </c>
      <c r="I3132" s="2" t="s">
        <v>25</v>
      </c>
      <c r="J3132" s="2" t="s">
        <v>13</v>
      </c>
      <c r="K3132" s="2" t="s">
        <v>8</v>
      </c>
      <c r="L3132" s="132" t="s">
        <v>8555</v>
      </c>
      <c r="M3132"/>
      <c r="N3132"/>
      <c r="O3132"/>
      <c r="P3132"/>
      <c r="Q3132"/>
      <c r="R3132"/>
      <c r="S3132"/>
      <c r="T3132"/>
      <c r="U3132"/>
      <c r="V3132"/>
      <c r="W3132"/>
    </row>
    <row r="3133" spans="1:23" customFormat="1">
      <c r="A3133" s="1" t="str">
        <f>CONCATENATE(Tableau4[[#This Row],[DPT2]]," - ",Tableau4[[#This Row],[COMMUNE]])</f>
        <v>64 - Baleix</v>
      </c>
      <c r="B3133" s="2">
        <v>64</v>
      </c>
      <c r="C3133" s="2" t="s">
        <v>4311</v>
      </c>
      <c r="D3133" s="3" t="s">
        <v>4173</v>
      </c>
      <c r="E3133" s="3" t="s">
        <v>4312</v>
      </c>
      <c r="F3133" s="6" t="s">
        <v>8554</v>
      </c>
      <c r="G3133" s="4">
        <v>143</v>
      </c>
      <c r="H3133" s="2" t="s">
        <v>5</v>
      </c>
      <c r="I3133" s="2" t="s">
        <v>25</v>
      </c>
      <c r="J3133" s="2" t="s">
        <v>13</v>
      </c>
      <c r="K3133" s="2" t="s">
        <v>8</v>
      </c>
      <c r="L3133" s="132" t="s">
        <v>8555</v>
      </c>
    </row>
    <row r="3134" spans="1:23" s="87" customFormat="1">
      <c r="A3134" s="1" t="str">
        <f>CONCATENATE(Tableau4[[#This Row],[DPT2]]," - ",Tableau4[[#This Row],[COMMUNE]])</f>
        <v>64 - Baliracq-Maumusson</v>
      </c>
      <c r="B3134" s="2">
        <v>64</v>
      </c>
      <c r="C3134" s="2" t="s">
        <v>4313</v>
      </c>
      <c r="D3134" s="3" t="s">
        <v>4245</v>
      </c>
      <c r="E3134" s="3" t="s">
        <v>4314</v>
      </c>
      <c r="F3134" s="6" t="s">
        <v>8554</v>
      </c>
      <c r="G3134" s="4">
        <v>121</v>
      </c>
      <c r="H3134" s="2" t="s">
        <v>5</v>
      </c>
      <c r="I3134" s="2" t="s">
        <v>25</v>
      </c>
      <c r="J3134" s="2" t="s">
        <v>13</v>
      </c>
      <c r="K3134" s="2" t="s">
        <v>8</v>
      </c>
      <c r="L3134" s="132" t="s">
        <v>8555</v>
      </c>
      <c r="M3134"/>
      <c r="N3134"/>
      <c r="O3134"/>
      <c r="P3134"/>
      <c r="Q3134"/>
      <c r="R3134"/>
      <c r="S3134"/>
      <c r="T3134"/>
      <c r="U3134"/>
      <c r="V3134"/>
      <c r="W3134"/>
    </row>
    <row r="3135" spans="1:23" customFormat="1">
      <c r="A3135" s="1" t="str">
        <f>CONCATENATE(Tableau4[[#This Row],[DPT2]]," - ",Tableau4[[#This Row],[COMMUNE]])</f>
        <v>64 - Baliros</v>
      </c>
      <c r="B3135" s="94">
        <v>64</v>
      </c>
      <c r="C3135" s="2" t="s">
        <v>4315</v>
      </c>
      <c r="D3135" s="95" t="s">
        <v>4220</v>
      </c>
      <c r="E3135" s="96" t="s">
        <v>4316</v>
      </c>
      <c r="F3135" s="96" t="s">
        <v>8555</v>
      </c>
      <c r="G3135" s="97">
        <v>494</v>
      </c>
      <c r="H3135" s="94" t="s">
        <v>859</v>
      </c>
      <c r="I3135" s="94" t="s">
        <v>25</v>
      </c>
      <c r="J3135" s="94" t="s">
        <v>13</v>
      </c>
      <c r="K3135" s="2" t="s">
        <v>8</v>
      </c>
      <c r="L3135" s="132" t="s">
        <v>8555</v>
      </c>
    </row>
    <row r="3136" spans="1:23" customFormat="1">
      <c r="A3136" s="1" t="str">
        <f>CONCATENATE(Tableau4[[#This Row],[DPT2]]," - ",Tableau4[[#This Row],[COMMUNE]])</f>
        <v>64 - Banca</v>
      </c>
      <c r="B3136" s="2">
        <v>64</v>
      </c>
      <c r="C3136" s="2" t="s">
        <v>4317</v>
      </c>
      <c r="D3136" s="3" t="s">
        <v>4191</v>
      </c>
      <c r="E3136" s="3" t="s">
        <v>4318</v>
      </c>
      <c r="F3136" s="6" t="s">
        <v>8554</v>
      </c>
      <c r="G3136" s="4">
        <v>346</v>
      </c>
      <c r="H3136" s="2" t="s">
        <v>5</v>
      </c>
      <c r="I3136" s="2" t="s">
        <v>25</v>
      </c>
      <c r="J3136" s="2" t="s">
        <v>13</v>
      </c>
      <c r="K3136" s="2" t="s">
        <v>8</v>
      </c>
      <c r="L3136" s="132" t="s">
        <v>8555</v>
      </c>
    </row>
    <row r="3137" spans="1:23" s="87" customFormat="1">
      <c r="A3137" s="1" t="str">
        <f>CONCATENATE(Tableau4[[#This Row],[DPT2]]," - ",Tableau4[[#This Row],[COMMUNE]])</f>
        <v>64 - Barcus</v>
      </c>
      <c r="B3137" s="2">
        <v>64</v>
      </c>
      <c r="C3137" s="2" t="s">
        <v>7164</v>
      </c>
      <c r="D3137" s="3" t="s">
        <v>4191</v>
      </c>
      <c r="E3137" s="3" t="s">
        <v>7165</v>
      </c>
      <c r="F3137" s="6" t="s">
        <v>8554</v>
      </c>
      <c r="G3137" s="4">
        <v>641</v>
      </c>
      <c r="H3137" s="2" t="s">
        <v>5</v>
      </c>
      <c r="I3137" s="2" t="s">
        <v>25</v>
      </c>
      <c r="J3137" s="2" t="s">
        <v>13</v>
      </c>
      <c r="K3137" s="2" t="s">
        <v>5671</v>
      </c>
      <c r="L3137" s="132" t="s">
        <v>8555</v>
      </c>
      <c r="M3137"/>
      <c r="N3137"/>
      <c r="O3137"/>
      <c r="P3137"/>
      <c r="Q3137"/>
      <c r="R3137"/>
      <c r="S3137"/>
      <c r="T3137"/>
      <c r="U3137"/>
      <c r="V3137"/>
      <c r="W3137"/>
    </row>
    <row r="3138" spans="1:23" s="87" customFormat="1">
      <c r="A3138" s="1" t="str">
        <f>CONCATENATE(Tableau4[[#This Row],[DPT2]]," - ",Tableau4[[#This Row],[COMMUNE]])</f>
        <v>64 - Bardos</v>
      </c>
      <c r="B3138" s="2">
        <v>64</v>
      </c>
      <c r="C3138" s="2" t="s">
        <v>7166</v>
      </c>
      <c r="D3138" s="3" t="s">
        <v>4191</v>
      </c>
      <c r="E3138" s="3" t="s">
        <v>7167</v>
      </c>
      <c r="F3138" s="6" t="s">
        <v>8554</v>
      </c>
      <c r="G3138" s="4">
        <v>1828</v>
      </c>
      <c r="H3138" s="2" t="s">
        <v>5</v>
      </c>
      <c r="I3138" s="2" t="s">
        <v>25</v>
      </c>
      <c r="J3138" s="2" t="s">
        <v>13</v>
      </c>
      <c r="K3138" s="2" t="s">
        <v>5671</v>
      </c>
      <c r="L3138" s="132" t="s">
        <v>8555</v>
      </c>
      <c r="M3138"/>
      <c r="N3138"/>
      <c r="O3138"/>
      <c r="P3138"/>
      <c r="Q3138"/>
      <c r="R3138"/>
      <c r="S3138"/>
      <c r="T3138"/>
      <c r="U3138"/>
      <c r="V3138"/>
      <c r="W3138"/>
    </row>
    <row r="3139" spans="1:23" customFormat="1">
      <c r="A3139" s="1" t="str">
        <f>CONCATENATE(Tableau4[[#This Row],[DPT2]]," - ",Tableau4[[#This Row],[COMMUNE]])</f>
        <v>64 - Barinque</v>
      </c>
      <c r="B3139" s="2">
        <v>64</v>
      </c>
      <c r="C3139" s="2" t="s">
        <v>7168</v>
      </c>
      <c r="D3139" s="3" t="s">
        <v>4173</v>
      </c>
      <c r="E3139" s="3" t="s">
        <v>7169</v>
      </c>
      <c r="F3139" s="6" t="s">
        <v>8554</v>
      </c>
      <c r="G3139" s="4">
        <v>592</v>
      </c>
      <c r="H3139" s="2" t="s">
        <v>5</v>
      </c>
      <c r="I3139" s="2" t="s">
        <v>25</v>
      </c>
      <c r="J3139" s="2" t="s">
        <v>13</v>
      </c>
      <c r="K3139" s="2" t="s">
        <v>5671</v>
      </c>
      <c r="L3139" s="132" t="s">
        <v>8555</v>
      </c>
    </row>
    <row r="3140" spans="1:23" customFormat="1">
      <c r="A3140" s="1" t="str">
        <f>CONCATENATE(Tableau4[[#This Row],[DPT2]]," - ",Tableau4[[#This Row],[COMMUNE]])</f>
        <v>64 - Barraute-Camu</v>
      </c>
      <c r="B3140" s="2">
        <v>64</v>
      </c>
      <c r="C3140" s="5" t="s">
        <v>4319</v>
      </c>
      <c r="D3140" s="6" t="s">
        <v>4181</v>
      </c>
      <c r="E3140" s="6" t="s">
        <v>4320</v>
      </c>
      <c r="F3140" s="6" t="s">
        <v>8554</v>
      </c>
      <c r="G3140" s="7">
        <v>175</v>
      </c>
      <c r="H3140" s="5" t="s">
        <v>5</v>
      </c>
      <c r="I3140" s="5" t="s">
        <v>12</v>
      </c>
      <c r="J3140" s="2" t="s">
        <v>13</v>
      </c>
      <c r="K3140" s="2" t="s">
        <v>8</v>
      </c>
      <c r="L3140" s="132" t="s">
        <v>8555</v>
      </c>
    </row>
    <row r="3141" spans="1:23" s="87" customFormat="1">
      <c r="A3141" s="1" t="str">
        <f>CONCATENATE(Tableau4[[#This Row],[DPT2]]," - ",Tableau4[[#This Row],[COMMUNE]])</f>
        <v>64 - Barzun</v>
      </c>
      <c r="B3141" s="2">
        <v>64</v>
      </c>
      <c r="C3141" s="2" t="s">
        <v>4321</v>
      </c>
      <c r="D3141" s="3" t="s">
        <v>4173</v>
      </c>
      <c r="E3141" s="3" t="s">
        <v>4322</v>
      </c>
      <c r="F3141" s="6" t="s">
        <v>8554</v>
      </c>
      <c r="G3141" s="4">
        <v>609</v>
      </c>
      <c r="H3141" s="2" t="s">
        <v>5</v>
      </c>
      <c r="I3141" s="2" t="s">
        <v>25</v>
      </c>
      <c r="J3141" s="2" t="s">
        <v>13</v>
      </c>
      <c r="K3141" s="2" t="s">
        <v>8</v>
      </c>
      <c r="L3141" s="132" t="s">
        <v>8555</v>
      </c>
      <c r="M3141"/>
      <c r="N3141"/>
      <c r="O3141"/>
      <c r="P3141"/>
      <c r="Q3141"/>
      <c r="R3141"/>
      <c r="S3141"/>
      <c r="T3141"/>
      <c r="U3141"/>
      <c r="V3141"/>
      <c r="W3141"/>
    </row>
    <row r="3142" spans="1:23" customFormat="1">
      <c r="A3142" s="1" t="str">
        <f>CONCATENATE(Tableau4[[#This Row],[DPT2]]," - ",Tableau4[[#This Row],[COMMUNE]])</f>
        <v>64 - Bassillon-Vauzé</v>
      </c>
      <c r="B3142" s="2">
        <v>64</v>
      </c>
      <c r="C3142" s="2" t="s">
        <v>4323</v>
      </c>
      <c r="D3142" s="3" t="s">
        <v>4173</v>
      </c>
      <c r="E3142" s="3" t="s">
        <v>4324</v>
      </c>
      <c r="F3142" s="6" t="s">
        <v>8554</v>
      </c>
      <c r="G3142" s="4">
        <v>65</v>
      </c>
      <c r="H3142" s="2" t="s">
        <v>5</v>
      </c>
      <c r="I3142" s="2" t="s">
        <v>25</v>
      </c>
      <c r="J3142" s="2" t="s">
        <v>13</v>
      </c>
      <c r="K3142" s="2" t="s">
        <v>8</v>
      </c>
      <c r="L3142" s="132" t="s">
        <v>8555</v>
      </c>
    </row>
    <row r="3143" spans="1:23" customFormat="1">
      <c r="A3143" s="1" t="str">
        <f>CONCATENATE(Tableau4[[#This Row],[DPT2]]," - ",Tableau4[[#This Row],[COMMUNE]])</f>
        <v>64 - Bassussarry</v>
      </c>
      <c r="B3143" s="94">
        <v>64</v>
      </c>
      <c r="C3143" s="2" t="s">
        <v>7170</v>
      </c>
      <c r="D3143" s="95" t="s">
        <v>4191</v>
      </c>
      <c r="E3143" s="96" t="s">
        <v>7171</v>
      </c>
      <c r="F3143" s="96" t="s">
        <v>8555</v>
      </c>
      <c r="G3143" s="97">
        <v>3231</v>
      </c>
      <c r="H3143" s="94" t="s">
        <v>859</v>
      </c>
      <c r="I3143" s="94" t="s">
        <v>25</v>
      </c>
      <c r="J3143" s="94" t="s">
        <v>13</v>
      </c>
      <c r="K3143" s="2" t="s">
        <v>5671</v>
      </c>
      <c r="L3143" s="132" t="s">
        <v>8555</v>
      </c>
    </row>
    <row r="3144" spans="1:23" customFormat="1">
      <c r="A3144" s="1" t="str">
        <f>CONCATENATE(Tableau4[[#This Row],[DPT2]]," - ",Tableau4[[#This Row],[COMMUNE]])</f>
        <v>64 - Bastanès</v>
      </c>
      <c r="B3144" s="2">
        <v>64</v>
      </c>
      <c r="C3144" s="5" t="s">
        <v>4325</v>
      </c>
      <c r="D3144" s="6" t="s">
        <v>4181</v>
      </c>
      <c r="E3144" s="6" t="s">
        <v>4326</v>
      </c>
      <c r="F3144" s="6" t="s">
        <v>8554</v>
      </c>
      <c r="G3144" s="7">
        <v>98</v>
      </c>
      <c r="H3144" s="5" t="s">
        <v>5</v>
      </c>
      <c r="I3144" s="5" t="s">
        <v>12</v>
      </c>
      <c r="J3144" s="2" t="s">
        <v>13</v>
      </c>
      <c r="K3144" s="2" t="s">
        <v>8</v>
      </c>
      <c r="L3144" s="132" t="s">
        <v>8555</v>
      </c>
    </row>
    <row r="3145" spans="1:23" customFormat="1">
      <c r="A3145" s="1" t="str">
        <f>CONCATENATE(Tableau4[[#This Row],[DPT2]]," - ",Tableau4[[#This Row],[COMMUNE]])</f>
        <v>64 - Baudreix</v>
      </c>
      <c r="B3145" s="2">
        <v>64</v>
      </c>
      <c r="C3145" s="2" t="s">
        <v>4327</v>
      </c>
      <c r="D3145" s="3" t="s">
        <v>4220</v>
      </c>
      <c r="E3145" s="3" t="s">
        <v>4328</v>
      </c>
      <c r="F3145" s="6" t="s">
        <v>8554</v>
      </c>
      <c r="G3145" s="4">
        <v>585</v>
      </c>
      <c r="H3145" s="2" t="s">
        <v>5</v>
      </c>
      <c r="I3145" s="2" t="s">
        <v>25</v>
      </c>
      <c r="J3145" s="2" t="s">
        <v>13</v>
      </c>
      <c r="K3145" s="2" t="s">
        <v>8</v>
      </c>
      <c r="L3145" s="132" t="s">
        <v>8555</v>
      </c>
    </row>
    <row r="3146" spans="1:23" s="87" customFormat="1">
      <c r="A3146" s="1" t="str">
        <f>CONCATENATE(Tableau4[[#This Row],[DPT2]]," - ",Tableau4[[#This Row],[COMMUNE]])</f>
        <v>64 - Bayonne</v>
      </c>
      <c r="B3146" s="94">
        <v>64</v>
      </c>
      <c r="C3146" s="11" t="s">
        <v>8484</v>
      </c>
      <c r="D3146" s="95" t="s">
        <v>4191</v>
      </c>
      <c r="E3146" s="118" t="s">
        <v>8510</v>
      </c>
      <c r="F3146" s="96" t="s">
        <v>10842</v>
      </c>
      <c r="G3146" s="97">
        <v>51894</v>
      </c>
      <c r="H3146" s="94" t="s">
        <v>859</v>
      </c>
      <c r="I3146" s="94" t="s">
        <v>25</v>
      </c>
      <c r="J3146" s="94" t="s">
        <v>13</v>
      </c>
      <c r="K3146" s="94" t="s">
        <v>5847</v>
      </c>
      <c r="L3146" s="132" t="s">
        <v>8555</v>
      </c>
      <c r="M3146"/>
      <c r="N3146"/>
      <c r="O3146"/>
      <c r="P3146"/>
      <c r="Q3146"/>
      <c r="R3146"/>
      <c r="S3146"/>
      <c r="T3146"/>
      <c r="U3146"/>
      <c r="V3146"/>
      <c r="W3146"/>
    </row>
    <row r="3147" spans="1:23" customFormat="1">
      <c r="A3147" s="1" t="str">
        <f>CONCATENATE(Tableau4[[#This Row],[DPT2]]," - ",Tableau4[[#This Row],[COMMUNE]])</f>
        <v>64 - Bédeille</v>
      </c>
      <c r="B3147" s="2">
        <v>64</v>
      </c>
      <c r="C3147" s="2" t="s">
        <v>4329</v>
      </c>
      <c r="D3147" s="3" t="s">
        <v>4173</v>
      </c>
      <c r="E3147" s="3" t="s">
        <v>4330</v>
      </c>
      <c r="F3147" s="6" t="s">
        <v>8554</v>
      </c>
      <c r="G3147" s="4">
        <v>207</v>
      </c>
      <c r="H3147" s="2" t="s">
        <v>5</v>
      </c>
      <c r="I3147" s="2" t="s">
        <v>25</v>
      </c>
      <c r="J3147" s="2" t="s">
        <v>13</v>
      </c>
      <c r="K3147" s="2" t="s">
        <v>8</v>
      </c>
      <c r="L3147" s="132" t="s">
        <v>8555</v>
      </c>
    </row>
    <row r="3148" spans="1:23" s="87" customFormat="1">
      <c r="A3148" s="1" t="str">
        <f>CONCATENATE(Tableau4[[#This Row],[DPT2]]," - ",Tableau4[[#This Row],[COMMUNE]])</f>
        <v>64 - Bedous</v>
      </c>
      <c r="B3148" s="2">
        <v>64</v>
      </c>
      <c r="C3148" s="2" t="s">
        <v>7172</v>
      </c>
      <c r="D3148" s="3" t="s">
        <v>4186</v>
      </c>
      <c r="E3148" s="3" t="s">
        <v>7173</v>
      </c>
      <c r="F3148" s="6" t="s">
        <v>8554</v>
      </c>
      <c r="G3148" s="4">
        <v>600</v>
      </c>
      <c r="H3148" s="2" t="s">
        <v>5</v>
      </c>
      <c r="I3148" s="2" t="s">
        <v>25</v>
      </c>
      <c r="J3148" s="2" t="s">
        <v>13</v>
      </c>
      <c r="K3148" s="2" t="s">
        <v>5671</v>
      </c>
      <c r="L3148" s="132" t="s">
        <v>8555</v>
      </c>
      <c r="M3148"/>
      <c r="N3148"/>
      <c r="O3148"/>
      <c r="P3148"/>
      <c r="Q3148"/>
      <c r="R3148"/>
      <c r="S3148"/>
      <c r="T3148"/>
      <c r="U3148"/>
      <c r="V3148"/>
      <c r="W3148"/>
    </row>
    <row r="3149" spans="1:23" customFormat="1">
      <c r="A3149" s="1" t="str">
        <f>CONCATENATE(Tableau4[[#This Row],[DPT2]]," - ",Tableau4[[#This Row],[COMMUNE]])</f>
        <v>64 - Béguios</v>
      </c>
      <c r="B3149" s="2">
        <v>64</v>
      </c>
      <c r="C3149" s="2" t="s">
        <v>4331</v>
      </c>
      <c r="D3149" s="3" t="s">
        <v>4191</v>
      </c>
      <c r="E3149" s="3" t="s">
        <v>4332</v>
      </c>
      <c r="F3149" s="6" t="s">
        <v>8554</v>
      </c>
      <c r="G3149" s="4">
        <v>271</v>
      </c>
      <c r="H3149" s="2" t="s">
        <v>5</v>
      </c>
      <c r="I3149" s="2" t="s">
        <v>25</v>
      </c>
      <c r="J3149" s="2" t="s">
        <v>13</v>
      </c>
      <c r="K3149" s="2" t="s">
        <v>8</v>
      </c>
      <c r="L3149" s="132" t="s">
        <v>8555</v>
      </c>
    </row>
    <row r="3150" spans="1:23" customFormat="1">
      <c r="A3150" s="1" t="str">
        <f>CONCATENATE(Tableau4[[#This Row],[DPT2]]," - ",Tableau4[[#This Row],[COMMUNE]])</f>
        <v>64 - Béhasque-Lapiste</v>
      </c>
      <c r="B3150" s="2">
        <v>64</v>
      </c>
      <c r="C3150" s="2" t="s">
        <v>4333</v>
      </c>
      <c r="D3150" s="3" t="s">
        <v>4191</v>
      </c>
      <c r="E3150" s="3" t="s">
        <v>4334</v>
      </c>
      <c r="F3150" s="6" t="s">
        <v>8554</v>
      </c>
      <c r="G3150" s="4">
        <v>520</v>
      </c>
      <c r="H3150" s="2" t="s">
        <v>5</v>
      </c>
      <c r="I3150" s="2" t="s">
        <v>25</v>
      </c>
      <c r="J3150" s="2" t="s">
        <v>13</v>
      </c>
      <c r="K3150" s="2" t="s">
        <v>8</v>
      </c>
      <c r="L3150" s="132" t="s">
        <v>8555</v>
      </c>
    </row>
    <row r="3151" spans="1:23" customFormat="1">
      <c r="A3151" s="1" t="str">
        <f>CONCATENATE(Tableau4[[#This Row],[DPT2]]," - ",Tableau4[[#This Row],[COMMUNE]])</f>
        <v>64 - Béhorléguy</v>
      </c>
      <c r="B3151" s="2">
        <v>64</v>
      </c>
      <c r="C3151" s="2" t="s">
        <v>4335</v>
      </c>
      <c r="D3151" s="3" t="s">
        <v>4191</v>
      </c>
      <c r="E3151" s="3" t="s">
        <v>4336</v>
      </c>
      <c r="F3151" s="6" t="s">
        <v>8554</v>
      </c>
      <c r="G3151" s="4">
        <v>73</v>
      </c>
      <c r="H3151" s="2" t="s">
        <v>5</v>
      </c>
      <c r="I3151" s="2" t="s">
        <v>25</v>
      </c>
      <c r="J3151" s="2" t="s">
        <v>13</v>
      </c>
      <c r="K3151" s="2" t="s">
        <v>8</v>
      </c>
      <c r="L3151" s="132" t="s">
        <v>8555</v>
      </c>
    </row>
    <row r="3152" spans="1:23" customFormat="1">
      <c r="A3152" s="1" t="str">
        <f>CONCATENATE(Tableau4[[#This Row],[DPT2]]," - ",Tableau4[[#This Row],[COMMUNE]])</f>
        <v>64 - Bellocq</v>
      </c>
      <c r="B3152" s="2">
        <v>64</v>
      </c>
      <c r="C3152" s="2" t="s">
        <v>4337</v>
      </c>
      <c r="D3152" s="3" t="s">
        <v>4178</v>
      </c>
      <c r="E3152" s="3" t="s">
        <v>4338</v>
      </c>
      <c r="F3152" s="6" t="s">
        <v>8554</v>
      </c>
      <c r="G3152" s="4">
        <v>909</v>
      </c>
      <c r="H3152" s="2" t="s">
        <v>5</v>
      </c>
      <c r="I3152" s="2" t="s">
        <v>25</v>
      </c>
      <c r="J3152" s="2" t="s">
        <v>13</v>
      </c>
      <c r="K3152" s="2" t="s">
        <v>8</v>
      </c>
      <c r="L3152" s="132" t="s">
        <v>8555</v>
      </c>
    </row>
    <row r="3153" spans="1:23" customFormat="1">
      <c r="A3153" s="1" t="str">
        <f>CONCATENATE(Tableau4[[#This Row],[DPT2]]," - ",Tableau4[[#This Row],[COMMUNE]])</f>
        <v>64 - Bénéjacq</v>
      </c>
      <c r="B3153" s="94">
        <v>64</v>
      </c>
      <c r="C3153" s="2" t="s">
        <v>7174</v>
      </c>
      <c r="D3153" s="95" t="s">
        <v>4220</v>
      </c>
      <c r="E3153" s="96" t="s">
        <v>7175</v>
      </c>
      <c r="F3153" s="96" t="s">
        <v>8555</v>
      </c>
      <c r="G3153" s="97">
        <v>1943</v>
      </c>
      <c r="H3153" s="94" t="s">
        <v>859</v>
      </c>
      <c r="I3153" s="94" t="s">
        <v>25</v>
      </c>
      <c r="J3153" s="94" t="s">
        <v>13</v>
      </c>
      <c r="K3153" s="2" t="s">
        <v>5671</v>
      </c>
      <c r="L3153" s="132" t="s">
        <v>8555</v>
      </c>
    </row>
    <row r="3154" spans="1:23" customFormat="1">
      <c r="A3154" s="1" t="str">
        <f>CONCATENATE(Tableau4[[#This Row],[DPT2]]," - ",Tableau4[[#This Row],[COMMUNE]])</f>
        <v>64 - Bentayou-Sérée</v>
      </c>
      <c r="B3154" s="2">
        <v>64</v>
      </c>
      <c r="C3154" s="2" t="s">
        <v>4339</v>
      </c>
      <c r="D3154" s="3" t="s">
        <v>4340</v>
      </c>
      <c r="E3154" s="3" t="s">
        <v>4341</v>
      </c>
      <c r="F3154" s="6" t="s">
        <v>8554</v>
      </c>
      <c r="G3154" s="4">
        <v>109</v>
      </c>
      <c r="H3154" s="2" t="s">
        <v>5</v>
      </c>
      <c r="I3154" s="2" t="s">
        <v>25</v>
      </c>
      <c r="J3154" s="2" t="s">
        <v>13</v>
      </c>
      <c r="K3154" s="2" t="s">
        <v>8</v>
      </c>
      <c r="L3154" s="132" t="s">
        <v>8555</v>
      </c>
    </row>
    <row r="3155" spans="1:23" s="87" customFormat="1">
      <c r="A3155" s="1" t="str">
        <f>CONCATENATE(Tableau4[[#This Row],[DPT2]]," - ",Tableau4[[#This Row],[COMMUNE]])</f>
        <v>64 - Béost</v>
      </c>
      <c r="B3155" s="2">
        <v>64</v>
      </c>
      <c r="C3155" s="5" t="s">
        <v>4342</v>
      </c>
      <c r="D3155" s="6" t="s">
        <v>4275</v>
      </c>
      <c r="E3155" s="6" t="s">
        <v>4343</v>
      </c>
      <c r="F3155" s="6" t="s">
        <v>8554</v>
      </c>
      <c r="G3155" s="7">
        <v>220</v>
      </c>
      <c r="H3155" s="5" t="s">
        <v>5</v>
      </c>
      <c r="I3155" s="5" t="s">
        <v>12</v>
      </c>
      <c r="J3155" s="2" t="s">
        <v>13</v>
      </c>
      <c r="K3155" s="2" t="s">
        <v>8</v>
      </c>
      <c r="L3155" s="132" t="s">
        <v>8555</v>
      </c>
      <c r="M3155"/>
      <c r="N3155"/>
      <c r="O3155"/>
      <c r="P3155"/>
      <c r="Q3155"/>
      <c r="R3155"/>
      <c r="S3155"/>
      <c r="T3155"/>
      <c r="U3155"/>
      <c r="V3155"/>
      <c r="W3155"/>
    </row>
    <row r="3156" spans="1:23" customFormat="1">
      <c r="A3156" s="1" t="str">
        <f>CONCATENATE(Tableau4[[#This Row],[DPT2]]," - ",Tableau4[[#This Row],[COMMUNE]])</f>
        <v>64 - Bérenx</v>
      </c>
      <c r="B3156" s="2">
        <v>64</v>
      </c>
      <c r="C3156" s="5" t="s">
        <v>4344</v>
      </c>
      <c r="D3156" s="6" t="s">
        <v>4181</v>
      </c>
      <c r="E3156" s="6" t="s">
        <v>4345</v>
      </c>
      <c r="F3156" s="6" t="s">
        <v>8554</v>
      </c>
      <c r="G3156" s="7">
        <v>427</v>
      </c>
      <c r="H3156" s="5" t="s">
        <v>5</v>
      </c>
      <c r="I3156" s="5" t="s">
        <v>12</v>
      </c>
      <c r="J3156" s="2" t="s">
        <v>13</v>
      </c>
      <c r="K3156" s="2" t="s">
        <v>8</v>
      </c>
      <c r="L3156" s="132" t="s">
        <v>8555</v>
      </c>
    </row>
    <row r="3157" spans="1:23" s="87" customFormat="1">
      <c r="A3157" s="1" t="str">
        <f>CONCATENATE(Tableau4[[#This Row],[DPT2]]," - ",Tableau4[[#This Row],[COMMUNE]])</f>
        <v>64 - Bergouey-Viellenave</v>
      </c>
      <c r="B3157" s="2">
        <v>64</v>
      </c>
      <c r="C3157" s="2" t="s">
        <v>4346</v>
      </c>
      <c r="D3157" s="3" t="s">
        <v>4191</v>
      </c>
      <c r="E3157" s="3" t="s">
        <v>4347</v>
      </c>
      <c r="F3157" s="6" t="s">
        <v>8554</v>
      </c>
      <c r="G3157" s="4">
        <v>116</v>
      </c>
      <c r="H3157" s="2" t="s">
        <v>5</v>
      </c>
      <c r="I3157" s="2" t="s">
        <v>25</v>
      </c>
      <c r="J3157" s="2" t="s">
        <v>13</v>
      </c>
      <c r="K3157" s="2" t="s">
        <v>8</v>
      </c>
      <c r="L3157" s="132" t="s">
        <v>8555</v>
      </c>
      <c r="M3157"/>
      <c r="N3157"/>
      <c r="O3157"/>
      <c r="P3157"/>
      <c r="Q3157"/>
      <c r="R3157"/>
      <c r="S3157"/>
      <c r="T3157"/>
      <c r="U3157"/>
      <c r="V3157"/>
      <c r="W3157"/>
    </row>
    <row r="3158" spans="1:23" s="87" customFormat="1">
      <c r="A3158" s="1" t="str">
        <f>CONCATENATE(Tableau4[[#This Row],[DPT2]]," - ",Tableau4[[#This Row],[COMMUNE]])</f>
        <v>64 - Bernadets</v>
      </c>
      <c r="B3158" s="2">
        <v>64</v>
      </c>
      <c r="C3158" s="2" t="s">
        <v>4348</v>
      </c>
      <c r="D3158" s="3" t="s">
        <v>4173</v>
      </c>
      <c r="E3158" s="3" t="s">
        <v>4349</v>
      </c>
      <c r="F3158" s="6" t="s">
        <v>8554</v>
      </c>
      <c r="G3158" s="4">
        <v>586</v>
      </c>
      <c r="H3158" s="2" t="s">
        <v>5</v>
      </c>
      <c r="I3158" s="2" t="s">
        <v>25</v>
      </c>
      <c r="J3158" s="2" t="s">
        <v>13</v>
      </c>
      <c r="K3158" s="2" t="s">
        <v>8</v>
      </c>
      <c r="L3158" s="132" t="s">
        <v>8555</v>
      </c>
      <c r="M3158"/>
      <c r="N3158"/>
      <c r="O3158"/>
      <c r="P3158"/>
      <c r="Q3158"/>
      <c r="R3158"/>
      <c r="S3158"/>
      <c r="T3158"/>
      <c r="U3158"/>
      <c r="V3158"/>
      <c r="W3158"/>
    </row>
    <row r="3159" spans="1:23" customFormat="1">
      <c r="A3159" s="1" t="str">
        <f>CONCATENATE(Tableau4[[#This Row],[DPT2]]," - ",Tableau4[[#This Row],[COMMUNE]])</f>
        <v>64 - Berrogain-Laruns</v>
      </c>
      <c r="B3159" s="2">
        <v>64</v>
      </c>
      <c r="C3159" s="2" t="s">
        <v>4350</v>
      </c>
      <c r="D3159" s="3" t="s">
        <v>4191</v>
      </c>
      <c r="E3159" s="3" t="s">
        <v>4351</v>
      </c>
      <c r="F3159" s="6" t="s">
        <v>8554</v>
      </c>
      <c r="G3159" s="4">
        <v>159</v>
      </c>
      <c r="H3159" s="2" t="s">
        <v>5</v>
      </c>
      <c r="I3159" s="2" t="s">
        <v>25</v>
      </c>
      <c r="J3159" s="2" t="s">
        <v>13</v>
      </c>
      <c r="K3159" s="2" t="s">
        <v>8</v>
      </c>
      <c r="L3159" s="132" t="s">
        <v>8555</v>
      </c>
      <c r="M3159" s="87"/>
      <c r="N3159" s="87"/>
      <c r="O3159" s="87"/>
      <c r="P3159" s="87"/>
      <c r="Q3159" s="87"/>
      <c r="R3159" s="87"/>
      <c r="S3159" s="87"/>
      <c r="T3159" s="87"/>
      <c r="U3159" s="87"/>
      <c r="V3159" s="87"/>
      <c r="W3159" s="87"/>
    </row>
    <row r="3160" spans="1:23" customFormat="1">
      <c r="A3160" s="1" t="str">
        <f>CONCATENATE(Tableau4[[#This Row],[DPT2]]," - ",Tableau4[[#This Row],[COMMUNE]])</f>
        <v>64 - Bescat</v>
      </c>
      <c r="B3160" s="2">
        <v>64</v>
      </c>
      <c r="C3160" s="5" t="s">
        <v>4352</v>
      </c>
      <c r="D3160" s="6" t="s">
        <v>4275</v>
      </c>
      <c r="E3160" s="6" t="s">
        <v>4353</v>
      </c>
      <c r="F3160" s="6" t="s">
        <v>8554</v>
      </c>
      <c r="G3160" s="7">
        <v>245</v>
      </c>
      <c r="H3160" s="5" t="s">
        <v>5</v>
      </c>
      <c r="I3160" s="5" t="s">
        <v>12</v>
      </c>
      <c r="J3160" s="2" t="s">
        <v>13</v>
      </c>
      <c r="K3160" s="2" t="s">
        <v>8</v>
      </c>
      <c r="L3160" s="132" t="s">
        <v>8555</v>
      </c>
    </row>
    <row r="3161" spans="1:23" customFormat="1">
      <c r="A3161" s="1" t="str">
        <f>CONCATENATE(Tableau4[[#This Row],[DPT2]]," - ",Tableau4[[#This Row],[COMMUNE]])</f>
        <v>64 - Bésingrand</v>
      </c>
      <c r="B3161" s="2">
        <v>64</v>
      </c>
      <c r="C3161" s="2" t="s">
        <v>4354</v>
      </c>
      <c r="D3161" s="3" t="s">
        <v>4178</v>
      </c>
      <c r="E3161" s="3" t="s">
        <v>4355</v>
      </c>
      <c r="F3161" s="6" t="s">
        <v>8554</v>
      </c>
      <c r="G3161" s="4">
        <v>145</v>
      </c>
      <c r="H3161" s="2" t="s">
        <v>5</v>
      </c>
      <c r="I3161" s="2" t="s">
        <v>25</v>
      </c>
      <c r="J3161" s="2" t="s">
        <v>13</v>
      </c>
      <c r="K3161" s="2" t="s">
        <v>8</v>
      </c>
      <c r="L3161" s="132" t="s">
        <v>8555</v>
      </c>
    </row>
    <row r="3162" spans="1:23" s="87" customFormat="1">
      <c r="A3162" s="1" t="str">
        <f>CONCATENATE(Tableau4[[#This Row],[DPT2]]," - ",Tableau4[[#This Row],[COMMUNE]])</f>
        <v>64 - Bétracq</v>
      </c>
      <c r="B3162" s="2">
        <v>64</v>
      </c>
      <c r="C3162" s="2" t="s">
        <v>4356</v>
      </c>
      <c r="D3162" s="3" t="s">
        <v>4173</v>
      </c>
      <c r="E3162" s="3" t="s">
        <v>4357</v>
      </c>
      <c r="F3162" s="6" t="s">
        <v>8554</v>
      </c>
      <c r="G3162" s="4">
        <v>50</v>
      </c>
      <c r="H3162" s="2" t="s">
        <v>5</v>
      </c>
      <c r="I3162" s="2" t="s">
        <v>25</v>
      </c>
      <c r="J3162" s="2" t="s">
        <v>13</v>
      </c>
      <c r="K3162" s="2" t="s">
        <v>8</v>
      </c>
      <c r="L3162" s="132" t="s">
        <v>8555</v>
      </c>
      <c r="M3162"/>
      <c r="N3162"/>
      <c r="O3162"/>
      <c r="P3162"/>
      <c r="Q3162"/>
      <c r="R3162"/>
      <c r="S3162"/>
      <c r="T3162"/>
      <c r="U3162"/>
      <c r="V3162"/>
      <c r="W3162"/>
    </row>
    <row r="3163" spans="1:23" s="87" customFormat="1">
      <c r="A3163" s="1" t="str">
        <f>CONCATENATE(Tableau4[[#This Row],[DPT2]]," - ",Tableau4[[#This Row],[COMMUNE]])</f>
        <v>64 - Beuste</v>
      </c>
      <c r="B3163" s="2">
        <v>64</v>
      </c>
      <c r="C3163" s="2" t="s">
        <v>4358</v>
      </c>
      <c r="D3163" s="3" t="s">
        <v>4220</v>
      </c>
      <c r="E3163" s="3" t="s">
        <v>4359</v>
      </c>
      <c r="F3163" s="6" t="s">
        <v>8554</v>
      </c>
      <c r="G3163" s="4">
        <v>673</v>
      </c>
      <c r="H3163" s="2" t="s">
        <v>5</v>
      </c>
      <c r="I3163" s="2" t="s">
        <v>25</v>
      </c>
      <c r="J3163" s="2" t="s">
        <v>13</v>
      </c>
      <c r="K3163" s="2" t="s">
        <v>8</v>
      </c>
      <c r="L3163" s="132" t="s">
        <v>8555</v>
      </c>
      <c r="M3163"/>
      <c r="N3163"/>
      <c r="O3163"/>
      <c r="P3163"/>
      <c r="Q3163"/>
      <c r="R3163"/>
      <c r="S3163"/>
      <c r="T3163"/>
      <c r="U3163"/>
      <c r="V3163"/>
      <c r="W3163"/>
    </row>
    <row r="3164" spans="1:23" customFormat="1">
      <c r="A3164" s="1" t="str">
        <f>CONCATENATE(Tableau4[[#This Row],[DPT2]]," - ",Tableau4[[#This Row],[COMMUNE]])</f>
        <v>64 - Beyrie-en-Béarn</v>
      </c>
      <c r="B3164" s="2">
        <v>64</v>
      </c>
      <c r="C3164" s="2" t="s">
        <v>4360</v>
      </c>
      <c r="D3164" s="3" t="s">
        <v>4282</v>
      </c>
      <c r="E3164" s="3" t="s">
        <v>4361</v>
      </c>
      <c r="F3164" s="6" t="s">
        <v>8554</v>
      </c>
      <c r="G3164" s="4">
        <v>193</v>
      </c>
      <c r="H3164" s="2" t="s">
        <v>5</v>
      </c>
      <c r="I3164" s="2" t="s">
        <v>25</v>
      </c>
      <c r="J3164" s="2" t="s">
        <v>13</v>
      </c>
      <c r="K3164" s="2" t="s">
        <v>8</v>
      </c>
      <c r="L3164" s="132" t="s">
        <v>8555</v>
      </c>
    </row>
    <row r="3165" spans="1:23" s="87" customFormat="1">
      <c r="A3165" s="1" t="str">
        <f>CONCATENATE(Tableau4[[#This Row],[DPT2]]," - ",Tableau4[[#This Row],[COMMUNE]])</f>
        <v>64 - Beyrie-sur-Joyeuse</v>
      </c>
      <c r="B3165" s="2">
        <v>64</v>
      </c>
      <c r="C3165" s="2" t="s">
        <v>4362</v>
      </c>
      <c r="D3165" s="3" t="s">
        <v>4191</v>
      </c>
      <c r="E3165" s="3" t="s">
        <v>4363</v>
      </c>
      <c r="F3165" s="6" t="s">
        <v>8554</v>
      </c>
      <c r="G3165" s="4">
        <v>530</v>
      </c>
      <c r="H3165" s="2" t="s">
        <v>5</v>
      </c>
      <c r="I3165" s="2" t="s">
        <v>25</v>
      </c>
      <c r="J3165" s="2" t="s">
        <v>13</v>
      </c>
      <c r="K3165" s="2" t="s">
        <v>8</v>
      </c>
      <c r="L3165" s="132" t="s">
        <v>8555</v>
      </c>
      <c r="M3165"/>
      <c r="N3165"/>
      <c r="O3165"/>
      <c r="P3165"/>
      <c r="Q3165"/>
      <c r="R3165"/>
      <c r="S3165"/>
      <c r="T3165"/>
      <c r="U3165"/>
      <c r="V3165"/>
      <c r="W3165"/>
    </row>
    <row r="3166" spans="1:23" customFormat="1">
      <c r="A3166" s="1" t="str">
        <f>CONCATENATE(Tableau4[[#This Row],[DPT2]]," - ",Tableau4[[#This Row],[COMMUNE]])</f>
        <v>64 - Biarritz</v>
      </c>
      <c r="B3166" s="94">
        <v>64</v>
      </c>
      <c r="C3166" s="2" t="s">
        <v>8441</v>
      </c>
      <c r="D3166" s="95" t="s">
        <v>4191</v>
      </c>
      <c r="E3166" s="96" t="s">
        <v>8442</v>
      </c>
      <c r="F3166" s="96" t="s">
        <v>8555</v>
      </c>
      <c r="G3166" s="97">
        <v>25787</v>
      </c>
      <c r="H3166" s="94" t="s">
        <v>859</v>
      </c>
      <c r="I3166" s="94" t="s">
        <v>25</v>
      </c>
      <c r="J3166" s="94" t="s">
        <v>13</v>
      </c>
      <c r="K3166" s="5" t="s">
        <v>7657</v>
      </c>
      <c r="L3166" s="132" t="s">
        <v>8555</v>
      </c>
      <c r="M3166" s="87"/>
      <c r="N3166" s="87"/>
      <c r="O3166" s="87"/>
      <c r="P3166" s="87"/>
      <c r="Q3166" s="87"/>
      <c r="R3166" s="87"/>
      <c r="S3166" s="87"/>
      <c r="T3166" s="87"/>
      <c r="U3166" s="87"/>
      <c r="V3166" s="87"/>
      <c r="W3166" s="87"/>
    </row>
    <row r="3167" spans="1:23" customFormat="1">
      <c r="A3167" s="1" t="str">
        <f>CONCATENATE(Tableau4[[#This Row],[DPT2]]," - ",Tableau4[[#This Row],[COMMUNE]])</f>
        <v>64 - Bidache</v>
      </c>
      <c r="B3167" s="2">
        <v>64</v>
      </c>
      <c r="C3167" s="2" t="s">
        <v>8152</v>
      </c>
      <c r="D3167" s="3" t="s">
        <v>4191</v>
      </c>
      <c r="E3167" s="3" t="s">
        <v>8153</v>
      </c>
      <c r="F3167" s="6" t="s">
        <v>8554</v>
      </c>
      <c r="G3167" s="4">
        <v>1358</v>
      </c>
      <c r="H3167" s="2" t="s">
        <v>5</v>
      </c>
      <c r="I3167" s="2" t="s">
        <v>25</v>
      </c>
      <c r="J3167" s="2" t="s">
        <v>13</v>
      </c>
      <c r="K3167" s="5" t="s">
        <v>5664</v>
      </c>
      <c r="L3167" s="132" t="s">
        <v>8555</v>
      </c>
    </row>
    <row r="3168" spans="1:23" s="87" customFormat="1">
      <c r="A3168" s="1" t="str">
        <f>CONCATENATE(Tableau4[[#This Row],[DPT2]]," - ",Tableau4[[#This Row],[COMMUNE]])</f>
        <v>64 - Bidarray</v>
      </c>
      <c r="B3168" s="2">
        <v>64</v>
      </c>
      <c r="C3168" s="2" t="s">
        <v>4364</v>
      </c>
      <c r="D3168" s="3" t="s">
        <v>4191</v>
      </c>
      <c r="E3168" s="3" t="s">
        <v>4365</v>
      </c>
      <c r="F3168" s="6" t="s">
        <v>8554</v>
      </c>
      <c r="G3168" s="4">
        <v>663</v>
      </c>
      <c r="H3168" s="2" t="s">
        <v>5</v>
      </c>
      <c r="I3168" s="2" t="s">
        <v>25</v>
      </c>
      <c r="J3168" s="2" t="s">
        <v>13</v>
      </c>
      <c r="K3168" s="2" t="s">
        <v>8</v>
      </c>
      <c r="L3168" s="132" t="s">
        <v>8555</v>
      </c>
    </row>
    <row r="3169" spans="1:23" s="87" customFormat="1">
      <c r="A3169" s="1" t="str">
        <f>CONCATENATE(Tableau4[[#This Row],[DPT2]]," - ",Tableau4[[#This Row],[COMMUNE]])</f>
        <v>64 - Bidart</v>
      </c>
      <c r="B3169" s="94">
        <v>64</v>
      </c>
      <c r="C3169" s="2" t="s">
        <v>8154</v>
      </c>
      <c r="D3169" s="95" t="s">
        <v>4191</v>
      </c>
      <c r="E3169" s="96" t="s">
        <v>8155</v>
      </c>
      <c r="F3169" s="96" t="s">
        <v>8555</v>
      </c>
      <c r="G3169" s="97">
        <v>6975</v>
      </c>
      <c r="H3169" s="94" t="s">
        <v>859</v>
      </c>
      <c r="I3169" s="94" t="s">
        <v>25</v>
      </c>
      <c r="J3169" s="94" t="s">
        <v>13</v>
      </c>
      <c r="K3169" s="5" t="s">
        <v>5664</v>
      </c>
      <c r="L3169" s="132" t="s">
        <v>8555</v>
      </c>
      <c r="M3169"/>
      <c r="N3169"/>
      <c r="O3169"/>
      <c r="P3169"/>
      <c r="Q3169"/>
      <c r="R3169"/>
      <c r="S3169"/>
      <c r="T3169"/>
      <c r="U3169"/>
      <c r="V3169"/>
      <c r="W3169"/>
    </row>
    <row r="3170" spans="1:23" customFormat="1">
      <c r="A3170" s="1" t="str">
        <f>CONCATENATE(Tableau4[[#This Row],[DPT2]]," - ",Tableau4[[#This Row],[COMMUNE]])</f>
        <v>64 - Bidos</v>
      </c>
      <c r="B3170" s="94">
        <v>64</v>
      </c>
      <c r="C3170" s="2" t="s">
        <v>7176</v>
      </c>
      <c r="D3170" s="95" t="s">
        <v>4186</v>
      </c>
      <c r="E3170" s="96" t="s">
        <v>7177</v>
      </c>
      <c r="F3170" s="96" t="s">
        <v>8555</v>
      </c>
      <c r="G3170" s="97">
        <v>1109</v>
      </c>
      <c r="H3170" s="94" t="s">
        <v>859</v>
      </c>
      <c r="I3170" s="94" t="s">
        <v>25</v>
      </c>
      <c r="J3170" s="94" t="s">
        <v>13</v>
      </c>
      <c r="K3170" s="2" t="s">
        <v>5671</v>
      </c>
      <c r="L3170" s="132" t="s">
        <v>8555</v>
      </c>
    </row>
    <row r="3171" spans="1:23" s="87" customFormat="1">
      <c r="A3171" s="1" t="str">
        <f>CONCATENATE(Tableau4[[#This Row],[DPT2]]," - ",Tableau4[[#This Row],[COMMUNE]])</f>
        <v>64 - Bielle</v>
      </c>
      <c r="B3171" s="2">
        <v>64</v>
      </c>
      <c r="C3171" s="5" t="s">
        <v>4366</v>
      </c>
      <c r="D3171" s="6" t="s">
        <v>4275</v>
      </c>
      <c r="E3171" s="6" t="s">
        <v>4367</v>
      </c>
      <c r="F3171" s="6" t="s">
        <v>8554</v>
      </c>
      <c r="G3171" s="7">
        <v>390</v>
      </c>
      <c r="H3171" s="5" t="s">
        <v>5</v>
      </c>
      <c r="I3171" s="5" t="s">
        <v>12</v>
      </c>
      <c r="J3171" s="2" t="s">
        <v>13</v>
      </c>
      <c r="K3171" s="2" t="s">
        <v>8</v>
      </c>
      <c r="L3171" s="132" t="s">
        <v>8555</v>
      </c>
      <c r="M3171"/>
      <c r="N3171"/>
      <c r="O3171"/>
      <c r="P3171"/>
      <c r="Q3171"/>
      <c r="R3171"/>
      <c r="S3171"/>
      <c r="T3171"/>
      <c r="U3171"/>
      <c r="V3171"/>
      <c r="W3171"/>
    </row>
    <row r="3172" spans="1:23" customFormat="1">
      <c r="A3172" s="1" t="str">
        <f>CONCATENATE(Tableau4[[#This Row],[DPT2]]," - ",Tableau4[[#This Row],[COMMUNE]])</f>
        <v>64 - Bilhères</v>
      </c>
      <c r="B3172" s="2">
        <v>64</v>
      </c>
      <c r="C3172" s="5" t="s">
        <v>4368</v>
      </c>
      <c r="D3172" s="6" t="s">
        <v>4275</v>
      </c>
      <c r="E3172" s="6" t="s">
        <v>4369</v>
      </c>
      <c r="F3172" s="6" t="s">
        <v>8554</v>
      </c>
      <c r="G3172" s="7">
        <v>159</v>
      </c>
      <c r="H3172" s="5" t="s">
        <v>5</v>
      </c>
      <c r="I3172" s="5" t="s">
        <v>12</v>
      </c>
      <c r="J3172" s="2" t="s">
        <v>13</v>
      </c>
      <c r="K3172" s="2" t="s">
        <v>8</v>
      </c>
      <c r="L3172" s="132" t="s">
        <v>8555</v>
      </c>
      <c r="M3172" s="87"/>
      <c r="N3172" s="87"/>
      <c r="O3172" s="87"/>
      <c r="P3172" s="87"/>
      <c r="Q3172" s="87"/>
      <c r="R3172" s="87"/>
      <c r="S3172" s="87"/>
      <c r="T3172" s="87"/>
      <c r="U3172" s="87"/>
      <c r="V3172" s="87"/>
      <c r="W3172" s="87"/>
    </row>
    <row r="3173" spans="1:23" s="87" customFormat="1">
      <c r="A3173" s="1" t="str">
        <f>CONCATENATE(Tableau4[[#This Row],[DPT2]]," - ",Tableau4[[#This Row],[COMMUNE]])</f>
        <v>64 - Billère</v>
      </c>
      <c r="B3173" s="94">
        <v>64</v>
      </c>
      <c r="C3173" s="2" t="s">
        <v>8156</v>
      </c>
      <c r="D3173" s="95" t="s">
        <v>4282</v>
      </c>
      <c r="E3173" s="96" t="s">
        <v>8157</v>
      </c>
      <c r="F3173" s="96" t="s">
        <v>8555</v>
      </c>
      <c r="G3173" s="97">
        <v>12793</v>
      </c>
      <c r="H3173" s="94" t="s">
        <v>859</v>
      </c>
      <c r="I3173" s="94" t="s">
        <v>25</v>
      </c>
      <c r="J3173" s="94" t="s">
        <v>13</v>
      </c>
      <c r="K3173" s="5" t="s">
        <v>5664</v>
      </c>
      <c r="L3173" s="132" t="s">
        <v>8555</v>
      </c>
      <c r="M3173"/>
      <c r="N3173"/>
      <c r="O3173"/>
      <c r="P3173"/>
      <c r="Q3173"/>
      <c r="R3173"/>
      <c r="S3173"/>
      <c r="T3173"/>
      <c r="U3173"/>
      <c r="V3173"/>
      <c r="W3173"/>
    </row>
    <row r="3174" spans="1:23" customFormat="1">
      <c r="A3174" s="1" t="str">
        <f>CONCATENATE(Tableau4[[#This Row],[DPT2]]," - ",Tableau4[[#This Row],[COMMUNE]])</f>
        <v>64 - Biriatou</v>
      </c>
      <c r="B3174" s="94">
        <v>64</v>
      </c>
      <c r="C3174" s="2" t="s">
        <v>4370</v>
      </c>
      <c r="D3174" s="95" t="s">
        <v>4191</v>
      </c>
      <c r="E3174" s="96" t="s">
        <v>4371</v>
      </c>
      <c r="F3174" s="96" t="s">
        <v>8555</v>
      </c>
      <c r="G3174" s="97">
        <v>1228</v>
      </c>
      <c r="H3174" s="94" t="s">
        <v>859</v>
      </c>
      <c r="I3174" s="94" t="s">
        <v>25</v>
      </c>
      <c r="J3174" s="94" t="s">
        <v>13</v>
      </c>
      <c r="K3174" s="2" t="s">
        <v>8</v>
      </c>
      <c r="L3174" s="132" t="s">
        <v>8555</v>
      </c>
    </row>
    <row r="3175" spans="1:23" customFormat="1">
      <c r="A3175" s="1" t="str">
        <f>CONCATENATE(Tableau4[[#This Row],[DPT2]]," - ",Tableau4[[#This Row],[COMMUNE]])</f>
        <v>64 - Biron</v>
      </c>
      <c r="B3175" s="2">
        <v>64</v>
      </c>
      <c r="C3175" s="2" t="s">
        <v>4372</v>
      </c>
      <c r="D3175" s="3" t="s">
        <v>4178</v>
      </c>
      <c r="E3175" s="3" t="s">
        <v>10780</v>
      </c>
      <c r="F3175" s="6" t="s">
        <v>8554</v>
      </c>
      <c r="G3175" s="4">
        <v>637</v>
      </c>
      <c r="H3175" s="2" t="s">
        <v>5</v>
      </c>
      <c r="I3175" s="2" t="s">
        <v>25</v>
      </c>
      <c r="J3175" s="2" t="s">
        <v>13</v>
      </c>
      <c r="K3175" s="2" t="s">
        <v>8</v>
      </c>
      <c r="L3175" s="132" t="s">
        <v>8555</v>
      </c>
    </row>
    <row r="3176" spans="1:23" customFormat="1">
      <c r="A3176" s="1" t="str">
        <f>CONCATENATE(Tableau4[[#This Row],[DPT2]]," - ",Tableau4[[#This Row],[COMMUNE]])</f>
        <v>64 - Bizanos</v>
      </c>
      <c r="B3176" s="94">
        <v>64</v>
      </c>
      <c r="C3176" s="2" t="s">
        <v>8158</v>
      </c>
      <c r="D3176" s="95" t="s">
        <v>4282</v>
      </c>
      <c r="E3176" s="96" t="s">
        <v>8159</v>
      </c>
      <c r="F3176" s="96" t="s">
        <v>8555</v>
      </c>
      <c r="G3176" s="97">
        <v>4563</v>
      </c>
      <c r="H3176" s="94" t="s">
        <v>859</v>
      </c>
      <c r="I3176" s="94" t="s">
        <v>25</v>
      </c>
      <c r="J3176" s="94" t="s">
        <v>13</v>
      </c>
      <c r="K3176" s="5" t="s">
        <v>5664</v>
      </c>
      <c r="L3176" s="132" t="s">
        <v>8555</v>
      </c>
    </row>
    <row r="3177" spans="1:23" customFormat="1">
      <c r="A3177" s="1" t="str">
        <f>CONCATENATE(Tableau4[[#This Row],[DPT2]]," - ",Tableau4[[#This Row],[COMMUNE]])</f>
        <v>64 - Boeil-Bezing</v>
      </c>
      <c r="B3177" s="94">
        <v>64</v>
      </c>
      <c r="C3177" s="2" t="s">
        <v>7178</v>
      </c>
      <c r="D3177" s="95" t="s">
        <v>4220</v>
      </c>
      <c r="E3177" s="96" t="s">
        <v>7179</v>
      </c>
      <c r="F3177" s="96" t="s">
        <v>8555</v>
      </c>
      <c r="G3177" s="97">
        <v>1347</v>
      </c>
      <c r="H3177" s="94" t="s">
        <v>859</v>
      </c>
      <c r="I3177" s="94" t="s">
        <v>25</v>
      </c>
      <c r="J3177" s="94" t="s">
        <v>13</v>
      </c>
      <c r="K3177" s="2" t="s">
        <v>5671</v>
      </c>
      <c r="L3177" s="132" t="s">
        <v>8555</v>
      </c>
    </row>
    <row r="3178" spans="1:23" customFormat="1">
      <c r="A3178" s="1" t="str">
        <f>CONCATENATE(Tableau4[[#This Row],[DPT2]]," - ",Tableau4[[#This Row],[COMMUNE]])</f>
        <v>64 - Bonloc</v>
      </c>
      <c r="B3178" s="2">
        <v>64</v>
      </c>
      <c r="C3178" s="2" t="s">
        <v>4373</v>
      </c>
      <c r="D3178" s="3" t="s">
        <v>4191</v>
      </c>
      <c r="E3178" s="3" t="s">
        <v>4374</v>
      </c>
      <c r="F3178" s="6" t="s">
        <v>8554</v>
      </c>
      <c r="G3178" s="4">
        <v>369</v>
      </c>
      <c r="H3178" s="2" t="s">
        <v>5</v>
      </c>
      <c r="I3178" s="2" t="s">
        <v>25</v>
      </c>
      <c r="J3178" s="2" t="s">
        <v>13</v>
      </c>
      <c r="K3178" s="2" t="s">
        <v>8</v>
      </c>
      <c r="L3178" s="132" t="s">
        <v>8555</v>
      </c>
      <c r="M3178" s="87"/>
      <c r="N3178" s="87"/>
      <c r="O3178" s="87"/>
      <c r="P3178" s="87"/>
      <c r="Q3178" s="87"/>
      <c r="R3178" s="87"/>
      <c r="S3178" s="87"/>
      <c r="T3178" s="87"/>
      <c r="U3178" s="87"/>
      <c r="V3178" s="87"/>
      <c r="W3178" s="87"/>
    </row>
    <row r="3179" spans="1:23" s="87" customFormat="1">
      <c r="A3179" s="1" t="str">
        <f>CONCATENATE(Tableau4[[#This Row],[DPT2]]," - ",Tableau4[[#This Row],[COMMUNE]])</f>
        <v>64 - Bonnut</v>
      </c>
      <c r="B3179" s="2">
        <v>64</v>
      </c>
      <c r="C3179" s="2" t="s">
        <v>4375</v>
      </c>
      <c r="D3179" s="3" t="s">
        <v>4178</v>
      </c>
      <c r="E3179" s="3" t="s">
        <v>4376</v>
      </c>
      <c r="F3179" s="6" t="s">
        <v>8554</v>
      </c>
      <c r="G3179" s="4">
        <v>794</v>
      </c>
      <c r="H3179" s="2" t="s">
        <v>5</v>
      </c>
      <c r="I3179" s="2" t="s">
        <v>25</v>
      </c>
      <c r="J3179" s="2" t="s">
        <v>13</v>
      </c>
      <c r="K3179" s="2" t="s">
        <v>8</v>
      </c>
      <c r="L3179" s="132" t="s">
        <v>8555</v>
      </c>
    </row>
    <row r="3180" spans="1:23" customFormat="1">
      <c r="A3180" s="1" t="str">
        <f>CONCATENATE(Tableau4[[#This Row],[DPT2]]," - ",Tableau4[[#This Row],[COMMUNE]])</f>
        <v>64 - Borce</v>
      </c>
      <c r="B3180" s="2">
        <v>64</v>
      </c>
      <c r="C3180" s="2" t="s">
        <v>4377</v>
      </c>
      <c r="D3180" s="3" t="s">
        <v>4186</v>
      </c>
      <c r="E3180" s="3" t="s">
        <v>4378</v>
      </c>
      <c r="F3180" s="6" t="s">
        <v>8554</v>
      </c>
      <c r="G3180" s="4">
        <v>136</v>
      </c>
      <c r="H3180" s="2" t="s">
        <v>5</v>
      </c>
      <c r="I3180" s="2" t="s">
        <v>25</v>
      </c>
      <c r="J3180" s="2" t="s">
        <v>13</v>
      </c>
      <c r="K3180" s="2" t="s">
        <v>8</v>
      </c>
      <c r="L3180" s="132" t="s">
        <v>8555</v>
      </c>
    </row>
    <row r="3181" spans="1:23" s="87" customFormat="1">
      <c r="A3181" s="1" t="str">
        <f>CONCATENATE(Tableau4[[#This Row],[DPT2]]," - ",Tableau4[[#This Row],[COMMUNE]])</f>
        <v>64 - Bordères</v>
      </c>
      <c r="B3181" s="94">
        <v>64</v>
      </c>
      <c r="C3181" s="2" t="s">
        <v>4379</v>
      </c>
      <c r="D3181" s="95" t="s">
        <v>4220</v>
      </c>
      <c r="E3181" s="96" t="s">
        <v>4380</v>
      </c>
      <c r="F3181" s="96" t="s">
        <v>8555</v>
      </c>
      <c r="G3181" s="97">
        <v>676</v>
      </c>
      <c r="H3181" s="94" t="s">
        <v>859</v>
      </c>
      <c r="I3181" s="94" t="s">
        <v>25</v>
      </c>
      <c r="J3181" s="94" t="s">
        <v>13</v>
      </c>
      <c r="K3181" s="2" t="s">
        <v>8</v>
      </c>
      <c r="L3181" s="132" t="s">
        <v>8555</v>
      </c>
      <c r="M3181"/>
      <c r="N3181"/>
      <c r="O3181"/>
      <c r="P3181"/>
      <c r="Q3181"/>
      <c r="R3181"/>
      <c r="S3181"/>
      <c r="T3181"/>
      <c r="U3181"/>
      <c r="V3181"/>
      <c r="W3181"/>
    </row>
    <row r="3182" spans="1:23" s="87" customFormat="1">
      <c r="A3182" s="1" t="str">
        <f>CONCATENATE(Tableau4[[#This Row],[DPT2]]," - ",Tableau4[[#This Row],[COMMUNE]])</f>
        <v>64 - Bordes</v>
      </c>
      <c r="B3182" s="94">
        <v>64</v>
      </c>
      <c r="C3182" s="2" t="s">
        <v>7180</v>
      </c>
      <c r="D3182" s="95" t="s">
        <v>4220</v>
      </c>
      <c r="E3182" s="96" t="s">
        <v>7181</v>
      </c>
      <c r="F3182" s="96" t="s">
        <v>8555</v>
      </c>
      <c r="G3182" s="97">
        <v>2887</v>
      </c>
      <c r="H3182" s="94" t="s">
        <v>859</v>
      </c>
      <c r="I3182" s="94" t="s">
        <v>25</v>
      </c>
      <c r="J3182" s="94" t="s">
        <v>13</v>
      </c>
      <c r="K3182" s="2" t="s">
        <v>5671</v>
      </c>
      <c r="L3182" s="132" t="s">
        <v>8555</v>
      </c>
      <c r="M3182"/>
      <c r="N3182"/>
      <c r="O3182"/>
      <c r="P3182"/>
      <c r="Q3182"/>
      <c r="R3182"/>
      <c r="S3182"/>
      <c r="T3182"/>
      <c r="U3182"/>
      <c r="V3182"/>
      <c r="W3182"/>
    </row>
    <row r="3183" spans="1:23" customFormat="1">
      <c r="A3183" s="1" t="str">
        <f>CONCATENATE(Tableau4[[#This Row],[DPT2]]," - ",Tableau4[[#This Row],[COMMUNE]])</f>
        <v>64 - Bosdarros</v>
      </c>
      <c r="B3183" s="2">
        <v>64</v>
      </c>
      <c r="C3183" s="2" t="s">
        <v>4381</v>
      </c>
      <c r="D3183" s="3" t="s">
        <v>4282</v>
      </c>
      <c r="E3183" s="3" t="s">
        <v>4382</v>
      </c>
      <c r="F3183" s="6" t="s">
        <v>8554</v>
      </c>
      <c r="G3183" s="4">
        <v>988</v>
      </c>
      <c r="H3183" s="2" t="s">
        <v>5</v>
      </c>
      <c r="I3183" s="2" t="s">
        <v>25</v>
      </c>
      <c r="J3183" s="2" t="s">
        <v>13</v>
      </c>
      <c r="K3183" s="2" t="s">
        <v>8</v>
      </c>
      <c r="L3183" s="132" t="s">
        <v>8555</v>
      </c>
    </row>
    <row r="3184" spans="1:23" customFormat="1">
      <c r="A3184" s="1" t="str">
        <f>CONCATENATE(Tableau4[[#This Row],[DPT2]]," - ",Tableau4[[#This Row],[COMMUNE]])</f>
        <v>64 - Boucau</v>
      </c>
      <c r="B3184" s="94">
        <v>64</v>
      </c>
      <c r="C3184" s="2" t="s">
        <v>8160</v>
      </c>
      <c r="D3184" s="95" t="s">
        <v>4191</v>
      </c>
      <c r="E3184" s="96" t="s">
        <v>8161</v>
      </c>
      <c r="F3184" s="96" t="s">
        <v>8555</v>
      </c>
      <c r="G3184" s="97">
        <v>8627</v>
      </c>
      <c r="H3184" s="94" t="s">
        <v>859</v>
      </c>
      <c r="I3184" s="94" t="s">
        <v>25</v>
      </c>
      <c r="J3184" s="94" t="s">
        <v>13</v>
      </c>
      <c r="K3184" s="5" t="s">
        <v>5664</v>
      </c>
      <c r="L3184" s="132" t="s">
        <v>8555</v>
      </c>
    </row>
    <row r="3185" spans="1:23" s="87" customFormat="1">
      <c r="A3185" s="1" t="str">
        <f>CONCATENATE(Tableau4[[#This Row],[DPT2]]," - ",Tableau4[[#This Row],[COMMUNE]])</f>
        <v>64 - Boueilh-Boueilho-Lasque</v>
      </c>
      <c r="B3185" s="2">
        <v>64</v>
      </c>
      <c r="C3185" s="2" t="s">
        <v>4383</v>
      </c>
      <c r="D3185" s="3" t="s">
        <v>4245</v>
      </c>
      <c r="E3185" s="3" t="s">
        <v>4384</v>
      </c>
      <c r="F3185" s="6" t="s">
        <v>8554</v>
      </c>
      <c r="G3185" s="4">
        <v>375</v>
      </c>
      <c r="H3185" s="2" t="s">
        <v>5</v>
      </c>
      <c r="I3185" s="2" t="s">
        <v>25</v>
      </c>
      <c r="J3185" s="2" t="s">
        <v>13</v>
      </c>
      <c r="K3185" s="2" t="s">
        <v>8</v>
      </c>
      <c r="L3185" s="132" t="s">
        <v>8555</v>
      </c>
      <c r="M3185"/>
      <c r="N3185"/>
      <c r="O3185"/>
      <c r="P3185"/>
      <c r="Q3185"/>
      <c r="R3185"/>
      <c r="S3185"/>
      <c r="T3185"/>
      <c r="U3185"/>
      <c r="V3185"/>
      <c r="W3185"/>
    </row>
    <row r="3186" spans="1:23" customFormat="1">
      <c r="A3186" s="1" t="str">
        <f>CONCATENATE(Tableau4[[#This Row],[DPT2]]," - ",Tableau4[[#This Row],[COMMUNE]])</f>
        <v>64 - Bougarber</v>
      </c>
      <c r="B3186" s="2">
        <v>64</v>
      </c>
      <c r="C3186" s="2" t="s">
        <v>7182</v>
      </c>
      <c r="D3186" s="3" t="s">
        <v>4282</v>
      </c>
      <c r="E3186" s="3" t="s">
        <v>7183</v>
      </c>
      <c r="F3186" s="6" t="s">
        <v>8554</v>
      </c>
      <c r="G3186" s="4">
        <v>844</v>
      </c>
      <c r="H3186" s="2" t="s">
        <v>5</v>
      </c>
      <c r="I3186" s="2" t="s">
        <v>25</v>
      </c>
      <c r="J3186" s="2" t="s">
        <v>13</v>
      </c>
      <c r="K3186" s="2" t="s">
        <v>5671</v>
      </c>
      <c r="L3186" s="132" t="s">
        <v>8555</v>
      </c>
    </row>
    <row r="3187" spans="1:23" s="87" customFormat="1">
      <c r="A3187" s="1" t="str">
        <f>CONCATENATE(Tableau4[[#This Row],[DPT2]]," - ",Tableau4[[#This Row],[COMMUNE]])</f>
        <v>64 - Bouillon</v>
      </c>
      <c r="B3187" s="2">
        <v>64</v>
      </c>
      <c r="C3187" s="2" t="s">
        <v>4385</v>
      </c>
      <c r="D3187" s="3" t="s">
        <v>4245</v>
      </c>
      <c r="E3187" s="3" t="s">
        <v>4386</v>
      </c>
      <c r="F3187" s="6" t="s">
        <v>8554</v>
      </c>
      <c r="G3187" s="4">
        <v>157</v>
      </c>
      <c r="H3187" s="2" t="s">
        <v>5</v>
      </c>
      <c r="I3187" s="2" t="s">
        <v>25</v>
      </c>
      <c r="J3187" s="2" t="s">
        <v>13</v>
      </c>
      <c r="K3187" s="2" t="s">
        <v>8</v>
      </c>
      <c r="L3187" s="132" t="s">
        <v>8555</v>
      </c>
      <c r="M3187"/>
      <c r="N3187"/>
      <c r="O3187"/>
      <c r="P3187"/>
      <c r="Q3187"/>
      <c r="R3187"/>
      <c r="S3187"/>
      <c r="T3187"/>
      <c r="U3187"/>
      <c r="V3187"/>
      <c r="W3187"/>
    </row>
    <row r="3188" spans="1:23" s="87" customFormat="1">
      <c r="A3188" s="1" t="str">
        <f>CONCATENATE(Tableau4[[#This Row],[DPT2]]," - ",Tableau4[[#This Row],[COMMUNE]])</f>
        <v>64 - Boumourt</v>
      </c>
      <c r="B3188" s="2">
        <v>64</v>
      </c>
      <c r="C3188" s="2" t="s">
        <v>4387</v>
      </c>
      <c r="D3188" s="3" t="s">
        <v>4178</v>
      </c>
      <c r="E3188" s="3" t="s">
        <v>4388</v>
      </c>
      <c r="F3188" s="6" t="s">
        <v>8554</v>
      </c>
      <c r="G3188" s="4">
        <v>165</v>
      </c>
      <c r="H3188" s="2" t="s">
        <v>5</v>
      </c>
      <c r="I3188" s="2" t="s">
        <v>25</v>
      </c>
      <c r="J3188" s="2" t="s">
        <v>13</v>
      </c>
      <c r="K3188" s="2" t="s">
        <v>8</v>
      </c>
      <c r="L3188" s="132" t="s">
        <v>8555</v>
      </c>
      <c r="M3188"/>
      <c r="N3188"/>
      <c r="O3188"/>
      <c r="P3188"/>
      <c r="Q3188"/>
      <c r="R3188"/>
      <c r="S3188"/>
      <c r="T3188"/>
      <c r="U3188"/>
      <c r="V3188"/>
      <c r="W3188"/>
    </row>
    <row r="3189" spans="1:23" s="87" customFormat="1">
      <c r="A3189" s="1" t="str">
        <f>CONCATENATE(Tableau4[[#This Row],[DPT2]]," - ",Tableau4[[#This Row],[COMMUNE]])</f>
        <v>64 - Bourdettes</v>
      </c>
      <c r="B3189" s="2">
        <v>64</v>
      </c>
      <c r="C3189" s="2" t="s">
        <v>4389</v>
      </c>
      <c r="D3189" s="3" t="s">
        <v>4220</v>
      </c>
      <c r="E3189" s="3" t="s">
        <v>4390</v>
      </c>
      <c r="F3189" s="6" t="s">
        <v>8554</v>
      </c>
      <c r="G3189" s="4">
        <v>513</v>
      </c>
      <c r="H3189" s="2" t="s">
        <v>5</v>
      </c>
      <c r="I3189" s="2" t="s">
        <v>25</v>
      </c>
      <c r="J3189" s="2" t="s">
        <v>13</v>
      </c>
      <c r="K3189" s="2" t="s">
        <v>8</v>
      </c>
      <c r="L3189" s="132" t="s">
        <v>8555</v>
      </c>
      <c r="M3189"/>
      <c r="N3189"/>
      <c r="O3189"/>
      <c r="P3189"/>
      <c r="Q3189"/>
      <c r="R3189"/>
      <c r="S3189"/>
      <c r="T3189"/>
      <c r="U3189"/>
      <c r="V3189"/>
      <c r="W3189"/>
    </row>
    <row r="3190" spans="1:23" customFormat="1">
      <c r="A3190" s="1" t="str">
        <f>CONCATENATE(Tableau4[[#This Row],[DPT2]]," - ",Tableau4[[#This Row],[COMMUNE]])</f>
        <v>64 - Bournos</v>
      </c>
      <c r="B3190" s="2">
        <v>64</v>
      </c>
      <c r="C3190" s="2" t="s">
        <v>4391</v>
      </c>
      <c r="D3190" s="3" t="s">
        <v>4245</v>
      </c>
      <c r="E3190" s="3" t="s">
        <v>4392</v>
      </c>
      <c r="F3190" s="6" t="s">
        <v>8554</v>
      </c>
      <c r="G3190" s="4">
        <v>334</v>
      </c>
      <c r="H3190" s="2" t="s">
        <v>5</v>
      </c>
      <c r="I3190" s="2" t="s">
        <v>25</v>
      </c>
      <c r="J3190" s="2" t="s">
        <v>13</v>
      </c>
      <c r="K3190" s="2" t="s">
        <v>8</v>
      </c>
      <c r="L3190" s="132" t="s">
        <v>8555</v>
      </c>
    </row>
    <row r="3191" spans="1:23" customFormat="1">
      <c r="A3191" s="1" t="str">
        <f>CONCATENATE(Tableau4[[#This Row],[DPT2]]," - ",Tableau4[[#This Row],[COMMUNE]])</f>
        <v>64 - Briscous</v>
      </c>
      <c r="B3191" s="2">
        <v>64</v>
      </c>
      <c r="C3191" s="2" t="s">
        <v>7184</v>
      </c>
      <c r="D3191" s="3" t="s">
        <v>4191</v>
      </c>
      <c r="E3191" s="3" t="s">
        <v>7185</v>
      </c>
      <c r="F3191" s="6" t="s">
        <v>8554</v>
      </c>
      <c r="G3191" s="4">
        <v>2878</v>
      </c>
      <c r="H3191" s="2" t="s">
        <v>5</v>
      </c>
      <c r="I3191" s="2" t="s">
        <v>25</v>
      </c>
      <c r="J3191" s="2" t="s">
        <v>13</v>
      </c>
      <c r="K3191" s="2" t="s">
        <v>5671</v>
      </c>
      <c r="L3191" s="132" t="s">
        <v>8555</v>
      </c>
    </row>
    <row r="3192" spans="1:23" customFormat="1">
      <c r="A3192" s="1" t="str">
        <f>CONCATENATE(Tableau4[[#This Row],[DPT2]]," - ",Tableau4[[#This Row],[COMMUNE]])</f>
        <v>64 - Bruges-Capbis-Mifaget</v>
      </c>
      <c r="B3192" s="2">
        <v>64</v>
      </c>
      <c r="C3192" s="2" t="s">
        <v>7186</v>
      </c>
      <c r="D3192" s="3" t="s">
        <v>4220</v>
      </c>
      <c r="E3192" s="3" t="s">
        <v>7187</v>
      </c>
      <c r="F3192" s="6" t="s">
        <v>8554</v>
      </c>
      <c r="G3192" s="4">
        <v>870</v>
      </c>
      <c r="H3192" s="2" t="s">
        <v>5</v>
      </c>
      <c r="I3192" s="2" t="s">
        <v>25</v>
      </c>
      <c r="J3192" s="2" t="s">
        <v>13</v>
      </c>
      <c r="K3192" s="2" t="s">
        <v>5671</v>
      </c>
      <c r="L3192" s="132" t="s">
        <v>8555</v>
      </c>
      <c r="M3192" s="87"/>
      <c r="N3192" s="87"/>
      <c r="O3192" s="87"/>
      <c r="P3192" s="87"/>
      <c r="Q3192" s="87"/>
      <c r="R3192" s="87"/>
      <c r="S3192" s="87"/>
      <c r="T3192" s="87"/>
      <c r="U3192" s="87"/>
      <c r="V3192" s="87"/>
      <c r="W3192" s="87"/>
    </row>
    <row r="3193" spans="1:23" customFormat="1">
      <c r="A3193" s="1" t="str">
        <f>CONCATENATE(Tableau4[[#This Row],[DPT2]]," - ",Tableau4[[#This Row],[COMMUNE]])</f>
        <v>64 - Bugnein</v>
      </c>
      <c r="B3193" s="2">
        <v>64</v>
      </c>
      <c r="C3193" s="5" t="s">
        <v>4393</v>
      </c>
      <c r="D3193" s="6" t="s">
        <v>4181</v>
      </c>
      <c r="E3193" s="6" t="s">
        <v>4394</v>
      </c>
      <c r="F3193" s="6" t="s">
        <v>8554</v>
      </c>
      <c r="G3193" s="7">
        <v>243</v>
      </c>
      <c r="H3193" s="5" t="s">
        <v>5</v>
      </c>
      <c r="I3193" s="5" t="s">
        <v>12</v>
      </c>
      <c r="J3193" s="2" t="s">
        <v>13</v>
      </c>
      <c r="K3193" s="2" t="s">
        <v>8</v>
      </c>
      <c r="L3193" s="132" t="s">
        <v>8555</v>
      </c>
    </row>
    <row r="3194" spans="1:23" customFormat="1">
      <c r="A3194" s="1" t="str">
        <f>CONCATENATE(Tableau4[[#This Row],[DPT2]]," - ",Tableau4[[#This Row],[COMMUNE]])</f>
        <v>64 - Bunus</v>
      </c>
      <c r="B3194" s="2">
        <v>64</v>
      </c>
      <c r="C3194" s="2" t="s">
        <v>4395</v>
      </c>
      <c r="D3194" s="3" t="s">
        <v>4191</v>
      </c>
      <c r="E3194" s="3" t="s">
        <v>4396</v>
      </c>
      <c r="F3194" s="6" t="s">
        <v>8554</v>
      </c>
      <c r="G3194" s="4">
        <v>131</v>
      </c>
      <c r="H3194" s="2" t="s">
        <v>5</v>
      </c>
      <c r="I3194" s="2" t="s">
        <v>25</v>
      </c>
      <c r="J3194" s="2" t="s">
        <v>13</v>
      </c>
      <c r="K3194" s="2" t="s">
        <v>8</v>
      </c>
      <c r="L3194" s="132" t="s">
        <v>8555</v>
      </c>
    </row>
    <row r="3195" spans="1:23" s="87" customFormat="1">
      <c r="A3195" s="1" t="str">
        <f>CONCATENATE(Tableau4[[#This Row],[DPT2]]," - ",Tableau4[[#This Row],[COMMUNE]])</f>
        <v>64 - Burgaronne</v>
      </c>
      <c r="B3195" s="2">
        <v>64</v>
      </c>
      <c r="C3195" s="5" t="s">
        <v>4397</v>
      </c>
      <c r="D3195" s="6" t="s">
        <v>4181</v>
      </c>
      <c r="E3195" s="6" t="s">
        <v>4398</v>
      </c>
      <c r="F3195" s="6" t="s">
        <v>8554</v>
      </c>
      <c r="G3195" s="7">
        <v>99</v>
      </c>
      <c r="H3195" s="5" t="s">
        <v>5</v>
      </c>
      <c r="I3195" s="5" t="s">
        <v>12</v>
      </c>
      <c r="J3195" s="2" t="s">
        <v>13</v>
      </c>
      <c r="K3195" s="2" t="s">
        <v>8</v>
      </c>
      <c r="L3195" s="132" t="s">
        <v>8555</v>
      </c>
      <c r="M3195"/>
      <c r="N3195"/>
      <c r="O3195"/>
      <c r="P3195"/>
      <c r="Q3195"/>
      <c r="R3195"/>
      <c r="S3195"/>
      <c r="T3195"/>
      <c r="U3195"/>
      <c r="V3195"/>
      <c r="W3195"/>
    </row>
    <row r="3196" spans="1:23" customFormat="1">
      <c r="A3196" s="1" t="str">
        <f>CONCATENATE(Tableau4[[#This Row],[DPT2]]," - ",Tableau4[[#This Row],[COMMUNE]])</f>
        <v>64 - Buros</v>
      </c>
      <c r="B3196" s="2">
        <v>64</v>
      </c>
      <c r="C3196" s="2" t="s">
        <v>7188</v>
      </c>
      <c r="D3196" s="3" t="s">
        <v>4173</v>
      </c>
      <c r="E3196" s="3" t="s">
        <v>7189</v>
      </c>
      <c r="F3196" s="6" t="s">
        <v>8554</v>
      </c>
      <c r="G3196" s="4">
        <v>1927</v>
      </c>
      <c r="H3196" s="2" t="s">
        <v>5</v>
      </c>
      <c r="I3196" s="2" t="s">
        <v>25</v>
      </c>
      <c r="J3196" s="2" t="s">
        <v>13</v>
      </c>
      <c r="K3196" s="2" t="s">
        <v>5671</v>
      </c>
      <c r="L3196" s="132" t="s">
        <v>8555</v>
      </c>
      <c r="M3196" s="87"/>
      <c r="N3196" s="87"/>
      <c r="O3196" s="87"/>
      <c r="P3196" s="87"/>
      <c r="Q3196" s="87"/>
      <c r="R3196" s="87"/>
      <c r="S3196" s="87"/>
      <c r="T3196" s="87"/>
      <c r="U3196" s="87"/>
      <c r="V3196" s="87"/>
      <c r="W3196" s="87"/>
    </row>
    <row r="3197" spans="1:23" s="87" customFormat="1">
      <c r="A3197" s="1" t="str">
        <f>CONCATENATE(Tableau4[[#This Row],[DPT2]]," - ",Tableau4[[#This Row],[COMMUNE]])</f>
        <v>64 - Burosse-Mendousse</v>
      </c>
      <c r="B3197" s="2">
        <v>64</v>
      </c>
      <c r="C3197" s="2" t="s">
        <v>4399</v>
      </c>
      <c r="D3197" s="3" t="s">
        <v>4245</v>
      </c>
      <c r="E3197" s="3" t="s">
        <v>4400</v>
      </c>
      <c r="F3197" s="6" t="s">
        <v>8554</v>
      </c>
      <c r="G3197" s="4">
        <v>67</v>
      </c>
      <c r="H3197" s="2" t="s">
        <v>5</v>
      </c>
      <c r="I3197" s="2" t="s">
        <v>25</v>
      </c>
      <c r="J3197" s="2" t="s">
        <v>13</v>
      </c>
      <c r="K3197" s="2" t="s">
        <v>8</v>
      </c>
      <c r="L3197" s="132" t="s">
        <v>8555</v>
      </c>
      <c r="M3197"/>
      <c r="N3197"/>
      <c r="O3197"/>
      <c r="P3197"/>
      <c r="Q3197"/>
      <c r="R3197"/>
      <c r="S3197"/>
      <c r="T3197"/>
      <c r="U3197"/>
      <c r="V3197"/>
      <c r="W3197"/>
    </row>
    <row r="3198" spans="1:23" s="87" customFormat="1">
      <c r="A3198" s="1" t="str">
        <f>CONCATENATE(Tableau4[[#This Row],[DPT2]]," - ",Tableau4[[#This Row],[COMMUNE]])</f>
        <v>64 - Bussunarits-Sarrasquette</v>
      </c>
      <c r="B3198" s="2">
        <v>64</v>
      </c>
      <c r="C3198" s="2" t="s">
        <v>4401</v>
      </c>
      <c r="D3198" s="3" t="s">
        <v>4191</v>
      </c>
      <c r="E3198" s="3" t="s">
        <v>4402</v>
      </c>
      <c r="F3198" s="6" t="s">
        <v>8554</v>
      </c>
      <c r="G3198" s="4">
        <v>206</v>
      </c>
      <c r="H3198" s="2" t="s">
        <v>5</v>
      </c>
      <c r="I3198" s="2" t="s">
        <v>25</v>
      </c>
      <c r="J3198" s="2" t="s">
        <v>13</v>
      </c>
      <c r="K3198" s="2" t="s">
        <v>8</v>
      </c>
      <c r="L3198" s="132" t="s">
        <v>8555</v>
      </c>
      <c r="M3198"/>
      <c r="N3198"/>
      <c r="O3198"/>
      <c r="P3198"/>
      <c r="Q3198"/>
      <c r="R3198"/>
      <c r="S3198"/>
      <c r="T3198"/>
      <c r="U3198"/>
      <c r="V3198"/>
      <c r="W3198"/>
    </row>
    <row r="3199" spans="1:23" s="87" customFormat="1">
      <c r="A3199" s="1" t="str">
        <f>CONCATENATE(Tableau4[[#This Row],[DPT2]]," - ",Tableau4[[#This Row],[COMMUNE]])</f>
        <v>64 - Bustince-Iriberry</v>
      </c>
      <c r="B3199" s="2">
        <v>64</v>
      </c>
      <c r="C3199" s="2" t="s">
        <v>4403</v>
      </c>
      <c r="D3199" s="3" t="s">
        <v>4191</v>
      </c>
      <c r="E3199" s="3" t="s">
        <v>4404</v>
      </c>
      <c r="F3199" s="6" t="s">
        <v>8554</v>
      </c>
      <c r="G3199" s="4">
        <v>104</v>
      </c>
      <c r="H3199" s="2" t="s">
        <v>5</v>
      </c>
      <c r="I3199" s="2" t="s">
        <v>25</v>
      </c>
      <c r="J3199" s="2" t="s">
        <v>13</v>
      </c>
      <c r="K3199" s="2" t="s">
        <v>8</v>
      </c>
      <c r="L3199" s="132" t="s">
        <v>8555</v>
      </c>
      <c r="M3199"/>
      <c r="N3199"/>
      <c r="O3199"/>
      <c r="P3199"/>
      <c r="Q3199"/>
      <c r="R3199"/>
      <c r="S3199"/>
      <c r="T3199"/>
      <c r="U3199"/>
      <c r="V3199"/>
      <c r="W3199"/>
    </row>
    <row r="3200" spans="1:23" customFormat="1">
      <c r="A3200" s="1" t="str">
        <f>CONCATENATE(Tableau4[[#This Row],[DPT2]]," - ",Tableau4[[#This Row],[COMMUNE]])</f>
        <v>64 - Buziet</v>
      </c>
      <c r="B3200" s="2">
        <v>64</v>
      </c>
      <c r="C3200" s="2" t="s">
        <v>4405</v>
      </c>
      <c r="D3200" s="3" t="s">
        <v>4186</v>
      </c>
      <c r="E3200" s="3" t="s">
        <v>4406</v>
      </c>
      <c r="F3200" s="6" t="s">
        <v>8554</v>
      </c>
      <c r="G3200" s="4">
        <v>476</v>
      </c>
      <c r="H3200" s="2" t="s">
        <v>5</v>
      </c>
      <c r="I3200" s="2" t="s">
        <v>25</v>
      </c>
      <c r="J3200" s="2" t="s">
        <v>13</v>
      </c>
      <c r="K3200" s="2" t="s">
        <v>8</v>
      </c>
      <c r="L3200" s="132" t="s">
        <v>8555</v>
      </c>
    </row>
    <row r="3201" spans="1:23" customFormat="1">
      <c r="A3201" s="1" t="str">
        <f>CONCATENATE(Tableau4[[#This Row],[DPT2]]," - ",Tableau4[[#This Row],[COMMUNE]])</f>
        <v>64 - Buzy</v>
      </c>
      <c r="B3201" s="2">
        <v>64</v>
      </c>
      <c r="C3201" s="5" t="s">
        <v>4407</v>
      </c>
      <c r="D3201" s="6" t="s">
        <v>4275</v>
      </c>
      <c r="E3201" s="6" t="s">
        <v>4408</v>
      </c>
      <c r="F3201" s="6" t="s">
        <v>8554</v>
      </c>
      <c r="G3201" s="7">
        <v>988</v>
      </c>
      <c r="H3201" s="5" t="s">
        <v>5</v>
      </c>
      <c r="I3201" s="5" t="s">
        <v>12</v>
      </c>
      <c r="J3201" s="2" t="s">
        <v>13</v>
      </c>
      <c r="K3201" s="2" t="s">
        <v>8</v>
      </c>
      <c r="L3201" s="132" t="s">
        <v>8555</v>
      </c>
    </row>
    <row r="3202" spans="1:23" customFormat="1">
      <c r="A3202" s="1" t="str">
        <f>CONCATENATE(Tableau4[[#This Row],[DPT2]]," - ",Tableau4[[#This Row],[COMMUNE]])</f>
        <v>64 - Cabidos</v>
      </c>
      <c r="B3202" s="2">
        <v>64</v>
      </c>
      <c r="C3202" s="2" t="s">
        <v>4409</v>
      </c>
      <c r="D3202" s="3" t="s">
        <v>4245</v>
      </c>
      <c r="E3202" s="3" t="s">
        <v>4410</v>
      </c>
      <c r="F3202" s="6" t="s">
        <v>8554</v>
      </c>
      <c r="G3202" s="4">
        <v>173</v>
      </c>
      <c r="H3202" s="2" t="s">
        <v>5</v>
      </c>
      <c r="I3202" s="2" t="s">
        <v>25</v>
      </c>
      <c r="J3202" s="2" t="s">
        <v>13</v>
      </c>
      <c r="K3202" s="2" t="s">
        <v>8</v>
      </c>
      <c r="L3202" s="132" t="s">
        <v>8555</v>
      </c>
    </row>
    <row r="3203" spans="1:23" customFormat="1">
      <c r="A3203" s="1" t="str">
        <f>CONCATENATE(Tableau4[[#This Row],[DPT2]]," - ",Tableau4[[#This Row],[COMMUNE]])</f>
        <v>64 - Cadillon</v>
      </c>
      <c r="B3203" s="2">
        <v>64</v>
      </c>
      <c r="C3203" s="2" t="s">
        <v>4411</v>
      </c>
      <c r="D3203" s="3" t="s">
        <v>4173</v>
      </c>
      <c r="E3203" s="3" t="s">
        <v>4412</v>
      </c>
      <c r="F3203" s="6" t="s">
        <v>8554</v>
      </c>
      <c r="G3203" s="4">
        <v>117</v>
      </c>
      <c r="H3203" s="2" t="s">
        <v>5</v>
      </c>
      <c r="I3203" s="2" t="s">
        <v>25</v>
      </c>
      <c r="J3203" s="2" t="s">
        <v>13</v>
      </c>
      <c r="K3203" s="2" t="s">
        <v>8</v>
      </c>
      <c r="L3203" s="132" t="s">
        <v>8555</v>
      </c>
    </row>
    <row r="3204" spans="1:23" customFormat="1">
      <c r="A3204" s="1" t="str">
        <f>CONCATENATE(Tableau4[[#This Row],[DPT2]]," - ",Tableau4[[#This Row],[COMMUNE]])</f>
        <v>64 - Cambo-les-Bains</v>
      </c>
      <c r="B3204" s="94">
        <v>64</v>
      </c>
      <c r="C3204" s="2" t="s">
        <v>8443</v>
      </c>
      <c r="D3204" s="95" t="s">
        <v>4191</v>
      </c>
      <c r="E3204" s="96" t="s">
        <v>8444</v>
      </c>
      <c r="F3204" s="96" t="s">
        <v>8555</v>
      </c>
      <c r="G3204" s="97">
        <v>6622</v>
      </c>
      <c r="H3204" s="94" t="s">
        <v>859</v>
      </c>
      <c r="I3204" s="94" t="s">
        <v>25</v>
      </c>
      <c r="J3204" s="94" t="s">
        <v>13</v>
      </c>
      <c r="K3204" s="5" t="s">
        <v>7657</v>
      </c>
      <c r="L3204" s="132" t="s">
        <v>8555</v>
      </c>
    </row>
    <row r="3205" spans="1:23" customFormat="1">
      <c r="A3205" s="1" t="str">
        <f>CONCATENATE(Tableau4[[#This Row],[DPT2]]," - ",Tableau4[[#This Row],[COMMUNE]])</f>
        <v>64 - Came</v>
      </c>
      <c r="B3205" s="2">
        <v>64</v>
      </c>
      <c r="C3205" s="2" t="s">
        <v>4413</v>
      </c>
      <c r="D3205" s="3" t="s">
        <v>4191</v>
      </c>
      <c r="E3205" s="3" t="s">
        <v>4414</v>
      </c>
      <c r="F3205" s="6" t="s">
        <v>8554</v>
      </c>
      <c r="G3205" s="4">
        <v>996</v>
      </c>
      <c r="H3205" s="2" t="s">
        <v>5</v>
      </c>
      <c r="I3205" s="2" t="s">
        <v>25</v>
      </c>
      <c r="J3205" s="2" t="s">
        <v>13</v>
      </c>
      <c r="K3205" s="2" t="s">
        <v>8</v>
      </c>
      <c r="L3205" s="132" t="s">
        <v>8555</v>
      </c>
    </row>
    <row r="3206" spans="1:23" customFormat="1">
      <c r="A3206" s="1" t="str">
        <f>CONCATENATE(Tableau4[[#This Row],[DPT2]]," - ",Tableau4[[#This Row],[COMMUNE]])</f>
        <v>64 - Camou-Cihigue</v>
      </c>
      <c r="B3206" s="2">
        <v>64</v>
      </c>
      <c r="C3206" s="2" t="s">
        <v>4415</v>
      </c>
      <c r="D3206" s="3" t="s">
        <v>4191</v>
      </c>
      <c r="E3206" s="3" t="s">
        <v>4416</v>
      </c>
      <c r="F3206" s="6" t="s">
        <v>8554</v>
      </c>
      <c r="G3206" s="4">
        <v>101</v>
      </c>
      <c r="H3206" s="2" t="s">
        <v>5</v>
      </c>
      <c r="I3206" s="2" t="s">
        <v>25</v>
      </c>
      <c r="J3206" s="2" t="s">
        <v>13</v>
      </c>
      <c r="K3206" s="2" t="s">
        <v>8</v>
      </c>
      <c r="L3206" s="132" t="s">
        <v>8555</v>
      </c>
    </row>
    <row r="3207" spans="1:23" s="87" customFormat="1">
      <c r="A3207" s="1" t="str">
        <f>CONCATENATE(Tableau4[[#This Row],[DPT2]]," - ",Tableau4[[#This Row],[COMMUNE]])</f>
        <v>64 - Cardesse</v>
      </c>
      <c r="B3207" s="2">
        <v>64</v>
      </c>
      <c r="C3207" s="2" t="s">
        <v>4417</v>
      </c>
      <c r="D3207" s="3" t="s">
        <v>4178</v>
      </c>
      <c r="E3207" s="3" t="s">
        <v>4418</v>
      </c>
      <c r="F3207" s="6" t="s">
        <v>8554</v>
      </c>
      <c r="G3207" s="4">
        <v>300</v>
      </c>
      <c r="H3207" s="2" t="s">
        <v>5</v>
      </c>
      <c r="I3207" s="2" t="s">
        <v>25</v>
      </c>
      <c r="J3207" s="2" t="s">
        <v>13</v>
      </c>
      <c r="K3207" s="2" t="s">
        <v>8</v>
      </c>
      <c r="L3207" s="132" t="s">
        <v>8555</v>
      </c>
      <c r="M3207"/>
      <c r="N3207"/>
      <c r="O3207"/>
      <c r="P3207"/>
      <c r="Q3207"/>
      <c r="R3207"/>
      <c r="S3207"/>
      <c r="T3207"/>
      <c r="U3207"/>
      <c r="V3207"/>
      <c r="W3207"/>
    </row>
    <row r="3208" spans="1:23" customFormat="1">
      <c r="A3208" s="1" t="str">
        <f>CONCATENATE(Tableau4[[#This Row],[DPT2]]," - ",Tableau4[[#This Row],[COMMUNE]])</f>
        <v>64 - Caro</v>
      </c>
      <c r="B3208" s="2">
        <v>64</v>
      </c>
      <c r="C3208" s="2" t="s">
        <v>4419</v>
      </c>
      <c r="D3208" s="3" t="s">
        <v>4191</v>
      </c>
      <c r="E3208" s="3" t="s">
        <v>4420</v>
      </c>
      <c r="F3208" s="6" t="s">
        <v>8554</v>
      </c>
      <c r="G3208" s="4">
        <v>193</v>
      </c>
      <c r="H3208" s="2" t="s">
        <v>5</v>
      </c>
      <c r="I3208" s="2" t="s">
        <v>25</v>
      </c>
      <c r="J3208" s="2" t="s">
        <v>13</v>
      </c>
      <c r="K3208" s="2" t="s">
        <v>8</v>
      </c>
      <c r="L3208" s="132" t="s">
        <v>8555</v>
      </c>
    </row>
    <row r="3209" spans="1:23" customFormat="1">
      <c r="A3209" s="1" t="str">
        <f>CONCATENATE(Tableau4[[#This Row],[DPT2]]," - ",Tableau4[[#This Row],[COMMUNE]])</f>
        <v>64 - Carrère</v>
      </c>
      <c r="B3209" s="2">
        <v>64</v>
      </c>
      <c r="C3209" s="2" t="s">
        <v>4421</v>
      </c>
      <c r="D3209" s="3" t="s">
        <v>4245</v>
      </c>
      <c r="E3209" s="3" t="s">
        <v>4422</v>
      </c>
      <c r="F3209" s="6" t="s">
        <v>8554</v>
      </c>
      <c r="G3209" s="4">
        <v>217</v>
      </c>
      <c r="H3209" s="2" t="s">
        <v>5</v>
      </c>
      <c r="I3209" s="2" t="s">
        <v>25</v>
      </c>
      <c r="J3209" s="2" t="s">
        <v>13</v>
      </c>
      <c r="K3209" s="2" t="s">
        <v>8</v>
      </c>
      <c r="L3209" s="132" t="s">
        <v>8555</v>
      </c>
      <c r="M3209" s="87"/>
      <c r="N3209" s="87"/>
      <c r="O3209" s="87"/>
      <c r="P3209" s="87"/>
      <c r="Q3209" s="87"/>
      <c r="R3209" s="87"/>
      <c r="S3209" s="87"/>
      <c r="T3209" s="87"/>
      <c r="U3209" s="87"/>
      <c r="V3209" s="87"/>
      <c r="W3209" s="87"/>
    </row>
    <row r="3210" spans="1:23" customFormat="1">
      <c r="A3210" s="1" t="str">
        <f>CONCATENATE(Tableau4[[#This Row],[DPT2]]," - ",Tableau4[[#This Row],[COMMUNE]])</f>
        <v>64 - Carresse-Cassaber</v>
      </c>
      <c r="B3210" s="2">
        <v>64</v>
      </c>
      <c r="C3210" s="5" t="s">
        <v>7190</v>
      </c>
      <c r="D3210" s="6" t="s">
        <v>4181</v>
      </c>
      <c r="E3210" s="6" t="s">
        <v>7191</v>
      </c>
      <c r="F3210" s="6" t="s">
        <v>8554</v>
      </c>
      <c r="G3210" s="7">
        <v>667</v>
      </c>
      <c r="H3210" s="5" t="s">
        <v>5</v>
      </c>
      <c r="I3210" s="5" t="s">
        <v>12</v>
      </c>
      <c r="J3210" s="2" t="s">
        <v>13</v>
      </c>
      <c r="K3210" s="2" t="s">
        <v>5671</v>
      </c>
      <c r="L3210" s="132" t="s">
        <v>8555</v>
      </c>
      <c r="M3210" s="87"/>
      <c r="N3210" s="87"/>
      <c r="O3210" s="87"/>
      <c r="P3210" s="87"/>
      <c r="Q3210" s="87"/>
      <c r="R3210" s="87"/>
      <c r="S3210" s="87"/>
      <c r="T3210" s="87"/>
      <c r="U3210" s="87"/>
      <c r="V3210" s="87"/>
      <c r="W3210" s="87"/>
    </row>
    <row r="3211" spans="1:23" customFormat="1">
      <c r="A3211" s="1" t="str">
        <f>CONCATENATE(Tableau4[[#This Row],[DPT2]]," - ",Tableau4[[#This Row],[COMMUNE]])</f>
        <v>64 - Castagnède</v>
      </c>
      <c r="B3211" s="2">
        <v>64</v>
      </c>
      <c r="C3211" s="5" t="s">
        <v>4423</v>
      </c>
      <c r="D3211" s="6" t="s">
        <v>4181</v>
      </c>
      <c r="E3211" s="6" t="s">
        <v>4424</v>
      </c>
      <c r="F3211" s="6" t="s">
        <v>8554</v>
      </c>
      <c r="G3211" s="7">
        <v>200</v>
      </c>
      <c r="H3211" s="5" t="s">
        <v>5</v>
      </c>
      <c r="I3211" s="5" t="s">
        <v>12</v>
      </c>
      <c r="J3211" s="2" t="s">
        <v>13</v>
      </c>
      <c r="K3211" s="2" t="s">
        <v>8</v>
      </c>
      <c r="L3211" s="132" t="s">
        <v>8555</v>
      </c>
    </row>
    <row r="3212" spans="1:23" customFormat="1">
      <c r="A3212" s="1" t="str">
        <f>CONCATENATE(Tableau4[[#This Row],[DPT2]]," - ",Tableau4[[#This Row],[COMMUNE]])</f>
        <v>64 - Casteide-Cami</v>
      </c>
      <c r="B3212" s="2">
        <v>64</v>
      </c>
      <c r="C3212" s="2" t="s">
        <v>4425</v>
      </c>
      <c r="D3212" s="3" t="s">
        <v>4178</v>
      </c>
      <c r="E3212" s="3" t="s">
        <v>4426</v>
      </c>
      <c r="F3212" s="6" t="s">
        <v>8554</v>
      </c>
      <c r="G3212" s="4">
        <v>260</v>
      </c>
      <c r="H3212" s="2" t="s">
        <v>5</v>
      </c>
      <c r="I3212" s="2" t="s">
        <v>25</v>
      </c>
      <c r="J3212" s="2" t="s">
        <v>13</v>
      </c>
      <c r="K3212" s="2" t="s">
        <v>8</v>
      </c>
      <c r="L3212" s="132" t="s">
        <v>8555</v>
      </c>
    </row>
    <row r="3213" spans="1:23" customFormat="1">
      <c r="A3213" s="1" t="str">
        <f>CONCATENATE(Tableau4[[#This Row],[DPT2]]," - ",Tableau4[[#This Row],[COMMUNE]])</f>
        <v>64 - Casteide-Candau</v>
      </c>
      <c r="B3213" s="2">
        <v>64</v>
      </c>
      <c r="C3213" s="2" t="s">
        <v>4427</v>
      </c>
      <c r="D3213" s="3" t="s">
        <v>4178</v>
      </c>
      <c r="E3213" s="3" t="s">
        <v>4428</v>
      </c>
      <c r="F3213" s="6" t="s">
        <v>8554</v>
      </c>
      <c r="G3213" s="4">
        <v>302</v>
      </c>
      <c r="H3213" s="2" t="s">
        <v>5</v>
      </c>
      <c r="I3213" s="2" t="s">
        <v>25</v>
      </c>
      <c r="J3213" s="2" t="s">
        <v>13</v>
      </c>
      <c r="K3213" s="2" t="s">
        <v>8</v>
      </c>
      <c r="L3213" s="132" t="s">
        <v>8555</v>
      </c>
    </row>
    <row r="3214" spans="1:23" customFormat="1">
      <c r="A3214" s="1" t="str">
        <f>CONCATENATE(Tableau4[[#This Row],[DPT2]]," - ",Tableau4[[#This Row],[COMMUNE]])</f>
        <v>64 - Casteide-Doat</v>
      </c>
      <c r="B3214" s="2">
        <v>64</v>
      </c>
      <c r="C3214" s="2" t="s">
        <v>4429</v>
      </c>
      <c r="D3214" s="3" t="s">
        <v>4340</v>
      </c>
      <c r="E3214" s="3" t="s">
        <v>4430</v>
      </c>
      <c r="F3214" s="6" t="s">
        <v>8554</v>
      </c>
      <c r="G3214" s="4">
        <v>162</v>
      </c>
      <c r="H3214" s="2" t="s">
        <v>5</v>
      </c>
      <c r="I3214" s="2" t="s">
        <v>25</v>
      </c>
      <c r="J3214" s="2" t="s">
        <v>13</v>
      </c>
      <c r="K3214" s="2" t="s">
        <v>8</v>
      </c>
      <c r="L3214" s="132" t="s">
        <v>8555</v>
      </c>
      <c r="M3214" s="87"/>
      <c r="N3214" s="87"/>
      <c r="O3214" s="87"/>
      <c r="P3214" s="87"/>
      <c r="Q3214" s="87"/>
      <c r="R3214" s="87"/>
      <c r="S3214" s="87"/>
      <c r="T3214" s="87"/>
      <c r="U3214" s="87"/>
      <c r="V3214" s="87"/>
      <c r="W3214" s="87"/>
    </row>
    <row r="3215" spans="1:23" customFormat="1">
      <c r="A3215" s="1" t="str">
        <f>CONCATENATE(Tableau4[[#This Row],[DPT2]]," - ",Tableau4[[#This Row],[COMMUNE]])</f>
        <v>64 - Castéra-Loubix</v>
      </c>
      <c r="B3215" s="2">
        <v>64</v>
      </c>
      <c r="C3215" s="2" t="s">
        <v>4431</v>
      </c>
      <c r="D3215" s="3" t="s">
        <v>4340</v>
      </c>
      <c r="E3215" s="3" t="s">
        <v>4432</v>
      </c>
      <c r="F3215" s="6" t="s">
        <v>8554</v>
      </c>
      <c r="G3215" s="4">
        <v>52</v>
      </c>
      <c r="H3215" s="2" t="s">
        <v>5</v>
      </c>
      <c r="I3215" s="2" t="s">
        <v>25</v>
      </c>
      <c r="J3215" s="2" t="s">
        <v>13</v>
      </c>
      <c r="K3215" s="2" t="s">
        <v>8</v>
      </c>
      <c r="L3215" s="132" t="s">
        <v>8555</v>
      </c>
    </row>
    <row r="3216" spans="1:23" s="87" customFormat="1">
      <c r="A3216" s="1" t="str">
        <f>CONCATENATE(Tableau4[[#This Row],[DPT2]]," - ",Tableau4[[#This Row],[COMMUNE]])</f>
        <v>64 - Castet</v>
      </c>
      <c r="B3216" s="2">
        <v>64</v>
      </c>
      <c r="C3216" s="5" t="s">
        <v>4433</v>
      </c>
      <c r="D3216" s="6" t="s">
        <v>4275</v>
      </c>
      <c r="E3216" s="6" t="s">
        <v>4434</v>
      </c>
      <c r="F3216" s="6" t="s">
        <v>8554</v>
      </c>
      <c r="G3216" s="7">
        <v>153</v>
      </c>
      <c r="H3216" s="5" t="s">
        <v>5</v>
      </c>
      <c r="I3216" s="5" t="s">
        <v>12</v>
      </c>
      <c r="J3216" s="2" t="s">
        <v>13</v>
      </c>
      <c r="K3216" s="2" t="s">
        <v>8</v>
      </c>
      <c r="L3216" s="132" t="s">
        <v>8555</v>
      </c>
      <c r="M3216"/>
      <c r="N3216"/>
      <c r="O3216"/>
      <c r="P3216"/>
      <c r="Q3216"/>
      <c r="R3216"/>
      <c r="S3216"/>
      <c r="T3216"/>
      <c r="U3216"/>
      <c r="V3216"/>
      <c r="W3216"/>
    </row>
    <row r="3217" spans="1:23" s="87" customFormat="1">
      <c r="A3217" s="1" t="str">
        <f>CONCATENATE(Tableau4[[#This Row],[DPT2]]," - ",Tableau4[[#This Row],[COMMUNE]])</f>
        <v>64 - Castetbon</v>
      </c>
      <c r="B3217" s="2">
        <v>64</v>
      </c>
      <c r="C3217" s="5" t="s">
        <v>4435</v>
      </c>
      <c r="D3217" s="6" t="s">
        <v>4181</v>
      </c>
      <c r="E3217" s="6" t="s">
        <v>4436</v>
      </c>
      <c r="F3217" s="6" t="s">
        <v>8554</v>
      </c>
      <c r="G3217" s="7">
        <v>166</v>
      </c>
      <c r="H3217" s="5" t="s">
        <v>5</v>
      </c>
      <c r="I3217" s="5" t="s">
        <v>12</v>
      </c>
      <c r="J3217" s="2" t="s">
        <v>13</v>
      </c>
      <c r="K3217" s="2" t="s">
        <v>8</v>
      </c>
      <c r="L3217" s="132" t="s">
        <v>8555</v>
      </c>
      <c r="M3217"/>
      <c r="N3217"/>
      <c r="O3217"/>
      <c r="P3217"/>
      <c r="Q3217"/>
      <c r="R3217"/>
      <c r="S3217"/>
      <c r="T3217"/>
      <c r="U3217"/>
      <c r="V3217"/>
      <c r="W3217"/>
    </row>
    <row r="3218" spans="1:23" s="87" customFormat="1">
      <c r="A3218" s="1" t="str">
        <f>CONCATENATE(Tableau4[[#This Row],[DPT2]]," - ",Tableau4[[#This Row],[COMMUNE]])</f>
        <v>64 - Castétis</v>
      </c>
      <c r="B3218" s="2">
        <v>64</v>
      </c>
      <c r="C3218" s="2" t="s">
        <v>4437</v>
      </c>
      <c r="D3218" s="3" t="s">
        <v>4178</v>
      </c>
      <c r="E3218" s="3" t="s">
        <v>4438</v>
      </c>
      <c r="F3218" s="6" t="s">
        <v>8554</v>
      </c>
      <c r="G3218" s="4">
        <v>624</v>
      </c>
      <c r="H3218" s="2" t="s">
        <v>5</v>
      </c>
      <c r="I3218" s="2" t="s">
        <v>25</v>
      </c>
      <c r="J3218" s="2" t="s">
        <v>13</v>
      </c>
      <c r="K3218" s="2" t="s">
        <v>8</v>
      </c>
      <c r="L3218" s="132" t="s">
        <v>8555</v>
      </c>
      <c r="M3218"/>
      <c r="N3218"/>
      <c r="O3218"/>
      <c r="P3218"/>
      <c r="Q3218"/>
      <c r="R3218"/>
      <c r="S3218"/>
      <c r="T3218"/>
      <c r="U3218"/>
      <c r="V3218"/>
      <c r="W3218"/>
    </row>
    <row r="3219" spans="1:23" customFormat="1">
      <c r="A3219" s="1" t="str">
        <f>CONCATENATE(Tableau4[[#This Row],[DPT2]]," - ",Tableau4[[#This Row],[COMMUNE]])</f>
        <v>64 - Castetnau-Camblong</v>
      </c>
      <c r="B3219" s="2">
        <v>64</v>
      </c>
      <c r="C3219" s="5" t="s">
        <v>4439</v>
      </c>
      <c r="D3219" s="6" t="s">
        <v>4181</v>
      </c>
      <c r="E3219" s="6" t="s">
        <v>4440</v>
      </c>
      <c r="F3219" s="6" t="s">
        <v>8554</v>
      </c>
      <c r="G3219" s="7">
        <v>464</v>
      </c>
      <c r="H3219" s="5" t="s">
        <v>5</v>
      </c>
      <c r="I3219" s="5" t="s">
        <v>12</v>
      </c>
      <c r="J3219" s="2" t="s">
        <v>13</v>
      </c>
      <c r="K3219" s="2" t="s">
        <v>8</v>
      </c>
      <c r="L3219" s="132" t="s">
        <v>8555</v>
      </c>
    </row>
    <row r="3220" spans="1:23" customFormat="1">
      <c r="A3220" s="1" t="str">
        <f>CONCATENATE(Tableau4[[#This Row],[DPT2]]," - ",Tableau4[[#This Row],[COMMUNE]])</f>
        <v>64 - Castetner</v>
      </c>
      <c r="B3220" s="2">
        <v>64</v>
      </c>
      <c r="C3220" s="2" t="s">
        <v>4441</v>
      </c>
      <c r="D3220" s="3" t="s">
        <v>4178</v>
      </c>
      <c r="E3220" s="3" t="s">
        <v>4442</v>
      </c>
      <c r="F3220" s="6" t="s">
        <v>8554</v>
      </c>
      <c r="G3220" s="4">
        <v>133</v>
      </c>
      <c r="H3220" s="2" t="s">
        <v>5</v>
      </c>
      <c r="I3220" s="2" t="s">
        <v>25</v>
      </c>
      <c r="J3220" s="2" t="s">
        <v>13</v>
      </c>
      <c r="K3220" s="2" t="s">
        <v>8</v>
      </c>
      <c r="L3220" s="132" t="s">
        <v>8555</v>
      </c>
    </row>
    <row r="3221" spans="1:23" customFormat="1">
      <c r="A3221" s="1" t="str">
        <f>CONCATENATE(Tableau4[[#This Row],[DPT2]]," - ",Tableau4[[#This Row],[COMMUNE]])</f>
        <v>64 - Castetpugon</v>
      </c>
      <c r="B3221" s="2">
        <v>64</v>
      </c>
      <c r="C3221" s="2" t="s">
        <v>4443</v>
      </c>
      <c r="D3221" s="3" t="s">
        <v>4245</v>
      </c>
      <c r="E3221" s="3" t="s">
        <v>4444</v>
      </c>
      <c r="F3221" s="6" t="s">
        <v>8554</v>
      </c>
      <c r="G3221" s="4">
        <v>212</v>
      </c>
      <c r="H3221" s="2" t="s">
        <v>5</v>
      </c>
      <c r="I3221" s="2" t="s">
        <v>25</v>
      </c>
      <c r="J3221" s="2" t="s">
        <v>13</v>
      </c>
      <c r="K3221" s="2" t="s">
        <v>8</v>
      </c>
      <c r="L3221" s="132" t="s">
        <v>8555</v>
      </c>
    </row>
    <row r="3222" spans="1:23" customFormat="1">
      <c r="A3222" s="1" t="str">
        <f>CONCATENATE(Tableau4[[#This Row],[DPT2]]," - ",Tableau4[[#This Row],[COMMUNE]])</f>
        <v>64 - Castillon (Canton d'Arthez-de-Béarn)</v>
      </c>
      <c r="B3222" s="2">
        <v>64</v>
      </c>
      <c r="C3222" s="2" t="s">
        <v>4445</v>
      </c>
      <c r="D3222" s="3" t="s">
        <v>4178</v>
      </c>
      <c r="E3222" s="3" t="s">
        <v>4446</v>
      </c>
      <c r="F3222" s="6" t="s">
        <v>8554</v>
      </c>
      <c r="G3222" s="4">
        <v>330</v>
      </c>
      <c r="H3222" s="2" t="s">
        <v>5</v>
      </c>
      <c r="I3222" s="2" t="s">
        <v>25</v>
      </c>
      <c r="J3222" s="2" t="s">
        <v>13</v>
      </c>
      <c r="K3222" s="2" t="s">
        <v>8</v>
      </c>
      <c r="L3222" s="132" t="s">
        <v>8555</v>
      </c>
    </row>
    <row r="3223" spans="1:23" customFormat="1">
      <c r="A3223" s="1" t="str">
        <f>CONCATENATE(Tableau4[[#This Row],[DPT2]]," - ",Tableau4[[#This Row],[COMMUNE]])</f>
        <v>64 - Castillon (Canton de Lembeye)</v>
      </c>
      <c r="B3223" s="2">
        <v>64</v>
      </c>
      <c r="C3223" s="2" t="s">
        <v>4447</v>
      </c>
      <c r="D3223" s="3" t="s">
        <v>4173</v>
      </c>
      <c r="E3223" s="3" t="s">
        <v>4448</v>
      </c>
      <c r="F3223" s="6" t="s">
        <v>8554</v>
      </c>
      <c r="G3223" s="4">
        <v>69</v>
      </c>
      <c r="H3223" s="2" t="s">
        <v>5</v>
      </c>
      <c r="I3223" s="2" t="s">
        <v>25</v>
      </c>
      <c r="J3223" s="2" t="s">
        <v>13</v>
      </c>
      <c r="K3223" s="2" t="s">
        <v>8</v>
      </c>
      <c r="L3223" s="132" t="s">
        <v>8555</v>
      </c>
    </row>
    <row r="3224" spans="1:23" customFormat="1">
      <c r="A3224" s="1" t="str">
        <f>CONCATENATE(Tableau4[[#This Row],[DPT2]]," - ",Tableau4[[#This Row],[COMMUNE]])</f>
        <v>64 - Caubios-Loos</v>
      </c>
      <c r="B3224" s="2">
        <v>64</v>
      </c>
      <c r="C3224" s="2" t="s">
        <v>4449</v>
      </c>
      <c r="D3224" s="3" t="s">
        <v>4245</v>
      </c>
      <c r="E3224" s="3" t="s">
        <v>4450</v>
      </c>
      <c r="F3224" s="6" t="s">
        <v>8554</v>
      </c>
      <c r="G3224" s="4">
        <v>598</v>
      </c>
      <c r="H3224" s="2" t="s">
        <v>5</v>
      </c>
      <c r="I3224" s="2" t="s">
        <v>25</v>
      </c>
      <c r="J3224" s="2" t="s">
        <v>13</v>
      </c>
      <c r="K3224" s="2" t="s">
        <v>8</v>
      </c>
      <c r="L3224" s="132" t="s">
        <v>8555</v>
      </c>
    </row>
    <row r="3225" spans="1:23" customFormat="1">
      <c r="A3225" s="1" t="str">
        <f>CONCATENATE(Tableau4[[#This Row],[DPT2]]," - ",Tableau4[[#This Row],[COMMUNE]])</f>
        <v>64 - Cescau</v>
      </c>
      <c r="B3225" s="2">
        <v>64</v>
      </c>
      <c r="C3225" s="2" t="s">
        <v>4451</v>
      </c>
      <c r="D3225" s="3" t="s">
        <v>4178</v>
      </c>
      <c r="E3225" s="3" t="s">
        <v>4452</v>
      </c>
      <c r="F3225" s="6" t="s">
        <v>8554</v>
      </c>
      <c r="G3225" s="4">
        <v>612</v>
      </c>
      <c r="H3225" s="2" t="s">
        <v>5</v>
      </c>
      <c r="I3225" s="2" t="s">
        <v>25</v>
      </c>
      <c r="J3225" s="2" t="s">
        <v>13</v>
      </c>
      <c r="K3225" s="2" t="s">
        <v>8</v>
      </c>
      <c r="L3225" s="132" t="s">
        <v>8555</v>
      </c>
      <c r="M3225" s="87"/>
      <c r="N3225" s="87"/>
      <c r="O3225" s="87"/>
      <c r="P3225" s="87"/>
      <c r="Q3225" s="87"/>
      <c r="R3225" s="87"/>
      <c r="S3225" s="87"/>
      <c r="T3225" s="87"/>
      <c r="U3225" s="87"/>
      <c r="V3225" s="87"/>
      <c r="W3225" s="87"/>
    </row>
    <row r="3226" spans="1:23" customFormat="1">
      <c r="A3226" s="1" t="str">
        <f>CONCATENATE(Tableau4[[#This Row],[DPT2]]," - ",Tableau4[[#This Row],[COMMUNE]])</f>
        <v>64 - Cette-Eygun</v>
      </c>
      <c r="B3226" s="2">
        <v>64</v>
      </c>
      <c r="C3226" s="2" t="s">
        <v>4453</v>
      </c>
      <c r="D3226" s="3" t="s">
        <v>4186</v>
      </c>
      <c r="E3226" s="3" t="s">
        <v>4454</v>
      </c>
      <c r="F3226" s="6" t="s">
        <v>8554</v>
      </c>
      <c r="G3226" s="4">
        <v>61</v>
      </c>
      <c r="H3226" s="2" t="s">
        <v>5</v>
      </c>
      <c r="I3226" s="2" t="s">
        <v>25</v>
      </c>
      <c r="J3226" s="2" t="s">
        <v>13</v>
      </c>
      <c r="K3226" s="2" t="s">
        <v>8</v>
      </c>
      <c r="L3226" s="132" t="s">
        <v>8555</v>
      </c>
      <c r="M3226" s="87"/>
      <c r="N3226" s="87"/>
      <c r="O3226" s="87"/>
      <c r="P3226" s="87"/>
      <c r="Q3226" s="87"/>
      <c r="R3226" s="87"/>
      <c r="S3226" s="87"/>
      <c r="T3226" s="87"/>
      <c r="U3226" s="87"/>
      <c r="V3226" s="87"/>
      <c r="W3226" s="87"/>
    </row>
    <row r="3227" spans="1:23" customFormat="1">
      <c r="A3227" s="1" t="str">
        <f>CONCATENATE(Tableau4[[#This Row],[DPT2]]," - ",Tableau4[[#This Row],[COMMUNE]])</f>
        <v>64 - Charre</v>
      </c>
      <c r="B3227" s="2">
        <v>64</v>
      </c>
      <c r="C3227" s="5" t="s">
        <v>4455</v>
      </c>
      <c r="D3227" s="6" t="s">
        <v>4181</v>
      </c>
      <c r="E3227" s="6" t="s">
        <v>4456</v>
      </c>
      <c r="F3227" s="6" t="s">
        <v>8554</v>
      </c>
      <c r="G3227" s="7">
        <v>216</v>
      </c>
      <c r="H3227" s="5" t="s">
        <v>5</v>
      </c>
      <c r="I3227" s="5" t="s">
        <v>12</v>
      </c>
      <c r="J3227" s="2" t="s">
        <v>13</v>
      </c>
      <c r="K3227" s="2" t="s">
        <v>8</v>
      </c>
      <c r="L3227" s="132" t="s">
        <v>8555</v>
      </c>
    </row>
    <row r="3228" spans="1:23" customFormat="1">
      <c r="A3228" s="1" t="str">
        <f>CONCATENATE(Tableau4[[#This Row],[DPT2]]," - ",Tableau4[[#This Row],[COMMUNE]])</f>
        <v>64 - Charritte-de-Bas</v>
      </c>
      <c r="B3228" s="2">
        <v>64</v>
      </c>
      <c r="C3228" s="2" t="s">
        <v>4457</v>
      </c>
      <c r="D3228" s="3" t="s">
        <v>4191</v>
      </c>
      <c r="E3228" s="3" t="s">
        <v>4458</v>
      </c>
      <c r="F3228" s="6" t="s">
        <v>8554</v>
      </c>
      <c r="G3228" s="4">
        <v>254</v>
      </c>
      <c r="H3228" s="2" t="s">
        <v>5</v>
      </c>
      <c r="I3228" s="2" t="s">
        <v>25</v>
      </c>
      <c r="J3228" s="2" t="s">
        <v>13</v>
      </c>
      <c r="K3228" s="2" t="s">
        <v>8</v>
      </c>
      <c r="L3228" s="132" t="s">
        <v>8555</v>
      </c>
    </row>
    <row r="3229" spans="1:23" customFormat="1">
      <c r="A3229" s="1" t="str">
        <f>CONCATENATE(Tableau4[[#This Row],[DPT2]]," - ",Tableau4[[#This Row],[COMMUNE]])</f>
        <v>64 - Chéraute</v>
      </c>
      <c r="B3229" s="2">
        <v>64</v>
      </c>
      <c r="C3229" s="2" t="s">
        <v>7192</v>
      </c>
      <c r="D3229" s="3" t="s">
        <v>4191</v>
      </c>
      <c r="E3229" s="3" t="s">
        <v>7193</v>
      </c>
      <c r="F3229" s="6" t="s">
        <v>8554</v>
      </c>
      <c r="G3229" s="4">
        <v>1083</v>
      </c>
      <c r="H3229" s="2" t="s">
        <v>5</v>
      </c>
      <c r="I3229" s="2" t="s">
        <v>25</v>
      </c>
      <c r="J3229" s="2" t="s">
        <v>13</v>
      </c>
      <c r="K3229" s="2" t="s">
        <v>5671</v>
      </c>
      <c r="L3229" s="132" t="s">
        <v>8555</v>
      </c>
    </row>
    <row r="3230" spans="1:23" s="87" customFormat="1">
      <c r="A3230" s="1" t="str">
        <f>CONCATENATE(Tableau4[[#This Row],[DPT2]]," - ",Tableau4[[#This Row],[COMMUNE]])</f>
        <v>64 - Ciboure</v>
      </c>
      <c r="B3230" s="94">
        <v>64</v>
      </c>
      <c r="C3230" s="2" t="s">
        <v>8162</v>
      </c>
      <c r="D3230" s="95" t="s">
        <v>4191</v>
      </c>
      <c r="E3230" s="96" t="s">
        <v>8163</v>
      </c>
      <c r="F3230" s="96" t="s">
        <v>8555</v>
      </c>
      <c r="G3230" s="97">
        <v>6211</v>
      </c>
      <c r="H3230" s="94" t="s">
        <v>859</v>
      </c>
      <c r="I3230" s="94" t="s">
        <v>25</v>
      </c>
      <c r="J3230" s="94" t="s">
        <v>13</v>
      </c>
      <c r="K3230" s="5" t="s">
        <v>5664</v>
      </c>
      <c r="L3230" s="132" t="s">
        <v>8555</v>
      </c>
      <c r="M3230"/>
      <c r="N3230"/>
      <c r="O3230"/>
      <c r="P3230"/>
      <c r="Q3230"/>
      <c r="R3230"/>
      <c r="S3230"/>
      <c r="T3230"/>
      <c r="U3230"/>
      <c r="V3230"/>
      <c r="W3230"/>
    </row>
    <row r="3231" spans="1:23" customFormat="1">
      <c r="A3231" s="1" t="str">
        <f>CONCATENATE(Tableau4[[#This Row],[DPT2]]," - ",Tableau4[[#This Row],[COMMUNE]])</f>
        <v>64 - Claracq</v>
      </c>
      <c r="B3231" s="2">
        <v>64</v>
      </c>
      <c r="C3231" s="2" t="s">
        <v>4459</v>
      </c>
      <c r="D3231" s="3" t="s">
        <v>4245</v>
      </c>
      <c r="E3231" s="3" t="s">
        <v>4460</v>
      </c>
      <c r="F3231" s="6" t="s">
        <v>8554</v>
      </c>
      <c r="G3231" s="4">
        <v>236</v>
      </c>
      <c r="H3231" s="2" t="s">
        <v>5</v>
      </c>
      <c r="I3231" s="2" t="s">
        <v>25</v>
      </c>
      <c r="J3231" s="2" t="s">
        <v>13</v>
      </c>
      <c r="K3231" s="2" t="s">
        <v>8</v>
      </c>
      <c r="L3231" s="132" t="s">
        <v>8555</v>
      </c>
    </row>
    <row r="3232" spans="1:23" s="87" customFormat="1">
      <c r="A3232" s="1" t="str">
        <f>CONCATENATE(Tableau4[[#This Row],[DPT2]]," - ",Tableau4[[#This Row],[COMMUNE]])</f>
        <v>64 - Coarraze</v>
      </c>
      <c r="B3232" s="94">
        <v>64</v>
      </c>
      <c r="C3232" s="2" t="s">
        <v>8164</v>
      </c>
      <c r="D3232" s="95" t="s">
        <v>4220</v>
      </c>
      <c r="E3232" s="96" t="s">
        <v>8165</v>
      </c>
      <c r="F3232" s="96" t="s">
        <v>8555</v>
      </c>
      <c r="G3232" s="97">
        <v>2170</v>
      </c>
      <c r="H3232" s="94" t="s">
        <v>859</v>
      </c>
      <c r="I3232" s="94" t="s">
        <v>25</v>
      </c>
      <c r="J3232" s="94" t="s">
        <v>13</v>
      </c>
      <c r="K3232" s="5" t="s">
        <v>5664</v>
      </c>
      <c r="L3232" s="132" t="s">
        <v>8555</v>
      </c>
      <c r="M3232"/>
      <c r="N3232"/>
      <c r="O3232"/>
      <c r="P3232"/>
      <c r="Q3232"/>
      <c r="R3232"/>
      <c r="S3232"/>
      <c r="T3232"/>
      <c r="U3232"/>
      <c r="V3232"/>
      <c r="W3232"/>
    </row>
    <row r="3233" spans="1:23" customFormat="1">
      <c r="A3233" s="1" t="str">
        <f>CONCATENATE(Tableau4[[#This Row],[DPT2]]," - ",Tableau4[[#This Row],[COMMUNE]])</f>
        <v>64 - Conchez-de-Béarn</v>
      </c>
      <c r="B3233" s="2">
        <v>64</v>
      </c>
      <c r="C3233" s="2" t="s">
        <v>4461</v>
      </c>
      <c r="D3233" s="3" t="s">
        <v>4245</v>
      </c>
      <c r="E3233" s="3" t="s">
        <v>4462</v>
      </c>
      <c r="F3233" s="6" t="s">
        <v>8554</v>
      </c>
      <c r="G3233" s="4">
        <v>111</v>
      </c>
      <c r="H3233" s="2" t="s">
        <v>5</v>
      </c>
      <c r="I3233" s="2" t="s">
        <v>25</v>
      </c>
      <c r="J3233" s="2" t="s">
        <v>13</v>
      </c>
      <c r="K3233" s="2" t="s">
        <v>8</v>
      </c>
      <c r="L3233" s="132" t="s">
        <v>8555</v>
      </c>
    </row>
    <row r="3234" spans="1:23" customFormat="1">
      <c r="A3234" s="1" t="str">
        <f>CONCATENATE(Tableau4[[#This Row],[DPT2]]," - ",Tableau4[[#This Row],[COMMUNE]])</f>
        <v>64 - Corbère-Abères</v>
      </c>
      <c r="B3234" s="2">
        <v>64</v>
      </c>
      <c r="C3234" s="2" t="s">
        <v>4463</v>
      </c>
      <c r="D3234" s="3" t="s">
        <v>4173</v>
      </c>
      <c r="E3234" s="3" t="s">
        <v>4464</v>
      </c>
      <c r="F3234" s="6" t="s">
        <v>8554</v>
      </c>
      <c r="G3234" s="4">
        <v>98</v>
      </c>
      <c r="H3234" s="2" t="s">
        <v>5</v>
      </c>
      <c r="I3234" s="2" t="s">
        <v>25</v>
      </c>
      <c r="J3234" s="2" t="s">
        <v>13</v>
      </c>
      <c r="K3234" s="2" t="s">
        <v>8</v>
      </c>
      <c r="L3234" s="132" t="s">
        <v>8555</v>
      </c>
    </row>
    <row r="3235" spans="1:23" s="87" customFormat="1">
      <c r="A3235" s="1" t="str">
        <f>CONCATENATE(Tableau4[[#This Row],[DPT2]]," - ",Tableau4[[#This Row],[COMMUNE]])</f>
        <v>64 - Coslédaà-Lube-Boast</v>
      </c>
      <c r="B3235" s="2">
        <v>64</v>
      </c>
      <c r="C3235" s="2" t="s">
        <v>4465</v>
      </c>
      <c r="D3235" s="3" t="s">
        <v>4173</v>
      </c>
      <c r="E3235" s="3" t="s">
        <v>4466</v>
      </c>
      <c r="F3235" s="6" t="s">
        <v>8554</v>
      </c>
      <c r="G3235" s="4">
        <v>382</v>
      </c>
      <c r="H3235" s="2" t="s">
        <v>5</v>
      </c>
      <c r="I3235" s="2" t="s">
        <v>25</v>
      </c>
      <c r="J3235" s="2" t="s">
        <v>13</v>
      </c>
      <c r="K3235" s="2" t="s">
        <v>8</v>
      </c>
      <c r="L3235" s="132" t="s">
        <v>8555</v>
      </c>
      <c r="M3235"/>
      <c r="N3235"/>
      <c r="O3235"/>
      <c r="P3235"/>
      <c r="Q3235"/>
      <c r="R3235"/>
      <c r="S3235"/>
      <c r="T3235"/>
      <c r="U3235"/>
      <c r="V3235"/>
      <c r="W3235"/>
    </row>
    <row r="3236" spans="1:23" s="87" customFormat="1">
      <c r="A3236" s="1" t="str">
        <f>CONCATENATE(Tableau4[[#This Row],[DPT2]]," - ",Tableau4[[#This Row],[COMMUNE]])</f>
        <v>64 - Coublucq</v>
      </c>
      <c r="B3236" s="2">
        <v>64</v>
      </c>
      <c r="C3236" s="2" t="s">
        <v>4467</v>
      </c>
      <c r="D3236" s="3" t="s">
        <v>4245</v>
      </c>
      <c r="E3236" s="3" t="s">
        <v>4468</v>
      </c>
      <c r="F3236" s="6" t="s">
        <v>8554</v>
      </c>
      <c r="G3236" s="4">
        <v>95</v>
      </c>
      <c r="H3236" s="2" t="s">
        <v>5</v>
      </c>
      <c r="I3236" s="2" t="s">
        <v>25</v>
      </c>
      <c r="J3236" s="2" t="s">
        <v>13</v>
      </c>
      <c r="K3236" s="2" t="s">
        <v>8</v>
      </c>
      <c r="L3236" s="132" t="s">
        <v>8555</v>
      </c>
      <c r="M3236"/>
      <c r="N3236"/>
      <c r="O3236"/>
      <c r="P3236"/>
      <c r="Q3236"/>
      <c r="R3236"/>
      <c r="S3236"/>
      <c r="T3236"/>
      <c r="U3236"/>
      <c r="V3236"/>
      <c r="W3236"/>
    </row>
    <row r="3237" spans="1:23" s="87" customFormat="1">
      <c r="A3237" s="1" t="str">
        <f>CONCATENATE(Tableau4[[#This Row],[DPT2]]," - ",Tableau4[[#This Row],[COMMUNE]])</f>
        <v>64 - Crouseilles</v>
      </c>
      <c r="B3237" s="2">
        <v>64</v>
      </c>
      <c r="C3237" s="2" t="s">
        <v>4469</v>
      </c>
      <c r="D3237" s="3" t="s">
        <v>4173</v>
      </c>
      <c r="E3237" s="3" t="s">
        <v>4470</v>
      </c>
      <c r="F3237" s="6" t="s">
        <v>8554</v>
      </c>
      <c r="G3237" s="4">
        <v>121</v>
      </c>
      <c r="H3237" s="2" t="s">
        <v>5</v>
      </c>
      <c r="I3237" s="2" t="s">
        <v>25</v>
      </c>
      <c r="J3237" s="2" t="s">
        <v>13</v>
      </c>
      <c r="K3237" s="2" t="s">
        <v>8</v>
      </c>
      <c r="L3237" s="132" t="s">
        <v>8555</v>
      </c>
      <c r="M3237"/>
      <c r="N3237"/>
      <c r="O3237"/>
      <c r="P3237"/>
      <c r="Q3237"/>
      <c r="R3237"/>
      <c r="S3237"/>
      <c r="T3237"/>
      <c r="U3237"/>
      <c r="V3237"/>
      <c r="W3237"/>
    </row>
    <row r="3238" spans="1:23" s="87" customFormat="1">
      <c r="A3238" s="1" t="str">
        <f>CONCATENATE(Tableau4[[#This Row],[DPT2]]," - ",Tableau4[[#This Row],[COMMUNE]])</f>
        <v>64 - Cuqueron</v>
      </c>
      <c r="B3238" s="2">
        <v>64</v>
      </c>
      <c r="C3238" s="2" t="s">
        <v>4471</v>
      </c>
      <c r="D3238" s="3" t="s">
        <v>4178</v>
      </c>
      <c r="E3238" s="3" t="s">
        <v>4472</v>
      </c>
      <c r="F3238" s="6" t="s">
        <v>8554</v>
      </c>
      <c r="G3238" s="4">
        <v>189</v>
      </c>
      <c r="H3238" s="2" t="s">
        <v>5</v>
      </c>
      <c r="I3238" s="2" t="s">
        <v>25</v>
      </c>
      <c r="J3238" s="2" t="s">
        <v>13</v>
      </c>
      <c r="K3238" s="2" t="s">
        <v>8</v>
      </c>
      <c r="L3238" s="132" t="s">
        <v>8555</v>
      </c>
      <c r="M3238"/>
      <c r="N3238"/>
      <c r="O3238"/>
      <c r="P3238"/>
      <c r="Q3238"/>
      <c r="R3238"/>
      <c r="S3238"/>
      <c r="T3238"/>
      <c r="U3238"/>
      <c r="V3238"/>
      <c r="W3238"/>
    </row>
    <row r="3239" spans="1:23" customFormat="1">
      <c r="A3239" s="1" t="str">
        <f>CONCATENATE(Tableau4[[#This Row],[DPT2]]," - ",Tableau4[[#This Row],[COMMUNE]])</f>
        <v>64 - Denguin</v>
      </c>
      <c r="B3239" s="94">
        <v>64</v>
      </c>
      <c r="C3239" s="2" t="s">
        <v>7194</v>
      </c>
      <c r="D3239" s="95" t="s">
        <v>4282</v>
      </c>
      <c r="E3239" s="96" t="s">
        <v>7195</v>
      </c>
      <c r="F3239" s="96" t="s">
        <v>8555</v>
      </c>
      <c r="G3239" s="97">
        <v>1766</v>
      </c>
      <c r="H3239" s="94" t="s">
        <v>859</v>
      </c>
      <c r="I3239" s="94" t="s">
        <v>25</v>
      </c>
      <c r="J3239" s="94" t="s">
        <v>13</v>
      </c>
      <c r="K3239" s="2" t="s">
        <v>5671</v>
      </c>
      <c r="L3239" s="132" t="s">
        <v>8555</v>
      </c>
    </row>
    <row r="3240" spans="1:23" customFormat="1">
      <c r="A3240" s="1" t="str">
        <f>CONCATENATE(Tableau4[[#This Row],[DPT2]]," - ",Tableau4[[#This Row],[COMMUNE]])</f>
        <v>64 - Diusse</v>
      </c>
      <c r="B3240" s="2">
        <v>64</v>
      </c>
      <c r="C3240" s="2" t="s">
        <v>4473</v>
      </c>
      <c r="D3240" s="3" t="s">
        <v>4245</v>
      </c>
      <c r="E3240" s="3" t="s">
        <v>4474</v>
      </c>
      <c r="F3240" s="6" t="s">
        <v>8554</v>
      </c>
      <c r="G3240" s="4">
        <v>142</v>
      </c>
      <c r="H3240" s="2" t="s">
        <v>5</v>
      </c>
      <c r="I3240" s="2" t="s">
        <v>25</v>
      </c>
      <c r="J3240" s="2" t="s">
        <v>13</v>
      </c>
      <c r="K3240" s="2" t="s">
        <v>8</v>
      </c>
      <c r="L3240" s="132" t="s">
        <v>8555</v>
      </c>
    </row>
    <row r="3241" spans="1:23" customFormat="1">
      <c r="A3241" s="1" t="str">
        <f>CONCATENATE(Tableau4[[#This Row],[DPT2]]," - ",Tableau4[[#This Row],[COMMUNE]])</f>
        <v>64 - Doazon</v>
      </c>
      <c r="B3241" s="2">
        <v>64</v>
      </c>
      <c r="C3241" s="2" t="s">
        <v>4475</v>
      </c>
      <c r="D3241" s="3" t="s">
        <v>4178</v>
      </c>
      <c r="E3241" s="3" t="s">
        <v>4476</v>
      </c>
      <c r="F3241" s="6" t="s">
        <v>8554</v>
      </c>
      <c r="G3241" s="4">
        <v>182</v>
      </c>
      <c r="H3241" s="2" t="s">
        <v>5</v>
      </c>
      <c r="I3241" s="2" t="s">
        <v>25</v>
      </c>
      <c r="J3241" s="2" t="s">
        <v>13</v>
      </c>
      <c r="K3241" s="2" t="s">
        <v>8</v>
      </c>
      <c r="L3241" s="132" t="s">
        <v>8555</v>
      </c>
    </row>
    <row r="3242" spans="1:23" customFormat="1">
      <c r="A3242" s="1" t="str">
        <f>CONCATENATE(Tableau4[[#This Row],[DPT2]]," - ",Tableau4[[#This Row],[COMMUNE]])</f>
        <v>64 - Dognen</v>
      </c>
      <c r="B3242" s="2">
        <v>64</v>
      </c>
      <c r="C3242" s="5" t="s">
        <v>4477</v>
      </c>
      <c r="D3242" s="6" t="s">
        <v>4181</v>
      </c>
      <c r="E3242" s="6" t="s">
        <v>4478</v>
      </c>
      <c r="F3242" s="6" t="s">
        <v>8554</v>
      </c>
      <c r="G3242" s="7">
        <v>227</v>
      </c>
      <c r="H3242" s="5" t="s">
        <v>5</v>
      </c>
      <c r="I3242" s="5" t="s">
        <v>12</v>
      </c>
      <c r="J3242" s="2" t="s">
        <v>13</v>
      </c>
      <c r="K3242" s="2" t="s">
        <v>8</v>
      </c>
      <c r="L3242" s="132" t="s">
        <v>8555</v>
      </c>
    </row>
    <row r="3243" spans="1:23" s="87" customFormat="1">
      <c r="A3243" s="1" t="str">
        <f>CONCATENATE(Tableau4[[#This Row],[DPT2]]," - ",Tableau4[[#This Row],[COMMUNE]])</f>
        <v>64 - Domezain-Berraute</v>
      </c>
      <c r="B3243" s="2">
        <v>64</v>
      </c>
      <c r="C3243" s="2" t="s">
        <v>4479</v>
      </c>
      <c r="D3243" s="3" t="s">
        <v>4191</v>
      </c>
      <c r="E3243" s="3" t="s">
        <v>4480</v>
      </c>
      <c r="F3243" s="6" t="s">
        <v>8554</v>
      </c>
      <c r="G3243" s="4">
        <v>464</v>
      </c>
      <c r="H3243" s="2" t="s">
        <v>5</v>
      </c>
      <c r="I3243" s="2" t="s">
        <v>25</v>
      </c>
      <c r="J3243" s="2" t="s">
        <v>13</v>
      </c>
      <c r="K3243" s="2" t="s">
        <v>8</v>
      </c>
      <c r="L3243" s="132" t="s">
        <v>8555</v>
      </c>
      <c r="M3243"/>
      <c r="N3243"/>
      <c r="O3243"/>
      <c r="P3243"/>
      <c r="Q3243"/>
      <c r="R3243"/>
      <c r="S3243"/>
      <c r="T3243"/>
      <c r="U3243"/>
      <c r="V3243"/>
      <c r="W3243"/>
    </row>
    <row r="3244" spans="1:23" customFormat="1">
      <c r="A3244" s="1" t="str">
        <f>CONCATENATE(Tableau4[[#This Row],[DPT2]]," - ",Tableau4[[#This Row],[COMMUNE]])</f>
        <v>64 - Doumy</v>
      </c>
      <c r="B3244" s="2">
        <v>64</v>
      </c>
      <c r="C3244" s="2" t="s">
        <v>4481</v>
      </c>
      <c r="D3244" s="3" t="s">
        <v>4245</v>
      </c>
      <c r="E3244" s="3" t="s">
        <v>4482</v>
      </c>
      <c r="F3244" s="6" t="s">
        <v>8554</v>
      </c>
      <c r="G3244" s="4">
        <v>317</v>
      </c>
      <c r="H3244" s="2" t="s">
        <v>5</v>
      </c>
      <c r="I3244" s="2" t="s">
        <v>25</v>
      </c>
      <c r="J3244" s="2" t="s">
        <v>13</v>
      </c>
      <c r="K3244" s="2" t="s">
        <v>8</v>
      </c>
      <c r="L3244" s="132" t="s">
        <v>8555</v>
      </c>
    </row>
    <row r="3245" spans="1:23" customFormat="1">
      <c r="A3245" s="1" t="str">
        <f>CONCATENATE(Tableau4[[#This Row],[DPT2]]," - ",Tableau4[[#This Row],[COMMUNE]])</f>
        <v>64 - Eaux-Bonnes</v>
      </c>
      <c r="B3245" s="2">
        <v>64</v>
      </c>
      <c r="C3245" s="5" t="s">
        <v>7196</v>
      </c>
      <c r="D3245" s="6" t="s">
        <v>4275</v>
      </c>
      <c r="E3245" s="6" t="s">
        <v>7197</v>
      </c>
      <c r="F3245" s="6" t="s">
        <v>8554</v>
      </c>
      <c r="G3245" s="7">
        <v>193</v>
      </c>
      <c r="H3245" s="5" t="s">
        <v>5</v>
      </c>
      <c r="I3245" s="5" t="s">
        <v>12</v>
      </c>
      <c r="J3245" s="2" t="s">
        <v>13</v>
      </c>
      <c r="K3245" s="2" t="s">
        <v>5671</v>
      </c>
      <c r="L3245" s="132" t="s">
        <v>8555</v>
      </c>
    </row>
    <row r="3246" spans="1:23" customFormat="1">
      <c r="A3246" s="1" t="str">
        <f>CONCATENATE(Tableau4[[#This Row],[DPT2]]," - ",Tableau4[[#This Row],[COMMUNE]])</f>
        <v>64 - Escos</v>
      </c>
      <c r="B3246" s="2">
        <v>64</v>
      </c>
      <c r="C3246" s="5" t="s">
        <v>4483</v>
      </c>
      <c r="D3246" s="6" t="s">
        <v>4181</v>
      </c>
      <c r="E3246" s="6" t="s">
        <v>4484</v>
      </c>
      <c r="F3246" s="6" t="s">
        <v>8554</v>
      </c>
      <c r="G3246" s="7">
        <v>237</v>
      </c>
      <c r="H3246" s="5" t="s">
        <v>5</v>
      </c>
      <c r="I3246" s="5" t="s">
        <v>12</v>
      </c>
      <c r="J3246" s="2" t="s">
        <v>13</v>
      </c>
      <c r="K3246" s="2" t="s">
        <v>8</v>
      </c>
      <c r="L3246" s="132" t="s">
        <v>8555</v>
      </c>
    </row>
    <row r="3247" spans="1:23" s="87" customFormat="1">
      <c r="A3247" s="1" t="str">
        <f>CONCATENATE(Tableau4[[#This Row],[DPT2]]," - ",Tableau4[[#This Row],[COMMUNE]])</f>
        <v>64 - Escot</v>
      </c>
      <c r="B3247" s="2">
        <v>64</v>
      </c>
      <c r="C3247" s="2" t="s">
        <v>4485</v>
      </c>
      <c r="D3247" s="3" t="s">
        <v>4186</v>
      </c>
      <c r="E3247" s="3" t="s">
        <v>4486</v>
      </c>
      <c r="F3247" s="6" t="s">
        <v>8554</v>
      </c>
      <c r="G3247" s="4">
        <v>123</v>
      </c>
      <c r="H3247" s="2" t="s">
        <v>5</v>
      </c>
      <c r="I3247" s="2" t="s">
        <v>25</v>
      </c>
      <c r="J3247" s="2" t="s">
        <v>13</v>
      </c>
      <c r="K3247" s="2" t="s">
        <v>8</v>
      </c>
      <c r="L3247" s="132" t="s">
        <v>8555</v>
      </c>
    </row>
    <row r="3248" spans="1:23" s="87" customFormat="1">
      <c r="A3248" s="1" t="str">
        <f>CONCATENATE(Tableau4[[#This Row],[DPT2]]," - ",Tableau4[[#This Row],[COMMUNE]])</f>
        <v>64 - Escou</v>
      </c>
      <c r="B3248" s="2">
        <v>64</v>
      </c>
      <c r="C3248" s="2" t="s">
        <v>4487</v>
      </c>
      <c r="D3248" s="3" t="s">
        <v>4186</v>
      </c>
      <c r="E3248" s="3" t="s">
        <v>4488</v>
      </c>
      <c r="F3248" s="6" t="s">
        <v>8554</v>
      </c>
      <c r="G3248" s="4">
        <v>423</v>
      </c>
      <c r="H3248" s="2" t="s">
        <v>5</v>
      </c>
      <c r="I3248" s="2" t="s">
        <v>25</v>
      </c>
      <c r="J3248" s="2" t="s">
        <v>13</v>
      </c>
      <c r="K3248" s="2" t="s">
        <v>8</v>
      </c>
      <c r="L3248" s="132" t="s">
        <v>8555</v>
      </c>
      <c r="M3248"/>
      <c r="N3248"/>
      <c r="O3248"/>
      <c r="P3248"/>
      <c r="Q3248"/>
      <c r="R3248"/>
      <c r="S3248"/>
      <c r="T3248"/>
      <c r="U3248"/>
      <c r="V3248"/>
      <c r="W3248"/>
    </row>
    <row r="3249" spans="1:23" s="87" customFormat="1">
      <c r="A3249" s="1" t="str">
        <f>CONCATENATE(Tableau4[[#This Row],[DPT2]]," - ",Tableau4[[#This Row],[COMMUNE]])</f>
        <v>64 - Escoubès</v>
      </c>
      <c r="B3249" s="2">
        <v>64</v>
      </c>
      <c r="C3249" s="2" t="s">
        <v>4489</v>
      </c>
      <c r="D3249" s="3" t="s">
        <v>4173</v>
      </c>
      <c r="E3249" s="3" t="s">
        <v>4490</v>
      </c>
      <c r="F3249" s="6" t="s">
        <v>8554</v>
      </c>
      <c r="G3249" s="4">
        <v>425</v>
      </c>
      <c r="H3249" s="2" t="s">
        <v>5</v>
      </c>
      <c r="I3249" s="2" t="s">
        <v>25</v>
      </c>
      <c r="J3249" s="2" t="s">
        <v>13</v>
      </c>
      <c r="K3249" s="2" t="s">
        <v>8</v>
      </c>
      <c r="L3249" s="132" t="s">
        <v>8555</v>
      </c>
    </row>
    <row r="3250" spans="1:23" customFormat="1">
      <c r="A3250" s="1" t="str">
        <f>CONCATENATE(Tableau4[[#This Row],[DPT2]]," - ",Tableau4[[#This Row],[COMMUNE]])</f>
        <v>64 - Escout</v>
      </c>
      <c r="B3250" s="2">
        <v>64</v>
      </c>
      <c r="C3250" s="2" t="s">
        <v>4491</v>
      </c>
      <c r="D3250" s="3" t="s">
        <v>4186</v>
      </c>
      <c r="E3250" s="3" t="s">
        <v>4492</v>
      </c>
      <c r="F3250" s="6" t="s">
        <v>8554</v>
      </c>
      <c r="G3250" s="4">
        <v>438</v>
      </c>
      <c r="H3250" s="2" t="s">
        <v>5</v>
      </c>
      <c r="I3250" s="2" t="s">
        <v>25</v>
      </c>
      <c r="J3250" s="2" t="s">
        <v>13</v>
      </c>
      <c r="K3250" s="2" t="s">
        <v>8</v>
      </c>
      <c r="L3250" s="132" t="s">
        <v>8555</v>
      </c>
    </row>
    <row r="3251" spans="1:23" customFormat="1">
      <c r="A3251" s="1" t="str">
        <f>CONCATENATE(Tableau4[[#This Row],[DPT2]]," - ",Tableau4[[#This Row],[COMMUNE]])</f>
        <v>64 - Escurès</v>
      </c>
      <c r="B3251" s="2">
        <v>64</v>
      </c>
      <c r="C3251" s="2" t="s">
        <v>4493</v>
      </c>
      <c r="D3251" s="3" t="s">
        <v>4173</v>
      </c>
      <c r="E3251" s="3" t="s">
        <v>4494</v>
      </c>
      <c r="F3251" s="6" t="s">
        <v>8554</v>
      </c>
      <c r="G3251" s="4">
        <v>145</v>
      </c>
      <c r="H3251" s="2" t="s">
        <v>5</v>
      </c>
      <c r="I3251" s="2" t="s">
        <v>25</v>
      </c>
      <c r="J3251" s="2" t="s">
        <v>13</v>
      </c>
      <c r="K3251" s="2" t="s">
        <v>8</v>
      </c>
      <c r="L3251" s="132" t="s">
        <v>8555</v>
      </c>
    </row>
    <row r="3252" spans="1:23" s="87" customFormat="1">
      <c r="A3252" s="1" t="str">
        <f>CONCATENATE(Tableau4[[#This Row],[DPT2]]," - ",Tableau4[[#This Row],[COMMUNE]])</f>
        <v>64 - Eslourenties-Daban</v>
      </c>
      <c r="B3252" s="2">
        <v>64</v>
      </c>
      <c r="C3252" s="2" t="s">
        <v>4495</v>
      </c>
      <c r="D3252" s="3" t="s">
        <v>4173</v>
      </c>
      <c r="E3252" s="3" t="s">
        <v>4496</v>
      </c>
      <c r="F3252" s="6" t="s">
        <v>8554</v>
      </c>
      <c r="G3252" s="4">
        <v>361</v>
      </c>
      <c r="H3252" s="2" t="s">
        <v>5</v>
      </c>
      <c r="I3252" s="2" t="s">
        <v>25</v>
      </c>
      <c r="J3252" s="2" t="s">
        <v>13</v>
      </c>
      <c r="K3252" s="2" t="s">
        <v>8</v>
      </c>
      <c r="L3252" s="132" t="s">
        <v>8555</v>
      </c>
      <c r="M3252"/>
      <c r="N3252"/>
      <c r="O3252"/>
      <c r="P3252"/>
      <c r="Q3252"/>
      <c r="R3252"/>
      <c r="S3252"/>
      <c r="T3252"/>
      <c r="U3252"/>
      <c r="V3252"/>
      <c r="W3252"/>
    </row>
    <row r="3253" spans="1:23" s="87" customFormat="1">
      <c r="A3253" s="1" t="str">
        <f>CONCATENATE(Tableau4[[#This Row],[DPT2]]," - ",Tableau4[[#This Row],[COMMUNE]])</f>
        <v>64 - Espéchède</v>
      </c>
      <c r="B3253" s="2">
        <v>64</v>
      </c>
      <c r="C3253" s="2" t="s">
        <v>4497</v>
      </c>
      <c r="D3253" s="3" t="s">
        <v>4173</v>
      </c>
      <c r="E3253" s="3" t="s">
        <v>4498</v>
      </c>
      <c r="F3253" s="6" t="s">
        <v>8554</v>
      </c>
      <c r="G3253" s="4">
        <v>142</v>
      </c>
      <c r="H3253" s="2" t="s">
        <v>5</v>
      </c>
      <c r="I3253" s="2" t="s">
        <v>25</v>
      </c>
      <c r="J3253" s="2" t="s">
        <v>13</v>
      </c>
      <c r="K3253" s="2" t="s">
        <v>8</v>
      </c>
      <c r="L3253" s="132" t="s">
        <v>8555</v>
      </c>
      <c r="M3253"/>
      <c r="N3253"/>
      <c r="O3253"/>
      <c r="P3253"/>
      <c r="Q3253"/>
      <c r="R3253"/>
      <c r="S3253"/>
      <c r="T3253"/>
      <c r="U3253"/>
      <c r="V3253"/>
      <c r="W3253"/>
    </row>
    <row r="3254" spans="1:23" customFormat="1">
      <c r="A3254" s="1" t="str">
        <f>CONCATENATE(Tableau4[[#This Row],[DPT2]]," - ",Tableau4[[#This Row],[COMMUNE]])</f>
        <v>64 - Espelette</v>
      </c>
      <c r="B3254" s="2">
        <v>64</v>
      </c>
      <c r="C3254" s="2" t="s">
        <v>7198</v>
      </c>
      <c r="D3254" s="3" t="s">
        <v>4191</v>
      </c>
      <c r="E3254" s="3" t="s">
        <v>7199</v>
      </c>
      <c r="F3254" s="6" t="s">
        <v>8554</v>
      </c>
      <c r="G3254" s="4">
        <v>1985</v>
      </c>
      <c r="H3254" s="2" t="s">
        <v>5</v>
      </c>
      <c r="I3254" s="2" t="s">
        <v>25</v>
      </c>
      <c r="J3254" s="2" t="s">
        <v>13</v>
      </c>
      <c r="K3254" s="2" t="s">
        <v>5671</v>
      </c>
      <c r="L3254" s="132" t="s">
        <v>8555</v>
      </c>
    </row>
    <row r="3255" spans="1:23" customFormat="1">
      <c r="A3255" s="1" t="str">
        <f>CONCATENATE(Tableau4[[#This Row],[DPT2]]," - ",Tableau4[[#This Row],[COMMUNE]])</f>
        <v>64 - Espès-Undurein</v>
      </c>
      <c r="B3255" s="2">
        <v>64</v>
      </c>
      <c r="C3255" s="2" t="s">
        <v>4499</v>
      </c>
      <c r="D3255" s="3" t="s">
        <v>4191</v>
      </c>
      <c r="E3255" s="3" t="s">
        <v>4500</v>
      </c>
      <c r="F3255" s="6" t="s">
        <v>8554</v>
      </c>
      <c r="G3255" s="4">
        <v>491</v>
      </c>
      <c r="H3255" s="2" t="s">
        <v>5</v>
      </c>
      <c r="I3255" s="2" t="s">
        <v>25</v>
      </c>
      <c r="J3255" s="2" t="s">
        <v>13</v>
      </c>
      <c r="K3255" s="2" t="s">
        <v>8</v>
      </c>
      <c r="L3255" s="132" t="s">
        <v>8555</v>
      </c>
      <c r="M3255" s="87"/>
      <c r="N3255" s="87"/>
      <c r="O3255" s="87"/>
      <c r="P3255" s="87"/>
      <c r="Q3255" s="87"/>
      <c r="R3255" s="87"/>
      <c r="S3255" s="87"/>
      <c r="T3255" s="87"/>
      <c r="U3255" s="87"/>
      <c r="V3255" s="87"/>
      <c r="W3255" s="87"/>
    </row>
    <row r="3256" spans="1:23" s="87" customFormat="1">
      <c r="A3256" s="1" t="str">
        <f>CONCATENATE(Tableau4[[#This Row],[DPT2]]," - ",Tableau4[[#This Row],[COMMUNE]])</f>
        <v>64 - Espiute</v>
      </c>
      <c r="B3256" s="2">
        <v>64</v>
      </c>
      <c r="C3256" s="5" t="s">
        <v>4501</v>
      </c>
      <c r="D3256" s="6" t="s">
        <v>4181</v>
      </c>
      <c r="E3256" s="6" t="s">
        <v>4502</v>
      </c>
      <c r="F3256" s="6" t="s">
        <v>8554</v>
      </c>
      <c r="G3256" s="7">
        <v>105</v>
      </c>
      <c r="H3256" s="5" t="s">
        <v>5</v>
      </c>
      <c r="I3256" s="5" t="s">
        <v>12</v>
      </c>
      <c r="J3256" s="2" t="s">
        <v>13</v>
      </c>
      <c r="K3256" s="2" t="s">
        <v>8</v>
      </c>
      <c r="L3256" s="132" t="s">
        <v>8555</v>
      </c>
      <c r="M3256"/>
      <c r="N3256"/>
      <c r="O3256"/>
      <c r="P3256"/>
      <c r="Q3256"/>
      <c r="R3256"/>
      <c r="S3256"/>
      <c r="T3256"/>
      <c r="U3256"/>
      <c r="V3256"/>
      <c r="W3256"/>
    </row>
    <row r="3257" spans="1:23" s="87" customFormat="1">
      <c r="A3257" s="1" t="str">
        <f>CONCATENATE(Tableau4[[#This Row],[DPT2]]," - ",Tableau4[[#This Row],[COMMUNE]])</f>
        <v>64 - Espoey</v>
      </c>
      <c r="B3257" s="2">
        <v>64</v>
      </c>
      <c r="C3257" s="2" t="s">
        <v>7200</v>
      </c>
      <c r="D3257" s="3" t="s">
        <v>4173</v>
      </c>
      <c r="E3257" s="3" t="s">
        <v>7201</v>
      </c>
      <c r="F3257" s="6" t="s">
        <v>8554</v>
      </c>
      <c r="G3257" s="4">
        <v>1190</v>
      </c>
      <c r="H3257" s="2" t="s">
        <v>5</v>
      </c>
      <c r="I3257" s="2" t="s">
        <v>25</v>
      </c>
      <c r="J3257" s="2" t="s">
        <v>13</v>
      </c>
      <c r="K3257" s="2" t="s">
        <v>5671</v>
      </c>
      <c r="L3257" s="132" t="s">
        <v>8555</v>
      </c>
      <c r="M3257"/>
      <c r="N3257"/>
      <c r="O3257"/>
      <c r="P3257"/>
      <c r="Q3257"/>
      <c r="R3257"/>
      <c r="S3257"/>
      <c r="T3257"/>
      <c r="U3257"/>
      <c r="V3257"/>
      <c r="W3257"/>
    </row>
    <row r="3258" spans="1:23" customFormat="1">
      <c r="A3258" s="1" t="str">
        <f>CONCATENATE(Tableau4[[#This Row],[DPT2]]," - ",Tableau4[[#This Row],[COMMUNE]])</f>
        <v>64 - Esquiule</v>
      </c>
      <c r="B3258" s="2">
        <v>64</v>
      </c>
      <c r="C3258" s="2" t="s">
        <v>4503</v>
      </c>
      <c r="D3258" s="3" t="s">
        <v>4186</v>
      </c>
      <c r="E3258" s="3" t="s">
        <v>4504</v>
      </c>
      <c r="F3258" s="6" t="s">
        <v>8554</v>
      </c>
      <c r="G3258" s="4">
        <v>538</v>
      </c>
      <c r="H3258" s="2" t="s">
        <v>5</v>
      </c>
      <c r="I3258" s="2" t="s">
        <v>25</v>
      </c>
      <c r="J3258" s="2" t="s">
        <v>13</v>
      </c>
      <c r="K3258" s="2" t="s">
        <v>8</v>
      </c>
      <c r="L3258" s="132" t="s">
        <v>8555</v>
      </c>
    </row>
    <row r="3259" spans="1:23" customFormat="1">
      <c r="A3259" s="1" t="str">
        <f>CONCATENATE(Tableau4[[#This Row],[DPT2]]," - ",Tableau4[[#This Row],[COMMUNE]])</f>
        <v>64 - Estérençuby</v>
      </c>
      <c r="B3259" s="2">
        <v>64</v>
      </c>
      <c r="C3259" s="2" t="s">
        <v>4505</v>
      </c>
      <c r="D3259" s="3" t="s">
        <v>4191</v>
      </c>
      <c r="E3259" s="3" t="s">
        <v>4506</v>
      </c>
      <c r="F3259" s="6" t="s">
        <v>8554</v>
      </c>
      <c r="G3259" s="4">
        <v>328</v>
      </c>
      <c r="H3259" s="2" t="s">
        <v>5</v>
      </c>
      <c r="I3259" s="2" t="s">
        <v>25</v>
      </c>
      <c r="J3259" s="2" t="s">
        <v>13</v>
      </c>
      <c r="K3259" s="2" t="s">
        <v>8</v>
      </c>
      <c r="L3259" s="132" t="s">
        <v>8555</v>
      </c>
    </row>
    <row r="3260" spans="1:23" customFormat="1">
      <c r="A3260" s="1" t="str">
        <f>CONCATENATE(Tableau4[[#This Row],[DPT2]]," - ",Tableau4[[#This Row],[COMMUNE]])</f>
        <v>64 - Estialescq</v>
      </c>
      <c r="B3260" s="2">
        <v>64</v>
      </c>
      <c r="C3260" s="2" t="s">
        <v>4507</v>
      </c>
      <c r="D3260" s="3" t="s">
        <v>4186</v>
      </c>
      <c r="E3260" s="3" t="s">
        <v>4508</v>
      </c>
      <c r="F3260" s="6" t="s">
        <v>8554</v>
      </c>
      <c r="G3260" s="4">
        <v>260</v>
      </c>
      <c r="H3260" s="2" t="s">
        <v>5</v>
      </c>
      <c r="I3260" s="2" t="s">
        <v>25</v>
      </c>
      <c r="J3260" s="2" t="s">
        <v>13</v>
      </c>
      <c r="K3260" s="2" t="s">
        <v>8</v>
      </c>
      <c r="L3260" s="132" t="s">
        <v>8555</v>
      </c>
    </row>
    <row r="3261" spans="1:23" customFormat="1">
      <c r="A3261" s="1" t="str">
        <f>CONCATENATE(Tableau4[[#This Row],[DPT2]]," - ",Tableau4[[#This Row],[COMMUNE]])</f>
        <v>64 - Estos</v>
      </c>
      <c r="B3261" s="94">
        <v>64</v>
      </c>
      <c r="C3261" s="2" t="s">
        <v>4509</v>
      </c>
      <c r="D3261" s="95" t="s">
        <v>4186</v>
      </c>
      <c r="E3261" s="96" t="s">
        <v>4510</v>
      </c>
      <c r="F3261" s="96" t="s">
        <v>8555</v>
      </c>
      <c r="G3261" s="97">
        <v>505</v>
      </c>
      <c r="H3261" s="94" t="s">
        <v>859</v>
      </c>
      <c r="I3261" s="94" t="s">
        <v>25</v>
      </c>
      <c r="J3261" s="94" t="s">
        <v>13</v>
      </c>
      <c r="K3261" s="2" t="s">
        <v>8</v>
      </c>
      <c r="L3261" s="132" t="s">
        <v>8555</v>
      </c>
    </row>
    <row r="3262" spans="1:23" customFormat="1">
      <c r="A3262" s="1" t="str">
        <f>CONCATENATE(Tableau4[[#This Row],[DPT2]]," - ",Tableau4[[#This Row],[COMMUNE]])</f>
        <v>64 - Etcharry</v>
      </c>
      <c r="B3262" s="2">
        <v>64</v>
      </c>
      <c r="C3262" s="2" t="s">
        <v>4511</v>
      </c>
      <c r="D3262" s="3" t="s">
        <v>4191</v>
      </c>
      <c r="E3262" s="3" t="s">
        <v>4512</v>
      </c>
      <c r="F3262" s="6" t="s">
        <v>8554</v>
      </c>
      <c r="G3262" s="4">
        <v>154</v>
      </c>
      <c r="H3262" s="2" t="s">
        <v>5</v>
      </c>
      <c r="I3262" s="2" t="s">
        <v>25</v>
      </c>
      <c r="J3262" s="2" t="s">
        <v>13</v>
      </c>
      <c r="K3262" s="2" t="s">
        <v>8</v>
      </c>
      <c r="L3262" s="132" t="s">
        <v>8555</v>
      </c>
    </row>
    <row r="3263" spans="1:23" customFormat="1">
      <c r="A3263" s="1" t="str">
        <f>CONCATENATE(Tableau4[[#This Row],[DPT2]]," - ",Tableau4[[#This Row],[COMMUNE]])</f>
        <v>64 - Etchebar</v>
      </c>
      <c r="B3263" s="2">
        <v>64</v>
      </c>
      <c r="C3263" s="2" t="s">
        <v>4513</v>
      </c>
      <c r="D3263" s="3" t="s">
        <v>4191</v>
      </c>
      <c r="E3263" s="3" t="s">
        <v>4514</v>
      </c>
      <c r="F3263" s="6" t="s">
        <v>8554</v>
      </c>
      <c r="G3263" s="4">
        <v>75</v>
      </c>
      <c r="H3263" s="2" t="s">
        <v>5</v>
      </c>
      <c r="I3263" s="2" t="s">
        <v>25</v>
      </c>
      <c r="J3263" s="2" t="s">
        <v>13</v>
      </c>
      <c r="K3263" s="2" t="s">
        <v>8</v>
      </c>
      <c r="L3263" s="132" t="s">
        <v>8555</v>
      </c>
    </row>
    <row r="3264" spans="1:23" customFormat="1">
      <c r="A3264" s="1" t="str">
        <f>CONCATENATE(Tableau4[[#This Row],[DPT2]]," - ",Tableau4[[#This Row],[COMMUNE]])</f>
        <v>64 - Etsaut</v>
      </c>
      <c r="B3264" s="2">
        <v>64</v>
      </c>
      <c r="C3264" s="2" t="s">
        <v>4515</v>
      </c>
      <c r="D3264" s="3" t="s">
        <v>4186</v>
      </c>
      <c r="E3264" s="3" t="s">
        <v>4516</v>
      </c>
      <c r="F3264" s="6" t="s">
        <v>8554</v>
      </c>
      <c r="G3264" s="4">
        <v>59</v>
      </c>
      <c r="H3264" s="2" t="s">
        <v>5</v>
      </c>
      <c r="I3264" s="2" t="s">
        <v>25</v>
      </c>
      <c r="J3264" s="2" t="s">
        <v>13</v>
      </c>
      <c r="K3264" s="2" t="s">
        <v>8</v>
      </c>
      <c r="L3264" s="132" t="s">
        <v>8555</v>
      </c>
      <c r="M3264" s="87"/>
      <c r="N3264" s="87"/>
      <c r="O3264" s="87"/>
      <c r="P3264" s="87"/>
      <c r="Q3264" s="87"/>
      <c r="R3264" s="87"/>
      <c r="S3264" s="87"/>
      <c r="T3264" s="87"/>
      <c r="U3264" s="87"/>
      <c r="V3264" s="87"/>
      <c r="W3264" s="87"/>
    </row>
    <row r="3265" spans="1:23" s="87" customFormat="1">
      <c r="A3265" s="1" t="str">
        <f>CONCATENATE(Tableau4[[#This Row],[DPT2]]," - ",Tableau4[[#This Row],[COMMUNE]])</f>
        <v>64 - Eysus</v>
      </c>
      <c r="B3265" s="2">
        <v>64</v>
      </c>
      <c r="C3265" s="2" t="s">
        <v>4517</v>
      </c>
      <c r="D3265" s="3" t="s">
        <v>4186</v>
      </c>
      <c r="E3265" s="3" t="s">
        <v>4518</v>
      </c>
      <c r="F3265" s="6" t="s">
        <v>8554</v>
      </c>
      <c r="G3265" s="4">
        <v>638</v>
      </c>
      <c r="H3265" s="2" t="s">
        <v>5</v>
      </c>
      <c r="I3265" s="2" t="s">
        <v>25</v>
      </c>
      <c r="J3265" s="2" t="s">
        <v>13</v>
      </c>
      <c r="K3265" s="2" t="s">
        <v>8</v>
      </c>
      <c r="L3265" s="132" t="s">
        <v>8555</v>
      </c>
    </row>
    <row r="3266" spans="1:23" s="87" customFormat="1">
      <c r="A3266" s="1" t="str">
        <f>CONCATENATE(Tableau4[[#This Row],[DPT2]]," - ",Tableau4[[#This Row],[COMMUNE]])</f>
        <v>64 - Fichous-Riumayou</v>
      </c>
      <c r="B3266" s="2">
        <v>64</v>
      </c>
      <c r="C3266" s="2" t="s">
        <v>4519</v>
      </c>
      <c r="D3266" s="3" t="s">
        <v>4245</v>
      </c>
      <c r="E3266" s="3" t="s">
        <v>4520</v>
      </c>
      <c r="F3266" s="6" t="s">
        <v>8554</v>
      </c>
      <c r="G3266" s="4">
        <v>177</v>
      </c>
      <c r="H3266" s="2" t="s">
        <v>5</v>
      </c>
      <c r="I3266" s="2" t="s">
        <v>25</v>
      </c>
      <c r="J3266" s="2" t="s">
        <v>13</v>
      </c>
      <c r="K3266" s="2" t="s">
        <v>8</v>
      </c>
      <c r="L3266" s="132" t="s">
        <v>8555</v>
      </c>
      <c r="M3266"/>
      <c r="N3266"/>
      <c r="O3266"/>
      <c r="P3266"/>
      <c r="Q3266"/>
      <c r="R3266"/>
      <c r="S3266"/>
      <c r="T3266"/>
      <c r="U3266"/>
      <c r="V3266"/>
      <c r="W3266"/>
    </row>
    <row r="3267" spans="1:23" customFormat="1">
      <c r="A3267" s="1" t="str">
        <f>CONCATENATE(Tableau4[[#This Row],[DPT2]]," - ",Tableau4[[#This Row],[COMMUNE]])</f>
        <v>64 - Gabaston</v>
      </c>
      <c r="B3267" s="2">
        <v>64</v>
      </c>
      <c r="C3267" s="2" t="s">
        <v>4521</v>
      </c>
      <c r="D3267" s="3" t="s">
        <v>4173</v>
      </c>
      <c r="E3267" s="3" t="s">
        <v>4522</v>
      </c>
      <c r="F3267" s="6" t="s">
        <v>8554</v>
      </c>
      <c r="G3267" s="4">
        <v>667</v>
      </c>
      <c r="H3267" s="2" t="s">
        <v>5</v>
      </c>
      <c r="I3267" s="2" t="s">
        <v>25</v>
      </c>
      <c r="J3267" s="2" t="s">
        <v>13</v>
      </c>
      <c r="K3267" s="2" t="s">
        <v>8</v>
      </c>
      <c r="L3267" s="132" t="s">
        <v>8555</v>
      </c>
    </row>
    <row r="3268" spans="1:23" customFormat="1">
      <c r="A3268" s="1" t="str">
        <f>CONCATENATE(Tableau4[[#This Row],[DPT2]]," - ",Tableau4[[#This Row],[COMMUNE]])</f>
        <v>64 - Gabat</v>
      </c>
      <c r="B3268" s="2">
        <v>64</v>
      </c>
      <c r="C3268" s="2" t="s">
        <v>4523</v>
      </c>
      <c r="D3268" s="3" t="s">
        <v>4191</v>
      </c>
      <c r="E3268" s="3" t="s">
        <v>4524</v>
      </c>
      <c r="F3268" s="6" t="s">
        <v>8554</v>
      </c>
      <c r="G3268" s="4">
        <v>270</v>
      </c>
      <c r="H3268" s="2" t="s">
        <v>5</v>
      </c>
      <c r="I3268" s="2" t="s">
        <v>25</v>
      </c>
      <c r="J3268" s="2" t="s">
        <v>13</v>
      </c>
      <c r="K3268" s="2" t="s">
        <v>8</v>
      </c>
      <c r="L3268" s="132" t="s">
        <v>8555</v>
      </c>
    </row>
    <row r="3269" spans="1:23" customFormat="1">
      <c r="A3269" s="1" t="str">
        <f>CONCATENATE(Tableau4[[#This Row],[DPT2]]," - ",Tableau4[[#This Row],[COMMUNE]])</f>
        <v>64 - Gamarthe</v>
      </c>
      <c r="B3269" s="2">
        <v>64</v>
      </c>
      <c r="C3269" s="2" t="s">
        <v>4525</v>
      </c>
      <c r="D3269" s="3" t="s">
        <v>4191</v>
      </c>
      <c r="E3269" s="3" t="s">
        <v>4526</v>
      </c>
      <c r="F3269" s="6" t="s">
        <v>8554</v>
      </c>
      <c r="G3269" s="4">
        <v>127</v>
      </c>
      <c r="H3269" s="2" t="s">
        <v>5</v>
      </c>
      <c r="I3269" s="2" t="s">
        <v>25</v>
      </c>
      <c r="J3269" s="2" t="s">
        <v>13</v>
      </c>
      <c r="K3269" s="2" t="s">
        <v>8</v>
      </c>
      <c r="L3269" s="132" t="s">
        <v>8555</v>
      </c>
    </row>
    <row r="3270" spans="1:23" s="87" customFormat="1">
      <c r="A3270" s="1" t="str">
        <f>CONCATENATE(Tableau4[[#This Row],[DPT2]]," - ",Tableau4[[#This Row],[COMMUNE]])</f>
        <v>64 - Gan</v>
      </c>
      <c r="B3270" s="2">
        <v>64</v>
      </c>
      <c r="C3270" s="2" t="s">
        <v>8166</v>
      </c>
      <c r="D3270" s="3" t="s">
        <v>4282</v>
      </c>
      <c r="E3270" s="3" t="s">
        <v>8167</v>
      </c>
      <c r="F3270" s="6" t="s">
        <v>8554</v>
      </c>
      <c r="G3270" s="4">
        <v>5585</v>
      </c>
      <c r="H3270" s="2" t="s">
        <v>5</v>
      </c>
      <c r="I3270" s="2" t="s">
        <v>25</v>
      </c>
      <c r="J3270" s="2" t="s">
        <v>13</v>
      </c>
      <c r="K3270" s="5" t="s">
        <v>5664</v>
      </c>
      <c r="L3270" s="132" t="s">
        <v>8555</v>
      </c>
    </row>
    <row r="3271" spans="1:23" customFormat="1">
      <c r="A3271" s="1" t="str">
        <f>CONCATENATE(Tableau4[[#This Row],[DPT2]]," - ",Tableau4[[#This Row],[COMMUNE]])</f>
        <v>64 - Garindein</v>
      </c>
      <c r="B3271" s="2">
        <v>64</v>
      </c>
      <c r="C3271" s="2" t="s">
        <v>4527</v>
      </c>
      <c r="D3271" s="3" t="s">
        <v>4191</v>
      </c>
      <c r="E3271" s="3" t="s">
        <v>4528</v>
      </c>
      <c r="F3271" s="6" t="s">
        <v>8554</v>
      </c>
      <c r="G3271" s="4">
        <v>498</v>
      </c>
      <c r="H3271" s="2" t="s">
        <v>5</v>
      </c>
      <c r="I3271" s="2" t="s">
        <v>25</v>
      </c>
      <c r="J3271" s="2" t="s">
        <v>13</v>
      </c>
      <c r="K3271" s="2" t="s">
        <v>8</v>
      </c>
      <c r="L3271" s="132" t="s">
        <v>8555</v>
      </c>
      <c r="M3271" s="87"/>
      <c r="N3271" s="87"/>
      <c r="O3271" s="87"/>
      <c r="P3271" s="87"/>
      <c r="Q3271" s="87"/>
      <c r="R3271" s="87"/>
      <c r="S3271" s="87"/>
      <c r="T3271" s="87"/>
      <c r="U3271" s="87"/>
      <c r="V3271" s="87"/>
      <c r="W3271" s="87"/>
    </row>
    <row r="3272" spans="1:23" s="87" customFormat="1">
      <c r="A3272" s="1" t="str">
        <f>CONCATENATE(Tableau4[[#This Row],[DPT2]]," - ",Tableau4[[#This Row],[COMMUNE]])</f>
        <v>64 - Garlède-Mondebat</v>
      </c>
      <c r="B3272" s="2">
        <v>64</v>
      </c>
      <c r="C3272" s="2" t="s">
        <v>4529</v>
      </c>
      <c r="D3272" s="3" t="s">
        <v>4245</v>
      </c>
      <c r="E3272" s="3" t="s">
        <v>4530</v>
      </c>
      <c r="F3272" s="6" t="s">
        <v>8554</v>
      </c>
      <c r="G3272" s="4">
        <v>220</v>
      </c>
      <c r="H3272" s="2" t="s">
        <v>5</v>
      </c>
      <c r="I3272" s="2" t="s">
        <v>25</v>
      </c>
      <c r="J3272" s="2" t="s">
        <v>13</v>
      </c>
      <c r="K3272" s="2" t="s">
        <v>8</v>
      </c>
      <c r="L3272" s="132" t="s">
        <v>8555</v>
      </c>
      <c r="M3272"/>
      <c r="N3272"/>
      <c r="O3272"/>
      <c r="P3272"/>
      <c r="Q3272"/>
      <c r="R3272"/>
      <c r="S3272"/>
      <c r="T3272"/>
      <c r="U3272"/>
      <c r="V3272"/>
      <c r="W3272"/>
    </row>
    <row r="3273" spans="1:23" customFormat="1">
      <c r="A3273" s="1" t="str">
        <f>CONCATENATE(Tableau4[[#This Row],[DPT2]]," - ",Tableau4[[#This Row],[COMMUNE]])</f>
        <v>64 - Garlin</v>
      </c>
      <c r="B3273" s="2">
        <v>64</v>
      </c>
      <c r="C3273" s="2" t="s">
        <v>8168</v>
      </c>
      <c r="D3273" s="3" t="s">
        <v>4245</v>
      </c>
      <c r="E3273" s="3" t="s">
        <v>8169</v>
      </c>
      <c r="F3273" s="6" t="s">
        <v>8554</v>
      </c>
      <c r="G3273" s="4">
        <v>1356</v>
      </c>
      <c r="H3273" s="2" t="s">
        <v>5</v>
      </c>
      <c r="I3273" s="2" t="s">
        <v>25</v>
      </c>
      <c r="J3273" s="2" t="s">
        <v>13</v>
      </c>
      <c r="K3273" s="5" t="s">
        <v>5664</v>
      </c>
      <c r="L3273" s="132" t="s">
        <v>8555</v>
      </c>
      <c r="M3273" s="87"/>
      <c r="N3273" s="87"/>
      <c r="O3273" s="87"/>
      <c r="P3273" s="87"/>
      <c r="Q3273" s="87"/>
      <c r="R3273" s="87"/>
      <c r="S3273" s="87"/>
      <c r="T3273" s="87"/>
      <c r="U3273" s="87"/>
      <c r="V3273" s="87"/>
      <c r="W3273" s="87"/>
    </row>
    <row r="3274" spans="1:23" customFormat="1">
      <c r="A3274" s="1" t="str">
        <f>CONCATENATE(Tableau4[[#This Row],[DPT2]]," - ",Tableau4[[#This Row],[COMMUNE]])</f>
        <v>64 - Garos</v>
      </c>
      <c r="B3274" s="2">
        <v>64</v>
      </c>
      <c r="C3274" s="2" t="s">
        <v>4531</v>
      </c>
      <c r="D3274" s="3" t="s">
        <v>4245</v>
      </c>
      <c r="E3274" s="3" t="s">
        <v>4532</v>
      </c>
      <c r="F3274" s="6" t="s">
        <v>8554</v>
      </c>
      <c r="G3274" s="4">
        <v>261</v>
      </c>
      <c r="H3274" s="2" t="s">
        <v>5</v>
      </c>
      <c r="I3274" s="2" t="s">
        <v>25</v>
      </c>
      <c r="J3274" s="2" t="s">
        <v>13</v>
      </c>
      <c r="K3274" s="2" t="s">
        <v>8</v>
      </c>
      <c r="L3274" s="132" t="s">
        <v>8555</v>
      </c>
    </row>
    <row r="3275" spans="1:23" customFormat="1">
      <c r="A3275" s="1" t="str">
        <f>CONCATENATE(Tableau4[[#This Row],[DPT2]]," - ",Tableau4[[#This Row],[COMMUNE]])</f>
        <v>64 - Garris</v>
      </c>
      <c r="B3275" s="2">
        <v>64</v>
      </c>
      <c r="C3275" s="2" t="s">
        <v>4533</v>
      </c>
      <c r="D3275" s="3" t="s">
        <v>4191</v>
      </c>
      <c r="E3275" s="3" t="s">
        <v>4534</v>
      </c>
      <c r="F3275" s="6" t="s">
        <v>8554</v>
      </c>
      <c r="G3275" s="4">
        <v>281</v>
      </c>
      <c r="H3275" s="2" t="s">
        <v>5</v>
      </c>
      <c r="I3275" s="2" t="s">
        <v>25</v>
      </c>
      <c r="J3275" s="2" t="s">
        <v>13</v>
      </c>
      <c r="K3275" s="2" t="s">
        <v>8</v>
      </c>
      <c r="L3275" s="132" t="s">
        <v>8555</v>
      </c>
    </row>
    <row r="3276" spans="1:23" customFormat="1">
      <c r="A3276" s="1" t="str">
        <f>CONCATENATE(Tableau4[[#This Row],[DPT2]]," - ",Tableau4[[#This Row],[COMMUNE]])</f>
        <v>64 - Gayon</v>
      </c>
      <c r="B3276" s="2">
        <v>64</v>
      </c>
      <c r="C3276" s="2" t="s">
        <v>4535</v>
      </c>
      <c r="D3276" s="3" t="s">
        <v>4173</v>
      </c>
      <c r="E3276" s="3" t="s">
        <v>4536</v>
      </c>
      <c r="F3276" s="6" t="s">
        <v>8554</v>
      </c>
      <c r="G3276" s="4">
        <v>54</v>
      </c>
      <c r="H3276" s="2" t="s">
        <v>5</v>
      </c>
      <c r="I3276" s="2" t="s">
        <v>25</v>
      </c>
      <c r="J3276" s="2" t="s">
        <v>13</v>
      </c>
      <c r="K3276" s="2" t="s">
        <v>8</v>
      </c>
      <c r="L3276" s="132" t="s">
        <v>8555</v>
      </c>
    </row>
    <row r="3277" spans="1:23" customFormat="1">
      <c r="A3277" s="1" t="str">
        <f>CONCATENATE(Tableau4[[#This Row],[DPT2]]," - ",Tableau4[[#This Row],[COMMUNE]])</f>
        <v>64 - Gelos</v>
      </c>
      <c r="B3277" s="94">
        <v>64</v>
      </c>
      <c r="C3277" s="2" t="s">
        <v>7202</v>
      </c>
      <c r="D3277" s="95" t="s">
        <v>4282</v>
      </c>
      <c r="E3277" s="96" t="s">
        <v>7203</v>
      </c>
      <c r="F3277" s="96" t="s">
        <v>8555</v>
      </c>
      <c r="G3277" s="97">
        <v>3652</v>
      </c>
      <c r="H3277" s="94" t="s">
        <v>859</v>
      </c>
      <c r="I3277" s="94" t="s">
        <v>25</v>
      </c>
      <c r="J3277" s="94" t="s">
        <v>13</v>
      </c>
      <c r="K3277" s="2" t="s">
        <v>5671</v>
      </c>
      <c r="L3277" s="132" t="s">
        <v>8555</v>
      </c>
    </row>
    <row r="3278" spans="1:23" s="87" customFormat="1">
      <c r="A3278" s="1" t="str">
        <f>CONCATENATE(Tableau4[[#This Row],[DPT2]]," - ",Tableau4[[#This Row],[COMMUNE]])</f>
        <v>64 - Ger</v>
      </c>
      <c r="B3278" s="2">
        <v>64</v>
      </c>
      <c r="C3278" s="2" t="s">
        <v>7204</v>
      </c>
      <c r="D3278" s="3" t="s">
        <v>4173</v>
      </c>
      <c r="E3278" s="3" t="s">
        <v>7205</v>
      </c>
      <c r="F3278" s="6" t="s">
        <v>8554</v>
      </c>
      <c r="G3278" s="4">
        <v>1969</v>
      </c>
      <c r="H3278" s="2" t="s">
        <v>5</v>
      </c>
      <c r="I3278" s="2" t="s">
        <v>25</v>
      </c>
      <c r="J3278" s="2" t="s">
        <v>13</v>
      </c>
      <c r="K3278" s="2" t="s">
        <v>5671</v>
      </c>
      <c r="L3278" s="132" t="s">
        <v>8555</v>
      </c>
      <c r="M3278"/>
      <c r="N3278"/>
      <c r="O3278"/>
      <c r="P3278"/>
      <c r="Q3278"/>
      <c r="R3278"/>
      <c r="S3278"/>
      <c r="T3278"/>
      <c r="U3278"/>
      <c r="V3278"/>
      <c r="W3278"/>
    </row>
    <row r="3279" spans="1:23" s="87" customFormat="1">
      <c r="A3279" s="1" t="str">
        <f>CONCATENATE(Tableau4[[#This Row],[DPT2]]," - ",Tableau4[[#This Row],[COMMUNE]])</f>
        <v>64 - Gerderest</v>
      </c>
      <c r="B3279" s="2">
        <v>64</v>
      </c>
      <c r="C3279" s="2" t="s">
        <v>4537</v>
      </c>
      <c r="D3279" s="3" t="s">
        <v>4173</v>
      </c>
      <c r="E3279" s="3" t="s">
        <v>4538</v>
      </c>
      <c r="F3279" s="6" t="s">
        <v>8554</v>
      </c>
      <c r="G3279" s="4">
        <v>139</v>
      </c>
      <c r="H3279" s="2" t="s">
        <v>5</v>
      </c>
      <c r="I3279" s="2" t="s">
        <v>25</v>
      </c>
      <c r="J3279" s="2" t="s">
        <v>13</v>
      </c>
      <c r="K3279" s="2" t="s">
        <v>8</v>
      </c>
      <c r="L3279" s="132" t="s">
        <v>8555</v>
      </c>
      <c r="M3279"/>
      <c r="N3279"/>
      <c r="O3279"/>
      <c r="P3279"/>
      <c r="Q3279"/>
      <c r="R3279"/>
      <c r="S3279"/>
      <c r="T3279"/>
      <c r="U3279"/>
      <c r="V3279"/>
      <c r="W3279"/>
    </row>
    <row r="3280" spans="1:23" customFormat="1">
      <c r="A3280" s="1" t="str">
        <f>CONCATENATE(Tableau4[[#This Row],[DPT2]]," - ",Tableau4[[#This Row],[COMMUNE]])</f>
        <v>64 - Gère-Bélesten</v>
      </c>
      <c r="B3280" s="2">
        <v>64</v>
      </c>
      <c r="C3280" s="5" t="s">
        <v>4539</v>
      </c>
      <c r="D3280" s="6" t="s">
        <v>4275</v>
      </c>
      <c r="E3280" s="6" t="s">
        <v>4540</v>
      </c>
      <c r="F3280" s="6" t="s">
        <v>8554</v>
      </c>
      <c r="G3280" s="7">
        <v>183</v>
      </c>
      <c r="H3280" s="5" t="s">
        <v>5</v>
      </c>
      <c r="I3280" s="5" t="s">
        <v>12</v>
      </c>
      <c r="J3280" s="2" t="s">
        <v>13</v>
      </c>
      <c r="K3280" s="2" t="s">
        <v>8</v>
      </c>
      <c r="L3280" s="132" t="s">
        <v>8555</v>
      </c>
    </row>
    <row r="3281" spans="1:23" customFormat="1">
      <c r="A3281" s="1" t="str">
        <f>CONCATENATE(Tableau4[[#This Row],[DPT2]]," - ",Tableau4[[#This Row],[COMMUNE]])</f>
        <v>64 - Géronce</v>
      </c>
      <c r="B3281" s="2">
        <v>64</v>
      </c>
      <c r="C3281" s="2" t="s">
        <v>4541</v>
      </c>
      <c r="D3281" s="3" t="s">
        <v>4186</v>
      </c>
      <c r="E3281" s="3" t="s">
        <v>4542</v>
      </c>
      <c r="F3281" s="6" t="s">
        <v>8554</v>
      </c>
      <c r="G3281" s="4">
        <v>477</v>
      </c>
      <c r="H3281" s="2" t="s">
        <v>5</v>
      </c>
      <c r="I3281" s="2" t="s">
        <v>25</v>
      </c>
      <c r="J3281" s="2" t="s">
        <v>13</v>
      </c>
      <c r="K3281" s="2" t="s">
        <v>8</v>
      </c>
      <c r="L3281" s="132" t="s">
        <v>8555</v>
      </c>
      <c r="M3281" s="87"/>
      <c r="N3281" s="87"/>
      <c r="O3281" s="87"/>
      <c r="P3281" s="87"/>
      <c r="Q3281" s="87"/>
      <c r="R3281" s="87"/>
      <c r="S3281" s="87"/>
      <c r="T3281" s="87"/>
      <c r="U3281" s="87"/>
      <c r="V3281" s="87"/>
      <c r="W3281" s="87"/>
    </row>
    <row r="3282" spans="1:23" customFormat="1">
      <c r="A3282" s="1" t="str">
        <f>CONCATENATE(Tableau4[[#This Row],[DPT2]]," - ",Tableau4[[#This Row],[COMMUNE]])</f>
        <v>64 - Gestas</v>
      </c>
      <c r="B3282" s="2">
        <v>64</v>
      </c>
      <c r="C3282" s="5" t="s">
        <v>4543</v>
      </c>
      <c r="D3282" s="6" t="s">
        <v>4181</v>
      </c>
      <c r="E3282" s="6" t="s">
        <v>4544</v>
      </c>
      <c r="F3282" s="6" t="s">
        <v>8554</v>
      </c>
      <c r="G3282" s="7">
        <v>75</v>
      </c>
      <c r="H3282" s="5" t="s">
        <v>5</v>
      </c>
      <c r="I3282" s="5" t="s">
        <v>12</v>
      </c>
      <c r="J3282" s="2" t="s">
        <v>13</v>
      </c>
      <c r="K3282" s="2" t="s">
        <v>8</v>
      </c>
      <c r="L3282" s="132" t="s">
        <v>8555</v>
      </c>
    </row>
    <row r="3283" spans="1:23" s="87" customFormat="1">
      <c r="A3283" s="1" t="str">
        <f>CONCATENATE(Tableau4[[#This Row],[DPT2]]," - ",Tableau4[[#This Row],[COMMUNE]])</f>
        <v>64 - Géus-d'Arzacq</v>
      </c>
      <c r="B3283" s="2">
        <v>64</v>
      </c>
      <c r="C3283" s="2" t="s">
        <v>4545</v>
      </c>
      <c r="D3283" s="3" t="s">
        <v>4245</v>
      </c>
      <c r="E3283" s="3" t="s">
        <v>4546</v>
      </c>
      <c r="F3283" s="6" t="s">
        <v>8554</v>
      </c>
      <c r="G3283" s="4">
        <v>201</v>
      </c>
      <c r="H3283" s="2" t="s">
        <v>5</v>
      </c>
      <c r="I3283" s="2" t="s">
        <v>25</v>
      </c>
      <c r="J3283" s="2" t="s">
        <v>13</v>
      </c>
      <c r="K3283" s="2" t="s">
        <v>8</v>
      </c>
      <c r="L3283" s="132" t="s">
        <v>8555</v>
      </c>
      <c r="M3283"/>
      <c r="N3283"/>
      <c r="O3283"/>
      <c r="P3283"/>
      <c r="Q3283"/>
      <c r="R3283"/>
      <c r="S3283"/>
      <c r="T3283"/>
      <c r="U3283"/>
      <c r="V3283"/>
      <c r="W3283"/>
    </row>
    <row r="3284" spans="1:23" customFormat="1">
      <c r="A3284" s="1" t="str">
        <f>CONCATENATE(Tableau4[[#This Row],[DPT2]]," - ",Tableau4[[#This Row],[COMMUNE]])</f>
        <v>64 - Geüs-d'Oloron</v>
      </c>
      <c r="B3284" s="2">
        <v>64</v>
      </c>
      <c r="C3284" s="2" t="s">
        <v>4547</v>
      </c>
      <c r="D3284" s="3" t="s">
        <v>4186</v>
      </c>
      <c r="E3284" s="3" t="s">
        <v>4548</v>
      </c>
      <c r="F3284" s="6" t="s">
        <v>8554</v>
      </c>
      <c r="G3284" s="4">
        <v>255</v>
      </c>
      <c r="H3284" s="2" t="s">
        <v>5</v>
      </c>
      <c r="I3284" s="2" t="s">
        <v>25</v>
      </c>
      <c r="J3284" s="2" t="s">
        <v>13</v>
      </c>
      <c r="K3284" s="2" t="s">
        <v>8</v>
      </c>
      <c r="L3284" s="132" t="s">
        <v>8555</v>
      </c>
    </row>
    <row r="3285" spans="1:23" s="87" customFormat="1">
      <c r="A3285" s="1" t="str">
        <f>CONCATENATE(Tableau4[[#This Row],[DPT2]]," - ",Tableau4[[#This Row],[COMMUNE]])</f>
        <v>64 - Goès</v>
      </c>
      <c r="B3285" s="94">
        <v>64</v>
      </c>
      <c r="C3285" s="2" t="s">
        <v>4549</v>
      </c>
      <c r="D3285" s="95" t="s">
        <v>4186</v>
      </c>
      <c r="E3285" s="96" t="s">
        <v>4550</v>
      </c>
      <c r="F3285" s="96" t="s">
        <v>8555</v>
      </c>
      <c r="G3285" s="97">
        <v>576</v>
      </c>
      <c r="H3285" s="94" t="s">
        <v>859</v>
      </c>
      <c r="I3285" s="94" t="s">
        <v>25</v>
      </c>
      <c r="J3285" s="94" t="s">
        <v>13</v>
      </c>
      <c r="K3285" s="2" t="s">
        <v>8</v>
      </c>
      <c r="L3285" s="132" t="s">
        <v>8555</v>
      </c>
      <c r="M3285"/>
      <c r="N3285"/>
      <c r="O3285"/>
      <c r="P3285"/>
      <c r="Q3285"/>
      <c r="R3285"/>
      <c r="S3285"/>
      <c r="T3285"/>
      <c r="U3285"/>
      <c r="V3285"/>
      <c r="W3285"/>
    </row>
    <row r="3286" spans="1:23" customFormat="1">
      <c r="A3286" s="1" t="str">
        <f>CONCATENATE(Tableau4[[#This Row],[DPT2]]," - ",Tableau4[[#This Row],[COMMUNE]])</f>
        <v>64 - Gomer</v>
      </c>
      <c r="B3286" s="2">
        <v>64</v>
      </c>
      <c r="C3286" s="2" t="s">
        <v>4551</v>
      </c>
      <c r="D3286" s="3" t="s">
        <v>4173</v>
      </c>
      <c r="E3286" s="3" t="s">
        <v>4552</v>
      </c>
      <c r="F3286" s="6" t="s">
        <v>8554</v>
      </c>
      <c r="G3286" s="4">
        <v>303</v>
      </c>
      <c r="H3286" s="2" t="s">
        <v>5</v>
      </c>
      <c r="I3286" s="2" t="s">
        <v>25</v>
      </c>
      <c r="J3286" s="2" t="s">
        <v>13</v>
      </c>
      <c r="K3286" s="2" t="s">
        <v>8</v>
      </c>
      <c r="L3286" s="132" t="s">
        <v>8555</v>
      </c>
    </row>
    <row r="3287" spans="1:23" s="87" customFormat="1">
      <c r="A3287" s="1" t="str">
        <f>CONCATENATE(Tableau4[[#This Row],[DPT2]]," - ",Tableau4[[#This Row],[COMMUNE]])</f>
        <v>64 - Gotein-Libarrenx</v>
      </c>
      <c r="B3287" s="2">
        <v>64</v>
      </c>
      <c r="C3287" s="2" t="s">
        <v>4553</v>
      </c>
      <c r="D3287" s="3" t="s">
        <v>4191</v>
      </c>
      <c r="E3287" s="3" t="s">
        <v>4554</v>
      </c>
      <c r="F3287" s="6" t="s">
        <v>8554</v>
      </c>
      <c r="G3287" s="4">
        <v>474</v>
      </c>
      <c r="H3287" s="2" t="s">
        <v>5</v>
      </c>
      <c r="I3287" s="2" t="s">
        <v>25</v>
      </c>
      <c r="J3287" s="2" t="s">
        <v>13</v>
      </c>
      <c r="K3287" s="2" t="s">
        <v>8</v>
      </c>
      <c r="L3287" s="132" t="s">
        <v>8555</v>
      </c>
      <c r="M3287"/>
      <c r="N3287"/>
      <c r="O3287"/>
      <c r="P3287"/>
      <c r="Q3287"/>
      <c r="R3287"/>
      <c r="S3287"/>
      <c r="T3287"/>
      <c r="U3287"/>
      <c r="V3287"/>
      <c r="W3287"/>
    </row>
    <row r="3288" spans="1:23" customFormat="1">
      <c r="A3288" s="1" t="str">
        <f>CONCATENATE(Tableau4[[#This Row],[DPT2]]," - ",Tableau4[[#This Row],[COMMUNE]])</f>
        <v>64 - Guéthary</v>
      </c>
      <c r="B3288" s="94">
        <v>64</v>
      </c>
      <c r="C3288" s="2" t="s">
        <v>7206</v>
      </c>
      <c r="D3288" s="95" t="s">
        <v>4191</v>
      </c>
      <c r="E3288" s="96" t="s">
        <v>7207</v>
      </c>
      <c r="F3288" s="96" t="s">
        <v>8555</v>
      </c>
      <c r="G3288" s="97">
        <v>1326</v>
      </c>
      <c r="H3288" s="94" t="s">
        <v>859</v>
      </c>
      <c r="I3288" s="94" t="s">
        <v>25</v>
      </c>
      <c r="J3288" s="94" t="s">
        <v>13</v>
      </c>
      <c r="K3288" s="2" t="s">
        <v>5671</v>
      </c>
      <c r="L3288" s="132" t="s">
        <v>8555</v>
      </c>
    </row>
    <row r="3289" spans="1:23" s="87" customFormat="1">
      <c r="A3289" s="1" t="str">
        <f>CONCATENATE(Tableau4[[#This Row],[DPT2]]," - ",Tableau4[[#This Row],[COMMUNE]])</f>
        <v>64 - Guiche</v>
      </c>
      <c r="B3289" s="2">
        <v>64</v>
      </c>
      <c r="C3289" s="2" t="s">
        <v>7208</v>
      </c>
      <c r="D3289" s="3" t="s">
        <v>4191</v>
      </c>
      <c r="E3289" s="3" t="s">
        <v>7209</v>
      </c>
      <c r="F3289" s="6" t="s">
        <v>8554</v>
      </c>
      <c r="G3289" s="4">
        <v>1001</v>
      </c>
      <c r="H3289" s="2" t="s">
        <v>5</v>
      </c>
      <c r="I3289" s="2" t="s">
        <v>25</v>
      </c>
      <c r="J3289" s="2" t="s">
        <v>13</v>
      </c>
      <c r="K3289" s="2" t="s">
        <v>5671</v>
      </c>
      <c r="L3289" s="132" t="s">
        <v>8555</v>
      </c>
      <c r="M3289"/>
      <c r="N3289"/>
      <c r="O3289"/>
      <c r="P3289"/>
      <c r="Q3289"/>
      <c r="R3289"/>
      <c r="S3289"/>
      <c r="T3289"/>
      <c r="U3289"/>
      <c r="V3289"/>
      <c r="W3289"/>
    </row>
    <row r="3290" spans="1:23" s="87" customFormat="1">
      <c r="A3290" s="1" t="str">
        <f>CONCATENATE(Tableau4[[#This Row],[DPT2]]," - ",Tableau4[[#This Row],[COMMUNE]])</f>
        <v>64 - Guinarthe-Parenties</v>
      </c>
      <c r="B3290" s="2">
        <v>64</v>
      </c>
      <c r="C3290" s="5" t="s">
        <v>4555</v>
      </c>
      <c r="D3290" s="6" t="s">
        <v>4181</v>
      </c>
      <c r="E3290" s="6" t="s">
        <v>4556</v>
      </c>
      <c r="F3290" s="6" t="s">
        <v>8554</v>
      </c>
      <c r="G3290" s="7">
        <v>221</v>
      </c>
      <c r="H3290" s="5" t="s">
        <v>5</v>
      </c>
      <c r="I3290" s="5" t="s">
        <v>12</v>
      </c>
      <c r="J3290" s="2" t="s">
        <v>13</v>
      </c>
      <c r="K3290" s="2" t="s">
        <v>8</v>
      </c>
      <c r="L3290" s="132" t="s">
        <v>8555</v>
      </c>
      <c r="M3290"/>
      <c r="N3290"/>
      <c r="O3290"/>
      <c r="P3290"/>
      <c r="Q3290"/>
      <c r="R3290"/>
      <c r="S3290"/>
      <c r="T3290"/>
      <c r="U3290"/>
      <c r="V3290"/>
      <c r="W3290"/>
    </row>
    <row r="3291" spans="1:23" customFormat="1">
      <c r="A3291" s="1" t="str">
        <f>CONCATENATE(Tableau4[[#This Row],[DPT2]]," - ",Tableau4[[#This Row],[COMMUNE]])</f>
        <v>64 - Gurmençon</v>
      </c>
      <c r="B3291" s="94">
        <v>64</v>
      </c>
      <c r="C3291" s="2" t="s">
        <v>4557</v>
      </c>
      <c r="D3291" s="95" t="s">
        <v>4186</v>
      </c>
      <c r="E3291" s="96" t="s">
        <v>4558</v>
      </c>
      <c r="F3291" s="96" t="s">
        <v>8555</v>
      </c>
      <c r="G3291" s="97">
        <v>880</v>
      </c>
      <c r="H3291" s="94" t="s">
        <v>859</v>
      </c>
      <c r="I3291" s="94" t="s">
        <v>25</v>
      </c>
      <c r="J3291" s="94" t="s">
        <v>13</v>
      </c>
      <c r="K3291" s="2" t="s">
        <v>8</v>
      </c>
      <c r="L3291" s="132" t="s">
        <v>8555</v>
      </c>
    </row>
    <row r="3292" spans="1:23" s="87" customFormat="1">
      <c r="A3292" s="1" t="str">
        <f>CONCATENATE(Tableau4[[#This Row],[DPT2]]," - ",Tableau4[[#This Row],[COMMUNE]])</f>
        <v>64 - Gurs</v>
      </c>
      <c r="B3292" s="2">
        <v>64</v>
      </c>
      <c r="C3292" s="5" t="s">
        <v>4559</v>
      </c>
      <c r="D3292" s="6" t="s">
        <v>4181</v>
      </c>
      <c r="E3292" s="6" t="s">
        <v>4560</v>
      </c>
      <c r="F3292" s="6" t="s">
        <v>8554</v>
      </c>
      <c r="G3292" s="7">
        <v>419</v>
      </c>
      <c r="H3292" s="5" t="s">
        <v>5</v>
      </c>
      <c r="I3292" s="5" t="s">
        <v>12</v>
      </c>
      <c r="J3292" s="2" t="s">
        <v>13</v>
      </c>
      <c r="K3292" s="2" t="s">
        <v>8</v>
      </c>
      <c r="L3292" s="132" t="s">
        <v>8555</v>
      </c>
      <c r="M3292"/>
      <c r="N3292"/>
      <c r="O3292"/>
      <c r="P3292"/>
      <c r="Q3292"/>
      <c r="R3292"/>
      <c r="S3292"/>
      <c r="T3292"/>
      <c r="U3292"/>
      <c r="V3292"/>
      <c r="W3292"/>
    </row>
    <row r="3293" spans="1:23" s="87" customFormat="1">
      <c r="A3293" s="1" t="str">
        <f>CONCATENATE(Tableau4[[#This Row],[DPT2]]," - ",Tableau4[[#This Row],[COMMUNE]])</f>
        <v>64 - Hagetaubin</v>
      </c>
      <c r="B3293" s="2">
        <v>64</v>
      </c>
      <c r="C3293" s="2" t="s">
        <v>4561</v>
      </c>
      <c r="D3293" s="3" t="s">
        <v>4178</v>
      </c>
      <c r="E3293" s="3" t="s">
        <v>4562</v>
      </c>
      <c r="F3293" s="6" t="s">
        <v>8554</v>
      </c>
      <c r="G3293" s="4">
        <v>576</v>
      </c>
      <c r="H3293" s="2" t="s">
        <v>5</v>
      </c>
      <c r="I3293" s="2" t="s">
        <v>25</v>
      </c>
      <c r="J3293" s="2" t="s">
        <v>13</v>
      </c>
      <c r="K3293" s="2" t="s">
        <v>8</v>
      </c>
      <c r="L3293" s="132" t="s">
        <v>8555</v>
      </c>
      <c r="M3293"/>
      <c r="N3293"/>
      <c r="O3293"/>
      <c r="P3293"/>
      <c r="Q3293"/>
      <c r="R3293"/>
      <c r="S3293"/>
      <c r="T3293"/>
      <c r="U3293"/>
      <c r="V3293"/>
      <c r="W3293"/>
    </row>
    <row r="3294" spans="1:23" customFormat="1">
      <c r="A3294" s="1" t="str">
        <f>CONCATENATE(Tableau4[[#This Row],[DPT2]]," - ",Tableau4[[#This Row],[COMMUNE]])</f>
        <v>64 - Halsou</v>
      </c>
      <c r="B3294" s="2">
        <v>64</v>
      </c>
      <c r="C3294" s="2" t="s">
        <v>4563</v>
      </c>
      <c r="D3294" s="3" t="s">
        <v>4191</v>
      </c>
      <c r="E3294" s="3" t="s">
        <v>4564</v>
      </c>
      <c r="F3294" s="6" t="s">
        <v>8554</v>
      </c>
      <c r="G3294" s="4">
        <v>621</v>
      </c>
      <c r="H3294" s="2" t="s">
        <v>5</v>
      </c>
      <c r="I3294" s="2" t="s">
        <v>25</v>
      </c>
      <c r="J3294" s="2" t="s">
        <v>13</v>
      </c>
      <c r="K3294" s="2" t="s">
        <v>8</v>
      </c>
      <c r="L3294" s="132" t="s">
        <v>8555</v>
      </c>
    </row>
    <row r="3295" spans="1:23" customFormat="1">
      <c r="A3295" s="1" t="str">
        <f>CONCATENATE(Tableau4[[#This Row],[DPT2]]," - ",Tableau4[[#This Row],[COMMUNE]])</f>
        <v>64 - Hasparren</v>
      </c>
      <c r="B3295" s="2">
        <v>64</v>
      </c>
      <c r="C3295" s="2" t="s">
        <v>8170</v>
      </c>
      <c r="D3295" s="3" t="s">
        <v>4191</v>
      </c>
      <c r="E3295" s="3" t="s">
        <v>8171</v>
      </c>
      <c r="F3295" s="6" t="s">
        <v>8554</v>
      </c>
      <c r="G3295" s="4">
        <v>7498</v>
      </c>
      <c r="H3295" s="2" t="s">
        <v>5</v>
      </c>
      <c r="I3295" s="2" t="s">
        <v>25</v>
      </c>
      <c r="J3295" s="2" t="s">
        <v>13</v>
      </c>
      <c r="K3295" s="5" t="s">
        <v>5664</v>
      </c>
      <c r="L3295" s="132" t="s">
        <v>8555</v>
      </c>
    </row>
    <row r="3296" spans="1:23" customFormat="1">
      <c r="A3296" s="1" t="str">
        <f>CONCATENATE(Tableau4[[#This Row],[DPT2]]," - ",Tableau4[[#This Row],[COMMUNE]])</f>
        <v>64 - Haut-de-Bosdarros</v>
      </c>
      <c r="B3296" s="2">
        <v>64</v>
      </c>
      <c r="C3296" s="2" t="s">
        <v>4565</v>
      </c>
      <c r="D3296" s="3" t="s">
        <v>4220</v>
      </c>
      <c r="E3296" s="3" t="s">
        <v>4566</v>
      </c>
      <c r="F3296" s="6" t="s">
        <v>8554</v>
      </c>
      <c r="G3296" s="4">
        <v>350</v>
      </c>
      <c r="H3296" s="2" t="s">
        <v>5</v>
      </c>
      <c r="I3296" s="2" t="s">
        <v>25</v>
      </c>
      <c r="J3296" s="2" t="s">
        <v>13</v>
      </c>
      <c r="K3296" s="2" t="s">
        <v>8</v>
      </c>
      <c r="L3296" s="132" t="s">
        <v>8555</v>
      </c>
      <c r="M3296" s="87"/>
      <c r="N3296" s="87"/>
      <c r="O3296" s="87"/>
      <c r="P3296" s="87"/>
      <c r="Q3296" s="87"/>
      <c r="R3296" s="87"/>
      <c r="S3296" s="87"/>
      <c r="T3296" s="87"/>
      <c r="U3296" s="87"/>
      <c r="V3296" s="87"/>
      <c r="W3296" s="87"/>
    </row>
    <row r="3297" spans="1:23" s="87" customFormat="1">
      <c r="A3297" s="1" t="str">
        <f>CONCATENATE(Tableau4[[#This Row],[DPT2]]," - ",Tableau4[[#This Row],[COMMUNE]])</f>
        <v>64 - Haux</v>
      </c>
      <c r="B3297" s="2">
        <v>64</v>
      </c>
      <c r="C3297" s="2" t="s">
        <v>4567</v>
      </c>
      <c r="D3297" s="3" t="s">
        <v>4191</v>
      </c>
      <c r="E3297" s="3" t="s">
        <v>10823</v>
      </c>
      <c r="F3297" s="6" t="s">
        <v>8554</v>
      </c>
      <c r="G3297" s="4">
        <v>86</v>
      </c>
      <c r="H3297" s="2" t="s">
        <v>5</v>
      </c>
      <c r="I3297" s="2" t="s">
        <v>25</v>
      </c>
      <c r="J3297" s="2" t="s">
        <v>13</v>
      </c>
      <c r="K3297" s="2" t="s">
        <v>8</v>
      </c>
      <c r="L3297" s="132" t="s">
        <v>8555</v>
      </c>
      <c r="M3297"/>
      <c r="N3297"/>
      <c r="O3297"/>
      <c r="P3297"/>
      <c r="Q3297"/>
      <c r="R3297"/>
      <c r="S3297"/>
      <c r="T3297"/>
      <c r="U3297"/>
      <c r="V3297"/>
      <c r="W3297"/>
    </row>
    <row r="3298" spans="1:23" s="87" customFormat="1">
      <c r="A3298" s="1" t="str">
        <f>CONCATENATE(Tableau4[[#This Row],[DPT2]]," - ",Tableau4[[#This Row],[COMMUNE]])</f>
        <v>64 - Hélette</v>
      </c>
      <c r="B3298" s="2">
        <v>64</v>
      </c>
      <c r="C3298" s="2" t="s">
        <v>4568</v>
      </c>
      <c r="D3298" s="3" t="s">
        <v>4191</v>
      </c>
      <c r="E3298" s="3" t="s">
        <v>4569</v>
      </c>
      <c r="F3298" s="6" t="s">
        <v>8554</v>
      </c>
      <c r="G3298" s="4">
        <v>736</v>
      </c>
      <c r="H3298" s="2" t="s">
        <v>5</v>
      </c>
      <c r="I3298" s="2" t="s">
        <v>25</v>
      </c>
      <c r="J3298" s="2" t="s">
        <v>13</v>
      </c>
      <c r="K3298" s="2" t="s">
        <v>8</v>
      </c>
      <c r="L3298" s="132" t="s">
        <v>8555</v>
      </c>
      <c r="M3298"/>
      <c r="N3298"/>
      <c r="O3298"/>
      <c r="P3298"/>
      <c r="Q3298"/>
      <c r="R3298"/>
      <c r="S3298"/>
      <c r="T3298"/>
      <c r="U3298"/>
      <c r="V3298"/>
      <c r="W3298"/>
    </row>
    <row r="3299" spans="1:23" customFormat="1">
      <c r="A3299" s="1" t="str">
        <f>CONCATENATE(Tableau4[[#This Row],[DPT2]]," - ",Tableau4[[#This Row],[COMMUNE]])</f>
        <v>64 - Hendaye</v>
      </c>
      <c r="B3299" s="94">
        <v>64</v>
      </c>
      <c r="C3299" s="2" t="s">
        <v>8445</v>
      </c>
      <c r="D3299" s="95" t="s">
        <v>4191</v>
      </c>
      <c r="E3299" s="96" t="s">
        <v>8446</v>
      </c>
      <c r="F3299" s="96" t="s">
        <v>8555</v>
      </c>
      <c r="G3299" s="97">
        <v>16967</v>
      </c>
      <c r="H3299" s="94" t="s">
        <v>859</v>
      </c>
      <c r="I3299" s="94" t="s">
        <v>25</v>
      </c>
      <c r="J3299" s="94" t="s">
        <v>13</v>
      </c>
      <c r="K3299" s="5" t="s">
        <v>7657</v>
      </c>
      <c r="L3299" s="132" t="s">
        <v>8555</v>
      </c>
      <c r="M3299" s="87"/>
      <c r="N3299" s="87"/>
      <c r="O3299" s="87"/>
      <c r="P3299" s="87"/>
      <c r="Q3299" s="87"/>
      <c r="R3299" s="87"/>
      <c r="S3299" s="87"/>
      <c r="T3299" s="87"/>
      <c r="U3299" s="87"/>
      <c r="V3299" s="87"/>
      <c r="W3299" s="87"/>
    </row>
    <row r="3300" spans="1:23" s="87" customFormat="1">
      <c r="A3300" s="1" t="str">
        <f>CONCATENATE(Tableau4[[#This Row],[DPT2]]," - ",Tableau4[[#This Row],[COMMUNE]])</f>
        <v>64 - Herrère</v>
      </c>
      <c r="B3300" s="2">
        <v>64</v>
      </c>
      <c r="C3300" s="2" t="s">
        <v>4570</v>
      </c>
      <c r="D3300" s="3" t="s">
        <v>4186</v>
      </c>
      <c r="E3300" s="3" t="s">
        <v>4571</v>
      </c>
      <c r="F3300" s="6" t="s">
        <v>8554</v>
      </c>
      <c r="G3300" s="4">
        <v>389</v>
      </c>
      <c r="H3300" s="2" t="s">
        <v>5</v>
      </c>
      <c r="I3300" s="2" t="s">
        <v>25</v>
      </c>
      <c r="J3300" s="2" t="s">
        <v>13</v>
      </c>
      <c r="K3300" s="2" t="s">
        <v>8</v>
      </c>
      <c r="L3300" s="132" t="s">
        <v>8555</v>
      </c>
    </row>
    <row r="3301" spans="1:23" customFormat="1">
      <c r="A3301" s="1" t="str">
        <f>CONCATENATE(Tableau4[[#This Row],[DPT2]]," - ",Tableau4[[#This Row],[COMMUNE]])</f>
        <v>64 - Higuères-Souye</v>
      </c>
      <c r="B3301" s="2">
        <v>64</v>
      </c>
      <c r="C3301" s="2" t="s">
        <v>4572</v>
      </c>
      <c r="D3301" s="3" t="s">
        <v>4173</v>
      </c>
      <c r="E3301" s="3" t="s">
        <v>4573</v>
      </c>
      <c r="F3301" s="6" t="s">
        <v>8554</v>
      </c>
      <c r="G3301" s="4">
        <v>275</v>
      </c>
      <c r="H3301" s="2" t="s">
        <v>5</v>
      </c>
      <c r="I3301" s="2" t="s">
        <v>25</v>
      </c>
      <c r="J3301" s="2" t="s">
        <v>13</v>
      </c>
      <c r="K3301" s="2" t="s">
        <v>8</v>
      </c>
      <c r="L3301" s="132" t="s">
        <v>8555</v>
      </c>
    </row>
    <row r="3302" spans="1:23" customFormat="1">
      <c r="A3302" s="1" t="str">
        <f>CONCATENATE(Tableau4[[#This Row],[DPT2]]," - ",Tableau4[[#This Row],[COMMUNE]])</f>
        <v>64 - Hosta</v>
      </c>
      <c r="B3302" s="2">
        <v>64</v>
      </c>
      <c r="C3302" s="2" t="s">
        <v>4574</v>
      </c>
      <c r="D3302" s="3" t="s">
        <v>4191</v>
      </c>
      <c r="E3302" s="3" t="s">
        <v>4575</v>
      </c>
      <c r="F3302" s="6" t="s">
        <v>8554</v>
      </c>
      <c r="G3302" s="4">
        <v>93</v>
      </c>
      <c r="H3302" s="2" t="s">
        <v>5</v>
      </c>
      <c r="I3302" s="2" t="s">
        <v>25</v>
      </c>
      <c r="J3302" s="2" t="s">
        <v>13</v>
      </c>
      <c r="K3302" s="2" t="s">
        <v>8</v>
      </c>
      <c r="L3302" s="132" t="s">
        <v>8555</v>
      </c>
    </row>
    <row r="3303" spans="1:23" customFormat="1">
      <c r="A3303" s="1" t="str">
        <f>CONCATENATE(Tableau4[[#This Row],[DPT2]]," - ",Tableau4[[#This Row],[COMMUNE]])</f>
        <v>64 - Hours</v>
      </c>
      <c r="B3303" s="2">
        <v>64</v>
      </c>
      <c r="C3303" s="2" t="s">
        <v>4576</v>
      </c>
      <c r="D3303" s="3" t="s">
        <v>4173</v>
      </c>
      <c r="E3303" s="3" t="s">
        <v>4577</v>
      </c>
      <c r="F3303" s="6" t="s">
        <v>8554</v>
      </c>
      <c r="G3303" s="4">
        <v>243</v>
      </c>
      <c r="H3303" s="2" t="s">
        <v>5</v>
      </c>
      <c r="I3303" s="2" t="s">
        <v>25</v>
      </c>
      <c r="J3303" s="2" t="s">
        <v>13</v>
      </c>
      <c r="K3303" s="2" t="s">
        <v>8</v>
      </c>
      <c r="L3303" s="132" t="s">
        <v>8555</v>
      </c>
    </row>
    <row r="3304" spans="1:23" customFormat="1">
      <c r="A3304" s="1" t="str">
        <f>CONCATENATE(Tableau4[[#This Row],[DPT2]]," - ",Tableau4[[#This Row],[COMMUNE]])</f>
        <v>64 - Ibarrolle</v>
      </c>
      <c r="B3304" s="2">
        <v>64</v>
      </c>
      <c r="C3304" s="2" t="s">
        <v>4578</v>
      </c>
      <c r="D3304" s="3" t="s">
        <v>4191</v>
      </c>
      <c r="E3304" s="3" t="s">
        <v>4579</v>
      </c>
      <c r="F3304" s="6" t="s">
        <v>8554</v>
      </c>
      <c r="G3304" s="4">
        <v>77</v>
      </c>
      <c r="H3304" s="2" t="s">
        <v>5</v>
      </c>
      <c r="I3304" s="2" t="s">
        <v>25</v>
      </c>
      <c r="J3304" s="2" t="s">
        <v>13</v>
      </c>
      <c r="K3304" s="2" t="s">
        <v>8</v>
      </c>
      <c r="L3304" s="132" t="s">
        <v>8555</v>
      </c>
    </row>
    <row r="3305" spans="1:23" customFormat="1">
      <c r="A3305" s="1" t="str">
        <f>CONCATENATE(Tableau4[[#This Row],[DPT2]]," - ",Tableau4[[#This Row],[COMMUNE]])</f>
        <v>64 - Idaux-Mendy</v>
      </c>
      <c r="B3305" s="2">
        <v>64</v>
      </c>
      <c r="C3305" s="2" t="s">
        <v>4580</v>
      </c>
      <c r="D3305" s="3" t="s">
        <v>4191</v>
      </c>
      <c r="E3305" s="3" t="s">
        <v>4581</v>
      </c>
      <c r="F3305" s="6" t="s">
        <v>8554</v>
      </c>
      <c r="G3305" s="4">
        <v>275</v>
      </c>
      <c r="H3305" s="2" t="s">
        <v>5</v>
      </c>
      <c r="I3305" s="2" t="s">
        <v>25</v>
      </c>
      <c r="J3305" s="2" t="s">
        <v>13</v>
      </c>
      <c r="K3305" s="2" t="s">
        <v>8</v>
      </c>
      <c r="L3305" s="132" t="s">
        <v>8555</v>
      </c>
    </row>
    <row r="3306" spans="1:23" s="87" customFormat="1">
      <c r="A3306" s="1" t="str">
        <f>CONCATENATE(Tableau4[[#This Row],[DPT2]]," - ",Tableau4[[#This Row],[COMMUNE]])</f>
        <v>64 - Idron</v>
      </c>
      <c r="B3306" s="94">
        <v>64</v>
      </c>
      <c r="C3306" s="2" t="s">
        <v>8172</v>
      </c>
      <c r="D3306" s="95" t="s">
        <v>4282</v>
      </c>
      <c r="E3306" s="96" t="s">
        <v>8173</v>
      </c>
      <c r="F3306" s="96" t="s">
        <v>8555</v>
      </c>
      <c r="G3306" s="97">
        <v>4903</v>
      </c>
      <c r="H3306" s="94" t="s">
        <v>859</v>
      </c>
      <c r="I3306" s="94" t="s">
        <v>25</v>
      </c>
      <c r="J3306" s="94" t="s">
        <v>13</v>
      </c>
      <c r="K3306" s="5" t="s">
        <v>5664</v>
      </c>
      <c r="L3306" s="132" t="s">
        <v>8555</v>
      </c>
      <c r="M3306"/>
      <c r="N3306"/>
      <c r="O3306"/>
      <c r="P3306"/>
      <c r="Q3306"/>
      <c r="R3306"/>
      <c r="S3306"/>
      <c r="T3306"/>
      <c r="U3306"/>
      <c r="V3306"/>
      <c r="W3306"/>
    </row>
    <row r="3307" spans="1:23" customFormat="1">
      <c r="A3307" s="1" t="str">
        <f>CONCATENATE(Tableau4[[#This Row],[DPT2]]," - ",Tableau4[[#This Row],[COMMUNE]])</f>
        <v>64 - Igon</v>
      </c>
      <c r="B3307" s="94">
        <v>64</v>
      </c>
      <c r="C3307" s="2" t="s">
        <v>7210</v>
      </c>
      <c r="D3307" s="95" t="s">
        <v>4220</v>
      </c>
      <c r="E3307" s="96" t="s">
        <v>7211</v>
      </c>
      <c r="F3307" s="96" t="s">
        <v>8555</v>
      </c>
      <c r="G3307" s="97">
        <v>974</v>
      </c>
      <c r="H3307" s="94" t="s">
        <v>859</v>
      </c>
      <c r="I3307" s="94" t="s">
        <v>25</v>
      </c>
      <c r="J3307" s="94" t="s">
        <v>13</v>
      </c>
      <c r="K3307" s="2" t="s">
        <v>5671</v>
      </c>
      <c r="L3307" s="132" t="s">
        <v>8555</v>
      </c>
    </row>
    <row r="3308" spans="1:23" s="87" customFormat="1">
      <c r="A3308" s="1" t="str">
        <f>CONCATENATE(Tableau4[[#This Row],[DPT2]]," - ",Tableau4[[#This Row],[COMMUNE]])</f>
        <v>64 - Iholdy</v>
      </c>
      <c r="B3308" s="2">
        <v>64</v>
      </c>
      <c r="C3308" s="2" t="s">
        <v>4582</v>
      </c>
      <c r="D3308" s="3" t="s">
        <v>4191</v>
      </c>
      <c r="E3308" s="3" t="s">
        <v>4583</v>
      </c>
      <c r="F3308" s="6" t="s">
        <v>8554</v>
      </c>
      <c r="G3308" s="4">
        <v>537</v>
      </c>
      <c r="H3308" s="2" t="s">
        <v>5</v>
      </c>
      <c r="I3308" s="2" t="s">
        <v>25</v>
      </c>
      <c r="J3308" s="2" t="s">
        <v>13</v>
      </c>
      <c r="K3308" s="2" t="s">
        <v>8</v>
      </c>
      <c r="L3308" s="132" t="s">
        <v>8555</v>
      </c>
      <c r="M3308"/>
      <c r="N3308"/>
      <c r="O3308"/>
      <c r="P3308"/>
      <c r="Q3308"/>
      <c r="R3308"/>
      <c r="S3308"/>
      <c r="T3308"/>
      <c r="U3308"/>
      <c r="V3308"/>
      <c r="W3308"/>
    </row>
    <row r="3309" spans="1:23" customFormat="1">
      <c r="A3309" s="1" t="str">
        <f>CONCATENATE(Tableau4[[#This Row],[DPT2]]," - ",Tableau4[[#This Row],[COMMUNE]])</f>
        <v>64 - Ilharre</v>
      </c>
      <c r="B3309" s="2">
        <v>64</v>
      </c>
      <c r="C3309" s="2" t="s">
        <v>4584</v>
      </c>
      <c r="D3309" s="3" t="s">
        <v>4191</v>
      </c>
      <c r="E3309" s="3" t="s">
        <v>4585</v>
      </c>
      <c r="F3309" s="6" t="s">
        <v>8554</v>
      </c>
      <c r="G3309" s="4">
        <v>145</v>
      </c>
      <c r="H3309" s="2" t="s">
        <v>5</v>
      </c>
      <c r="I3309" s="2" t="s">
        <v>25</v>
      </c>
      <c r="J3309" s="2" t="s">
        <v>13</v>
      </c>
      <c r="K3309" s="2" t="s">
        <v>8</v>
      </c>
      <c r="L3309" s="132" t="s">
        <v>8555</v>
      </c>
    </row>
    <row r="3310" spans="1:23" customFormat="1">
      <c r="A3310" s="1" t="str">
        <f>CONCATENATE(Tableau4[[#This Row],[DPT2]]," - ",Tableau4[[#This Row],[COMMUNE]])</f>
        <v>64 - Irissarry</v>
      </c>
      <c r="B3310" s="2">
        <v>64</v>
      </c>
      <c r="C3310" s="2" t="s">
        <v>7212</v>
      </c>
      <c r="D3310" s="3" t="s">
        <v>4191</v>
      </c>
      <c r="E3310" s="3" t="s">
        <v>7213</v>
      </c>
      <c r="F3310" s="6" t="s">
        <v>8554</v>
      </c>
      <c r="G3310" s="4">
        <v>912</v>
      </c>
      <c r="H3310" s="2" t="s">
        <v>5</v>
      </c>
      <c r="I3310" s="2" t="s">
        <v>25</v>
      </c>
      <c r="J3310" s="2" t="s">
        <v>13</v>
      </c>
      <c r="K3310" s="2" t="s">
        <v>5671</v>
      </c>
      <c r="L3310" s="132" t="s">
        <v>8555</v>
      </c>
      <c r="M3310" s="87"/>
      <c r="N3310" s="87"/>
      <c r="O3310" s="87"/>
      <c r="P3310" s="87"/>
      <c r="Q3310" s="87"/>
      <c r="R3310" s="87"/>
      <c r="S3310" s="87"/>
      <c r="T3310" s="87"/>
      <c r="U3310" s="87"/>
      <c r="V3310" s="87"/>
      <c r="W3310" s="87"/>
    </row>
    <row r="3311" spans="1:23" s="87" customFormat="1">
      <c r="A3311" s="1" t="str">
        <f>CONCATENATE(Tableau4[[#This Row],[DPT2]]," - ",Tableau4[[#This Row],[COMMUNE]])</f>
        <v>64 - Irouléguy</v>
      </c>
      <c r="B3311" s="2">
        <v>64</v>
      </c>
      <c r="C3311" s="2" t="s">
        <v>4586</v>
      </c>
      <c r="D3311" s="3" t="s">
        <v>4191</v>
      </c>
      <c r="E3311" s="3" t="s">
        <v>4587</v>
      </c>
      <c r="F3311" s="6" t="s">
        <v>8554</v>
      </c>
      <c r="G3311" s="4">
        <v>364</v>
      </c>
      <c r="H3311" s="2" t="s">
        <v>5</v>
      </c>
      <c r="I3311" s="2" t="s">
        <v>25</v>
      </c>
      <c r="J3311" s="2" t="s">
        <v>13</v>
      </c>
      <c r="K3311" s="2" t="s">
        <v>8</v>
      </c>
      <c r="L3311" s="132" t="s">
        <v>8555</v>
      </c>
      <c r="M3311"/>
      <c r="N3311"/>
      <c r="O3311"/>
      <c r="P3311"/>
      <c r="Q3311"/>
      <c r="R3311"/>
      <c r="S3311"/>
      <c r="T3311"/>
      <c r="U3311"/>
      <c r="V3311"/>
      <c r="W3311"/>
    </row>
    <row r="3312" spans="1:23" s="87" customFormat="1">
      <c r="A3312" s="1" t="str">
        <f>CONCATENATE(Tableau4[[#This Row],[DPT2]]," - ",Tableau4[[#This Row],[COMMUNE]])</f>
        <v>64 - Ispoure</v>
      </c>
      <c r="B3312" s="2">
        <v>64</v>
      </c>
      <c r="C3312" s="2" t="s">
        <v>7214</v>
      </c>
      <c r="D3312" s="3" t="s">
        <v>4191</v>
      </c>
      <c r="E3312" s="3" t="s">
        <v>7215</v>
      </c>
      <c r="F3312" s="6" t="s">
        <v>8554</v>
      </c>
      <c r="G3312" s="4">
        <v>672</v>
      </c>
      <c r="H3312" s="2" t="s">
        <v>5</v>
      </c>
      <c r="I3312" s="2" t="s">
        <v>25</v>
      </c>
      <c r="J3312" s="2" t="s">
        <v>13</v>
      </c>
      <c r="K3312" s="2" t="s">
        <v>5671</v>
      </c>
      <c r="L3312" s="132" t="s">
        <v>8555</v>
      </c>
      <c r="M3312"/>
      <c r="N3312"/>
      <c r="O3312"/>
      <c r="P3312"/>
      <c r="Q3312"/>
      <c r="R3312"/>
      <c r="S3312"/>
      <c r="T3312"/>
      <c r="U3312"/>
      <c r="V3312"/>
      <c r="W3312"/>
    </row>
    <row r="3313" spans="1:23" customFormat="1">
      <c r="A3313" s="1" t="str">
        <f>CONCATENATE(Tableau4[[#This Row],[DPT2]]," - ",Tableau4[[#This Row],[COMMUNE]])</f>
        <v>64 - Issor</v>
      </c>
      <c r="B3313" s="2">
        <v>64</v>
      </c>
      <c r="C3313" s="2" t="s">
        <v>4588</v>
      </c>
      <c r="D3313" s="3" t="s">
        <v>4186</v>
      </c>
      <c r="E3313" s="3" t="s">
        <v>4589</v>
      </c>
      <c r="F3313" s="6" t="s">
        <v>8554</v>
      </c>
      <c r="G3313" s="4">
        <v>236</v>
      </c>
      <c r="H3313" s="2" t="s">
        <v>5</v>
      </c>
      <c r="I3313" s="2" t="s">
        <v>25</v>
      </c>
      <c r="J3313" s="2" t="s">
        <v>13</v>
      </c>
      <c r="K3313" s="2" t="s">
        <v>8</v>
      </c>
      <c r="L3313" s="132" t="s">
        <v>8555</v>
      </c>
    </row>
    <row r="3314" spans="1:23" customFormat="1">
      <c r="A3314" s="1" t="str">
        <f>CONCATENATE(Tableau4[[#This Row],[DPT2]]," - ",Tableau4[[#This Row],[COMMUNE]])</f>
        <v>64 - Isturits</v>
      </c>
      <c r="B3314" s="2">
        <v>64</v>
      </c>
      <c r="C3314" s="2" t="s">
        <v>4590</v>
      </c>
      <c r="D3314" s="3" t="s">
        <v>4191</v>
      </c>
      <c r="E3314" s="3" t="s">
        <v>4591</v>
      </c>
      <c r="F3314" s="6" t="s">
        <v>8554</v>
      </c>
      <c r="G3314" s="4">
        <v>517</v>
      </c>
      <c r="H3314" s="2" t="s">
        <v>5</v>
      </c>
      <c r="I3314" s="2" t="s">
        <v>25</v>
      </c>
      <c r="J3314" s="2" t="s">
        <v>13</v>
      </c>
      <c r="K3314" s="2" t="s">
        <v>8</v>
      </c>
      <c r="L3314" s="132" t="s">
        <v>8555</v>
      </c>
    </row>
    <row r="3315" spans="1:23" customFormat="1">
      <c r="A3315" s="1" t="str">
        <f>CONCATENATE(Tableau4[[#This Row],[DPT2]]," - ",Tableau4[[#This Row],[COMMUNE]])</f>
        <v>64 - Itxassou</v>
      </c>
      <c r="B3315" s="94">
        <v>64</v>
      </c>
      <c r="C3315" s="2" t="s">
        <v>7216</v>
      </c>
      <c r="D3315" s="95" t="s">
        <v>4191</v>
      </c>
      <c r="E3315" s="96" t="s">
        <v>7217</v>
      </c>
      <c r="F3315" s="96" t="s">
        <v>8555</v>
      </c>
      <c r="G3315" s="97">
        <v>2168</v>
      </c>
      <c r="H3315" s="94" t="s">
        <v>859</v>
      </c>
      <c r="I3315" s="94" t="s">
        <v>25</v>
      </c>
      <c r="J3315" s="94" t="s">
        <v>13</v>
      </c>
      <c r="K3315" s="2" t="s">
        <v>5671</v>
      </c>
      <c r="L3315" s="132" t="s">
        <v>8555</v>
      </c>
    </row>
    <row r="3316" spans="1:23" s="87" customFormat="1">
      <c r="A3316" s="1" t="str">
        <f>CONCATENATE(Tableau4[[#This Row],[DPT2]]," - ",Tableau4[[#This Row],[COMMUNE]])</f>
        <v>64 - Izeste</v>
      </c>
      <c r="B3316" s="2">
        <v>64</v>
      </c>
      <c r="C3316" s="5" t="s">
        <v>4592</v>
      </c>
      <c r="D3316" s="6" t="s">
        <v>4275</v>
      </c>
      <c r="E3316" s="6" t="s">
        <v>4593</v>
      </c>
      <c r="F3316" s="6" t="s">
        <v>8554</v>
      </c>
      <c r="G3316" s="7">
        <v>432</v>
      </c>
      <c r="H3316" s="5" t="s">
        <v>5</v>
      </c>
      <c r="I3316" s="5" t="s">
        <v>12</v>
      </c>
      <c r="J3316" s="2" t="s">
        <v>13</v>
      </c>
      <c r="K3316" s="2" t="s">
        <v>8</v>
      </c>
      <c r="L3316" s="132" t="s">
        <v>8555</v>
      </c>
      <c r="M3316"/>
      <c r="N3316"/>
      <c r="O3316"/>
      <c r="P3316"/>
      <c r="Q3316"/>
      <c r="R3316"/>
      <c r="S3316"/>
      <c r="T3316"/>
      <c r="U3316"/>
      <c r="V3316"/>
      <c r="W3316"/>
    </row>
    <row r="3317" spans="1:23" customFormat="1">
      <c r="A3317" s="1" t="str">
        <f>CONCATENATE(Tableau4[[#This Row],[DPT2]]," - ",Tableau4[[#This Row],[COMMUNE]])</f>
        <v>64 - Jasses</v>
      </c>
      <c r="B3317" s="2">
        <v>64</v>
      </c>
      <c r="C3317" s="5" t="s">
        <v>4594</v>
      </c>
      <c r="D3317" s="6" t="s">
        <v>4181</v>
      </c>
      <c r="E3317" s="6" t="s">
        <v>4595</v>
      </c>
      <c r="F3317" s="6" t="s">
        <v>8554</v>
      </c>
      <c r="G3317" s="7">
        <v>145</v>
      </c>
      <c r="H3317" s="5" t="s">
        <v>5</v>
      </c>
      <c r="I3317" s="5" t="s">
        <v>12</v>
      </c>
      <c r="J3317" s="2" t="s">
        <v>13</v>
      </c>
      <c r="K3317" s="2" t="s">
        <v>8</v>
      </c>
      <c r="L3317" s="132" t="s">
        <v>8555</v>
      </c>
    </row>
    <row r="3318" spans="1:23" s="87" customFormat="1">
      <c r="A3318" s="1" t="str">
        <f>CONCATENATE(Tableau4[[#This Row],[DPT2]]," - ",Tableau4[[#This Row],[COMMUNE]])</f>
        <v>64 - Jatxou</v>
      </c>
      <c r="B3318" s="2">
        <v>64</v>
      </c>
      <c r="C3318" s="2" t="s">
        <v>7218</v>
      </c>
      <c r="D3318" s="3" t="s">
        <v>4191</v>
      </c>
      <c r="E3318" s="3" t="s">
        <v>7219</v>
      </c>
      <c r="F3318" s="6" t="s">
        <v>8554</v>
      </c>
      <c r="G3318" s="4">
        <v>1168</v>
      </c>
      <c r="H3318" s="2" t="s">
        <v>5</v>
      </c>
      <c r="I3318" s="2" t="s">
        <v>25</v>
      </c>
      <c r="J3318" s="2" t="s">
        <v>13</v>
      </c>
      <c r="K3318" s="2" t="s">
        <v>5671</v>
      </c>
      <c r="L3318" s="132" t="s">
        <v>8555</v>
      </c>
      <c r="M3318"/>
      <c r="N3318"/>
      <c r="O3318"/>
      <c r="P3318"/>
      <c r="Q3318"/>
      <c r="R3318"/>
      <c r="S3318"/>
      <c r="T3318"/>
      <c r="U3318"/>
      <c r="V3318"/>
      <c r="W3318"/>
    </row>
    <row r="3319" spans="1:23" s="87" customFormat="1">
      <c r="A3319" s="1" t="str">
        <f>CONCATENATE(Tableau4[[#This Row],[DPT2]]," - ",Tableau4[[#This Row],[COMMUNE]])</f>
        <v>64 - Jaxu</v>
      </c>
      <c r="B3319" s="2">
        <v>64</v>
      </c>
      <c r="C3319" s="2" t="s">
        <v>4596</v>
      </c>
      <c r="D3319" s="3" t="s">
        <v>4191</v>
      </c>
      <c r="E3319" s="3" t="s">
        <v>4597</v>
      </c>
      <c r="F3319" s="6" t="s">
        <v>8554</v>
      </c>
      <c r="G3319" s="4">
        <v>195</v>
      </c>
      <c r="H3319" s="2" t="s">
        <v>5</v>
      </c>
      <c r="I3319" s="2" t="s">
        <v>25</v>
      </c>
      <c r="J3319" s="2" t="s">
        <v>13</v>
      </c>
      <c r="K3319" s="2" t="s">
        <v>8</v>
      </c>
      <c r="L3319" s="132" t="s">
        <v>8555</v>
      </c>
      <c r="M3319"/>
      <c r="N3319"/>
      <c r="O3319"/>
      <c r="P3319"/>
      <c r="Q3319"/>
      <c r="R3319"/>
      <c r="S3319"/>
      <c r="T3319"/>
      <c r="U3319"/>
      <c r="V3319"/>
      <c r="W3319"/>
    </row>
    <row r="3320" spans="1:23" customFormat="1">
      <c r="A3320" s="1" t="str">
        <f>CONCATENATE(Tableau4[[#This Row],[DPT2]]," - ",Tableau4[[#This Row],[COMMUNE]])</f>
        <v>64 - Jurançon</v>
      </c>
      <c r="B3320" s="94">
        <v>64</v>
      </c>
      <c r="C3320" s="2" t="s">
        <v>8174</v>
      </c>
      <c r="D3320" s="95" t="s">
        <v>4282</v>
      </c>
      <c r="E3320" s="96" t="s">
        <v>8175</v>
      </c>
      <c r="F3320" s="96" t="s">
        <v>8555</v>
      </c>
      <c r="G3320" s="97">
        <v>7102</v>
      </c>
      <c r="H3320" s="94" t="s">
        <v>859</v>
      </c>
      <c r="I3320" s="94" t="s">
        <v>25</v>
      </c>
      <c r="J3320" s="94" t="s">
        <v>13</v>
      </c>
      <c r="K3320" s="5" t="s">
        <v>5664</v>
      </c>
      <c r="L3320" s="132" t="s">
        <v>8555</v>
      </c>
    </row>
    <row r="3321" spans="1:23" s="87" customFormat="1">
      <c r="A3321" s="1" t="str">
        <f>CONCATENATE(Tableau4[[#This Row],[DPT2]]," - ",Tableau4[[#This Row],[COMMUNE]])</f>
        <v>64 - Juxue</v>
      </c>
      <c r="B3321" s="2">
        <v>64</v>
      </c>
      <c r="C3321" s="2" t="s">
        <v>4598</v>
      </c>
      <c r="D3321" s="3" t="s">
        <v>4191</v>
      </c>
      <c r="E3321" s="3" t="s">
        <v>4599</v>
      </c>
      <c r="F3321" s="6" t="s">
        <v>8554</v>
      </c>
      <c r="G3321" s="4">
        <v>206</v>
      </c>
      <c r="H3321" s="2" t="s">
        <v>5</v>
      </c>
      <c r="I3321" s="2" t="s">
        <v>25</v>
      </c>
      <c r="J3321" s="2" t="s">
        <v>13</v>
      </c>
      <c r="K3321" s="2" t="s">
        <v>8</v>
      </c>
      <c r="L3321" s="132" t="s">
        <v>8555</v>
      </c>
      <c r="M3321"/>
      <c r="N3321"/>
      <c r="O3321"/>
      <c r="P3321"/>
      <c r="Q3321"/>
      <c r="R3321"/>
      <c r="S3321"/>
      <c r="T3321"/>
      <c r="U3321"/>
      <c r="V3321"/>
      <c r="W3321"/>
    </row>
    <row r="3322" spans="1:23" s="87" customFormat="1">
      <c r="A3322" s="1" t="str">
        <f>CONCATENATE(Tableau4[[#This Row],[DPT2]]," - ",Tableau4[[#This Row],[COMMUNE]])</f>
        <v>64 - La Bastide-Clairence</v>
      </c>
      <c r="B3322" s="2">
        <v>64</v>
      </c>
      <c r="C3322" s="2" t="s">
        <v>7220</v>
      </c>
      <c r="D3322" s="3" t="s">
        <v>4191</v>
      </c>
      <c r="E3322" s="3" t="s">
        <v>7221</v>
      </c>
      <c r="F3322" s="6" t="s">
        <v>8554</v>
      </c>
      <c r="G3322" s="4">
        <v>961</v>
      </c>
      <c r="H3322" s="2" t="s">
        <v>5</v>
      </c>
      <c r="I3322" s="2" t="s">
        <v>25</v>
      </c>
      <c r="J3322" s="2" t="s">
        <v>13</v>
      </c>
      <c r="K3322" s="2" t="s">
        <v>5671</v>
      </c>
      <c r="L3322" s="132" t="s">
        <v>8555</v>
      </c>
      <c r="M3322"/>
      <c r="N3322"/>
      <c r="O3322"/>
      <c r="P3322"/>
      <c r="Q3322"/>
      <c r="R3322"/>
      <c r="S3322"/>
      <c r="T3322"/>
      <c r="U3322"/>
      <c r="V3322"/>
      <c r="W3322"/>
    </row>
    <row r="3323" spans="1:23" customFormat="1">
      <c r="A3323" s="1" t="str">
        <f>CONCATENATE(Tableau4[[#This Row],[DPT2]]," - ",Tableau4[[#This Row],[COMMUNE]])</f>
        <v>64 - Laà-Mondrans</v>
      </c>
      <c r="B3323" s="2">
        <v>64</v>
      </c>
      <c r="C3323" s="2" t="s">
        <v>4600</v>
      </c>
      <c r="D3323" s="3" t="s">
        <v>4178</v>
      </c>
      <c r="E3323" s="3" t="s">
        <v>4601</v>
      </c>
      <c r="F3323" s="6" t="s">
        <v>8554</v>
      </c>
      <c r="G3323" s="4">
        <v>432</v>
      </c>
      <c r="H3323" s="2" t="s">
        <v>5</v>
      </c>
      <c r="I3323" s="2" t="s">
        <v>25</v>
      </c>
      <c r="J3323" s="2" t="s">
        <v>13</v>
      </c>
      <c r="K3323" s="2" t="s">
        <v>8</v>
      </c>
      <c r="L3323" s="132" t="s">
        <v>8555</v>
      </c>
    </row>
    <row r="3324" spans="1:23" customFormat="1">
      <c r="A3324" s="1" t="str">
        <f>CONCATENATE(Tableau4[[#This Row],[DPT2]]," - ",Tableau4[[#This Row],[COMMUNE]])</f>
        <v>64 - Laàs</v>
      </c>
      <c r="B3324" s="2">
        <v>64</v>
      </c>
      <c r="C3324" s="5" t="s">
        <v>4602</v>
      </c>
      <c r="D3324" s="6" t="s">
        <v>4181</v>
      </c>
      <c r="E3324" s="6" t="s">
        <v>4603</v>
      </c>
      <c r="F3324" s="6" t="s">
        <v>8554</v>
      </c>
      <c r="G3324" s="7">
        <v>139</v>
      </c>
      <c r="H3324" s="5" t="s">
        <v>5</v>
      </c>
      <c r="I3324" s="5" t="s">
        <v>12</v>
      </c>
      <c r="J3324" s="2" t="s">
        <v>13</v>
      </c>
      <c r="K3324" s="2" t="s">
        <v>8</v>
      </c>
      <c r="L3324" s="132" t="s">
        <v>8555</v>
      </c>
    </row>
    <row r="3325" spans="1:23" customFormat="1">
      <c r="A3325" s="1" t="str">
        <f>CONCATENATE(Tableau4[[#This Row],[DPT2]]," - ",Tableau4[[#This Row],[COMMUNE]])</f>
        <v>64 - Labastide-Cézéracq</v>
      </c>
      <c r="B3325" s="2">
        <v>64</v>
      </c>
      <c r="C3325" s="2" t="s">
        <v>4604</v>
      </c>
      <c r="D3325" s="3" t="s">
        <v>4178</v>
      </c>
      <c r="E3325" s="3" t="s">
        <v>4605</v>
      </c>
      <c r="F3325" s="6" t="s">
        <v>8554</v>
      </c>
      <c r="G3325" s="4">
        <v>556</v>
      </c>
      <c r="H3325" s="2" t="s">
        <v>5</v>
      </c>
      <c r="I3325" s="2" t="s">
        <v>25</v>
      </c>
      <c r="J3325" s="2" t="s">
        <v>13</v>
      </c>
      <c r="K3325" s="2" t="s">
        <v>8</v>
      </c>
      <c r="L3325" s="132" t="s">
        <v>8555</v>
      </c>
    </row>
    <row r="3326" spans="1:23" s="87" customFormat="1">
      <c r="A3326" s="1" t="str">
        <f>CONCATENATE(Tableau4[[#This Row],[DPT2]]," - ",Tableau4[[#This Row],[COMMUNE]])</f>
        <v>64 - Labastide-Monréjeau</v>
      </c>
      <c r="B3326" s="2">
        <v>64</v>
      </c>
      <c r="C3326" s="2" t="s">
        <v>4606</v>
      </c>
      <c r="D3326" s="3" t="s">
        <v>4178</v>
      </c>
      <c r="E3326" s="3" t="s">
        <v>4607</v>
      </c>
      <c r="F3326" s="6" t="s">
        <v>8554</v>
      </c>
      <c r="G3326" s="4">
        <v>604</v>
      </c>
      <c r="H3326" s="2" t="s">
        <v>5</v>
      </c>
      <c r="I3326" s="2" t="s">
        <v>25</v>
      </c>
      <c r="J3326" s="2" t="s">
        <v>13</v>
      </c>
      <c r="K3326" s="2" t="s">
        <v>8</v>
      </c>
      <c r="L3326" s="132" t="s">
        <v>8555</v>
      </c>
      <c r="M3326"/>
      <c r="N3326"/>
      <c r="O3326"/>
      <c r="P3326"/>
      <c r="Q3326"/>
      <c r="R3326"/>
      <c r="S3326"/>
      <c r="T3326"/>
      <c r="U3326"/>
      <c r="V3326"/>
      <c r="W3326"/>
    </row>
    <row r="3327" spans="1:23" customFormat="1">
      <c r="A3327" s="1" t="str">
        <f>CONCATENATE(Tableau4[[#This Row],[DPT2]]," - ",Tableau4[[#This Row],[COMMUNE]])</f>
        <v>64 - Labastide-Villefranche</v>
      </c>
      <c r="B3327" s="2">
        <v>64</v>
      </c>
      <c r="C3327" s="5" t="s">
        <v>4608</v>
      </c>
      <c r="D3327" s="6" t="s">
        <v>4181</v>
      </c>
      <c r="E3327" s="6" t="s">
        <v>4609</v>
      </c>
      <c r="F3327" s="6" t="s">
        <v>8554</v>
      </c>
      <c r="G3327" s="7">
        <v>318</v>
      </c>
      <c r="H3327" s="5" t="s">
        <v>5</v>
      </c>
      <c r="I3327" s="5" t="s">
        <v>12</v>
      </c>
      <c r="J3327" s="2" t="s">
        <v>13</v>
      </c>
      <c r="K3327" s="2" t="s">
        <v>8</v>
      </c>
      <c r="L3327" s="132" t="s">
        <v>8555</v>
      </c>
    </row>
    <row r="3328" spans="1:23" customFormat="1">
      <c r="A3328" s="1" t="str">
        <f>CONCATENATE(Tableau4[[#This Row],[DPT2]]," - ",Tableau4[[#This Row],[COMMUNE]])</f>
        <v>64 - Labatmale</v>
      </c>
      <c r="B3328" s="2">
        <v>64</v>
      </c>
      <c r="C3328" s="2" t="s">
        <v>4610</v>
      </c>
      <c r="D3328" s="3" t="s">
        <v>4220</v>
      </c>
      <c r="E3328" s="3" t="s">
        <v>4611</v>
      </c>
      <c r="F3328" s="6" t="s">
        <v>8554</v>
      </c>
      <c r="G3328" s="4">
        <v>255</v>
      </c>
      <c r="H3328" s="2" t="s">
        <v>5</v>
      </c>
      <c r="I3328" s="2" t="s">
        <v>25</v>
      </c>
      <c r="J3328" s="2" t="s">
        <v>13</v>
      </c>
      <c r="K3328" s="2" t="s">
        <v>8</v>
      </c>
      <c r="L3328" s="132" t="s">
        <v>8555</v>
      </c>
    </row>
    <row r="3329" spans="1:23" customFormat="1">
      <c r="A3329" s="1" t="str">
        <f>CONCATENATE(Tableau4[[#This Row],[DPT2]]," - ",Tableau4[[#This Row],[COMMUNE]])</f>
        <v>64 - Labatut-Figuières</v>
      </c>
      <c r="B3329" s="2">
        <v>64</v>
      </c>
      <c r="C3329" s="2" t="s">
        <v>4612</v>
      </c>
      <c r="D3329" s="3" t="s">
        <v>4340</v>
      </c>
      <c r="E3329" s="3" t="s">
        <v>4613</v>
      </c>
      <c r="F3329" s="6" t="s">
        <v>8554</v>
      </c>
      <c r="G3329" s="4">
        <v>170</v>
      </c>
      <c r="H3329" s="2" t="s">
        <v>5</v>
      </c>
      <c r="I3329" s="2" t="s">
        <v>25</v>
      </c>
      <c r="J3329" s="2" t="s">
        <v>13</v>
      </c>
      <c r="K3329" s="2" t="s">
        <v>8</v>
      </c>
      <c r="L3329" s="132" t="s">
        <v>8555</v>
      </c>
    </row>
    <row r="3330" spans="1:23" s="87" customFormat="1">
      <c r="A3330" s="1" t="str">
        <f>CONCATENATE(Tableau4[[#This Row],[DPT2]]," - ",Tableau4[[#This Row],[COMMUNE]])</f>
        <v>64 - Labets-Biscay</v>
      </c>
      <c r="B3330" s="2">
        <v>64</v>
      </c>
      <c r="C3330" s="2" t="s">
        <v>4614</v>
      </c>
      <c r="D3330" s="3" t="s">
        <v>4191</v>
      </c>
      <c r="E3330" s="3" t="s">
        <v>4615</v>
      </c>
      <c r="F3330" s="6" t="s">
        <v>8554</v>
      </c>
      <c r="G3330" s="4">
        <v>159</v>
      </c>
      <c r="H3330" s="2" t="s">
        <v>5</v>
      </c>
      <c r="I3330" s="2" t="s">
        <v>25</v>
      </c>
      <c r="J3330" s="2" t="s">
        <v>13</v>
      </c>
      <c r="K3330" s="2" t="s">
        <v>8</v>
      </c>
      <c r="L3330" s="132" t="s">
        <v>8555</v>
      </c>
      <c r="M3330"/>
      <c r="N3330"/>
      <c r="O3330"/>
      <c r="P3330"/>
      <c r="Q3330"/>
      <c r="R3330"/>
      <c r="S3330"/>
      <c r="T3330"/>
      <c r="U3330"/>
      <c r="V3330"/>
      <c r="W3330"/>
    </row>
    <row r="3331" spans="1:23" customFormat="1">
      <c r="A3331" s="1" t="str">
        <f>CONCATENATE(Tableau4[[#This Row],[DPT2]]," - ",Tableau4[[#This Row],[COMMUNE]])</f>
        <v>64 - Labeyrie</v>
      </c>
      <c r="B3331" s="2">
        <v>64</v>
      </c>
      <c r="C3331" s="2" t="s">
        <v>4616</v>
      </c>
      <c r="D3331" s="3" t="s">
        <v>4178</v>
      </c>
      <c r="E3331" s="3" t="s">
        <v>4617</v>
      </c>
      <c r="F3331" s="6" t="s">
        <v>8554</v>
      </c>
      <c r="G3331" s="4">
        <v>115</v>
      </c>
      <c r="H3331" s="2" t="s">
        <v>5</v>
      </c>
      <c r="I3331" s="2" t="s">
        <v>25</v>
      </c>
      <c r="J3331" s="2" t="s">
        <v>13</v>
      </c>
      <c r="K3331" s="2" t="s">
        <v>8</v>
      </c>
      <c r="L3331" s="132" t="s">
        <v>8555</v>
      </c>
    </row>
    <row r="3332" spans="1:23" customFormat="1">
      <c r="A3332" s="1" t="str">
        <f>CONCATENATE(Tableau4[[#This Row],[DPT2]]," - ",Tableau4[[#This Row],[COMMUNE]])</f>
        <v>64 - Lacadée</v>
      </c>
      <c r="B3332" s="2">
        <v>64</v>
      </c>
      <c r="C3332" s="2" t="s">
        <v>4618</v>
      </c>
      <c r="D3332" s="3" t="s">
        <v>4178</v>
      </c>
      <c r="E3332" s="3" t="s">
        <v>4619</v>
      </c>
      <c r="F3332" s="6" t="s">
        <v>8554</v>
      </c>
      <c r="G3332" s="4">
        <v>152</v>
      </c>
      <c r="H3332" s="2" t="s">
        <v>5</v>
      </c>
      <c r="I3332" s="2" t="s">
        <v>25</v>
      </c>
      <c r="J3332" s="2" t="s">
        <v>13</v>
      </c>
      <c r="K3332" s="2" t="s">
        <v>8</v>
      </c>
      <c r="L3332" s="132" t="s">
        <v>8555</v>
      </c>
    </row>
    <row r="3333" spans="1:23" customFormat="1">
      <c r="A3333" s="1" t="str">
        <f>CONCATENATE(Tableau4[[#This Row],[DPT2]]," - ",Tableau4[[#This Row],[COMMUNE]])</f>
        <v>64 - Lacarre</v>
      </c>
      <c r="B3333" s="2">
        <v>64</v>
      </c>
      <c r="C3333" s="2" t="s">
        <v>4620</v>
      </c>
      <c r="D3333" s="3" t="s">
        <v>4191</v>
      </c>
      <c r="E3333" s="3" t="s">
        <v>4621</v>
      </c>
      <c r="F3333" s="6" t="s">
        <v>8554</v>
      </c>
      <c r="G3333" s="4">
        <v>169</v>
      </c>
      <c r="H3333" s="2" t="s">
        <v>5</v>
      </c>
      <c r="I3333" s="2" t="s">
        <v>25</v>
      </c>
      <c r="J3333" s="2" t="s">
        <v>13</v>
      </c>
      <c r="K3333" s="2" t="s">
        <v>8</v>
      </c>
      <c r="L3333" s="132" t="s">
        <v>8555</v>
      </c>
    </row>
    <row r="3334" spans="1:23" customFormat="1">
      <c r="A3334" s="1" t="str">
        <f>CONCATENATE(Tableau4[[#This Row],[DPT2]]," - ",Tableau4[[#This Row],[COMMUNE]])</f>
        <v>64 - Lacarry-Arhan-Charritte-de-Haut</v>
      </c>
      <c r="B3334" s="2">
        <v>64</v>
      </c>
      <c r="C3334" s="2" t="s">
        <v>4622</v>
      </c>
      <c r="D3334" s="3" t="s">
        <v>4191</v>
      </c>
      <c r="E3334" s="3" t="s">
        <v>4623</v>
      </c>
      <c r="F3334" s="6" t="s">
        <v>8554</v>
      </c>
      <c r="G3334" s="4">
        <v>131</v>
      </c>
      <c r="H3334" s="2" t="s">
        <v>5</v>
      </c>
      <c r="I3334" s="2" t="s">
        <v>25</v>
      </c>
      <c r="J3334" s="2" t="s">
        <v>13</v>
      </c>
      <c r="K3334" s="2" t="s">
        <v>8</v>
      </c>
      <c r="L3334" s="132" t="s">
        <v>8555</v>
      </c>
      <c r="M3334" s="87"/>
      <c r="N3334" s="87"/>
      <c r="O3334" s="87"/>
      <c r="P3334" s="87"/>
      <c r="Q3334" s="87"/>
      <c r="R3334" s="87"/>
      <c r="S3334" s="87"/>
      <c r="T3334" s="87"/>
      <c r="U3334" s="87"/>
      <c r="V3334" s="87"/>
      <c r="W3334" s="87"/>
    </row>
    <row r="3335" spans="1:23" customFormat="1">
      <c r="A3335" s="1" t="str">
        <f>CONCATENATE(Tableau4[[#This Row],[DPT2]]," - ",Tableau4[[#This Row],[COMMUNE]])</f>
        <v>64 - Lacommande</v>
      </c>
      <c r="B3335" s="2">
        <v>64</v>
      </c>
      <c r="C3335" s="2" t="s">
        <v>4624</v>
      </c>
      <c r="D3335" s="3" t="s">
        <v>4178</v>
      </c>
      <c r="E3335" s="3" t="s">
        <v>4625</v>
      </c>
      <c r="F3335" s="6" t="s">
        <v>8554</v>
      </c>
      <c r="G3335" s="4">
        <v>193</v>
      </c>
      <c r="H3335" s="2" t="s">
        <v>5</v>
      </c>
      <c r="I3335" s="2" t="s">
        <v>25</v>
      </c>
      <c r="J3335" s="2" t="s">
        <v>13</v>
      </c>
      <c r="K3335" s="2" t="s">
        <v>8</v>
      </c>
      <c r="L3335" s="132" t="s">
        <v>8555</v>
      </c>
    </row>
    <row r="3336" spans="1:23" customFormat="1">
      <c r="A3336" s="1" t="str">
        <f>CONCATENATE(Tableau4[[#This Row],[DPT2]]," - ",Tableau4[[#This Row],[COMMUNE]])</f>
        <v>64 - Lacq</v>
      </c>
      <c r="B3336" s="2">
        <v>64</v>
      </c>
      <c r="C3336" s="2" t="s">
        <v>7222</v>
      </c>
      <c r="D3336" s="3" t="s">
        <v>4178</v>
      </c>
      <c r="E3336" s="3" t="s">
        <v>7223</v>
      </c>
      <c r="F3336" s="6" t="s">
        <v>8554</v>
      </c>
      <c r="G3336" s="4">
        <v>725</v>
      </c>
      <c r="H3336" s="2" t="s">
        <v>5</v>
      </c>
      <c r="I3336" s="2" t="s">
        <v>25</v>
      </c>
      <c r="J3336" s="2" t="s">
        <v>13</v>
      </c>
      <c r="K3336" s="2" t="s">
        <v>5671</v>
      </c>
      <c r="L3336" s="132" t="s">
        <v>8555</v>
      </c>
      <c r="M3336" s="87"/>
      <c r="N3336" s="87"/>
      <c r="O3336" s="87"/>
      <c r="P3336" s="87"/>
      <c r="Q3336" s="87"/>
      <c r="R3336" s="87"/>
      <c r="S3336" s="87"/>
      <c r="T3336" s="87"/>
      <c r="U3336" s="87"/>
      <c r="V3336" s="87"/>
      <c r="W3336" s="87"/>
    </row>
    <row r="3337" spans="1:23" customFormat="1">
      <c r="A3337" s="1" t="str">
        <f>CONCATENATE(Tableau4[[#This Row],[DPT2]]," - ",Tableau4[[#This Row],[COMMUNE]])</f>
        <v>64 - Lagor</v>
      </c>
      <c r="B3337" s="2">
        <v>64</v>
      </c>
      <c r="C3337" s="2" t="s">
        <v>7224</v>
      </c>
      <c r="D3337" s="3" t="s">
        <v>4178</v>
      </c>
      <c r="E3337" s="3" t="s">
        <v>7225</v>
      </c>
      <c r="F3337" s="6" t="s">
        <v>8554</v>
      </c>
      <c r="G3337" s="4">
        <v>1158</v>
      </c>
      <c r="H3337" s="2" t="s">
        <v>5</v>
      </c>
      <c r="I3337" s="2" t="s">
        <v>25</v>
      </c>
      <c r="J3337" s="2" t="s">
        <v>13</v>
      </c>
      <c r="K3337" s="2" t="s">
        <v>5671</v>
      </c>
      <c r="L3337" s="132" t="s">
        <v>8555</v>
      </c>
    </row>
    <row r="3338" spans="1:23" customFormat="1">
      <c r="A3338" s="1" t="str">
        <f>CONCATENATE(Tableau4[[#This Row],[DPT2]]," - ",Tableau4[[#This Row],[COMMUNE]])</f>
        <v>64 - Lagos</v>
      </c>
      <c r="B3338" s="2">
        <v>64</v>
      </c>
      <c r="C3338" s="2" t="s">
        <v>4626</v>
      </c>
      <c r="D3338" s="3" t="s">
        <v>4220</v>
      </c>
      <c r="E3338" s="3" t="s">
        <v>4627</v>
      </c>
      <c r="F3338" s="6" t="s">
        <v>8554</v>
      </c>
      <c r="G3338" s="4">
        <v>468</v>
      </c>
      <c r="H3338" s="2" t="s">
        <v>5</v>
      </c>
      <c r="I3338" s="2" t="s">
        <v>25</v>
      </c>
      <c r="J3338" s="2" t="s">
        <v>13</v>
      </c>
      <c r="K3338" s="2" t="s">
        <v>8</v>
      </c>
      <c r="L3338" s="132" t="s">
        <v>8555</v>
      </c>
    </row>
    <row r="3339" spans="1:23" customFormat="1">
      <c r="A3339" s="1" t="str">
        <f>CONCATENATE(Tableau4[[#This Row],[DPT2]]," - ",Tableau4[[#This Row],[COMMUNE]])</f>
        <v>64 - Laguinge-Restoue</v>
      </c>
      <c r="B3339" s="2">
        <v>64</v>
      </c>
      <c r="C3339" s="2" t="s">
        <v>4628</v>
      </c>
      <c r="D3339" s="3" t="s">
        <v>4191</v>
      </c>
      <c r="E3339" s="3" t="s">
        <v>4629</v>
      </c>
      <c r="F3339" s="6" t="s">
        <v>8554</v>
      </c>
      <c r="G3339" s="4">
        <v>157</v>
      </c>
      <c r="H3339" s="2" t="s">
        <v>5</v>
      </c>
      <c r="I3339" s="2" t="s">
        <v>25</v>
      </c>
      <c r="J3339" s="2" t="s">
        <v>13</v>
      </c>
      <c r="K3339" s="2" t="s">
        <v>8</v>
      </c>
      <c r="L3339" s="132" t="s">
        <v>8555</v>
      </c>
    </row>
    <row r="3340" spans="1:23" customFormat="1">
      <c r="A3340" s="1" t="str">
        <f>CONCATENATE(Tableau4[[#This Row],[DPT2]]," - ",Tableau4[[#This Row],[COMMUNE]])</f>
        <v>64 - Lahonce</v>
      </c>
      <c r="B3340" s="94">
        <v>64</v>
      </c>
      <c r="C3340" s="2" t="s">
        <v>7226</v>
      </c>
      <c r="D3340" s="95" t="s">
        <v>4191</v>
      </c>
      <c r="E3340" s="96" t="s">
        <v>7227</v>
      </c>
      <c r="F3340" s="96" t="s">
        <v>8555</v>
      </c>
      <c r="G3340" s="97">
        <v>2506</v>
      </c>
      <c r="H3340" s="94" t="s">
        <v>859</v>
      </c>
      <c r="I3340" s="94" t="s">
        <v>25</v>
      </c>
      <c r="J3340" s="94" t="s">
        <v>13</v>
      </c>
      <c r="K3340" s="2" t="s">
        <v>5671</v>
      </c>
      <c r="L3340" s="132" t="s">
        <v>8555</v>
      </c>
    </row>
    <row r="3341" spans="1:23" customFormat="1">
      <c r="A3341" s="1" t="str">
        <f>CONCATENATE(Tableau4[[#This Row],[DPT2]]," - ",Tableau4[[#This Row],[COMMUNE]])</f>
        <v>64 - Lahontan</v>
      </c>
      <c r="B3341" s="2">
        <v>64</v>
      </c>
      <c r="C3341" s="5" t="s">
        <v>4630</v>
      </c>
      <c r="D3341" s="6" t="s">
        <v>4181</v>
      </c>
      <c r="E3341" s="6" t="s">
        <v>4631</v>
      </c>
      <c r="F3341" s="6" t="s">
        <v>8554</v>
      </c>
      <c r="G3341" s="7">
        <v>517</v>
      </c>
      <c r="H3341" s="5" t="s">
        <v>5</v>
      </c>
      <c r="I3341" s="5" t="s">
        <v>12</v>
      </c>
      <c r="J3341" s="2" t="s">
        <v>13</v>
      </c>
      <c r="K3341" s="2" t="s">
        <v>8</v>
      </c>
      <c r="L3341" s="132" t="s">
        <v>8555</v>
      </c>
    </row>
    <row r="3342" spans="1:23" customFormat="1">
      <c r="A3342" s="1" t="str">
        <f>CONCATENATE(Tableau4[[#This Row],[DPT2]]," - ",Tableau4[[#This Row],[COMMUNE]])</f>
        <v>64 - Lahourcade</v>
      </c>
      <c r="B3342" s="2">
        <v>64</v>
      </c>
      <c r="C3342" s="2" t="s">
        <v>4632</v>
      </c>
      <c r="D3342" s="3" t="s">
        <v>4178</v>
      </c>
      <c r="E3342" s="3" t="s">
        <v>4633</v>
      </c>
      <c r="F3342" s="6" t="s">
        <v>8554</v>
      </c>
      <c r="G3342" s="4">
        <v>699</v>
      </c>
      <c r="H3342" s="2" t="s">
        <v>5</v>
      </c>
      <c r="I3342" s="2" t="s">
        <v>25</v>
      </c>
      <c r="J3342" s="2" t="s">
        <v>13</v>
      </c>
      <c r="K3342" s="2" t="s">
        <v>8</v>
      </c>
      <c r="L3342" s="132" t="s">
        <v>8555</v>
      </c>
    </row>
    <row r="3343" spans="1:23" customFormat="1">
      <c r="A3343" s="1" t="str">
        <f>CONCATENATE(Tableau4[[#This Row],[DPT2]]," - ",Tableau4[[#This Row],[COMMUNE]])</f>
        <v>64 - Lalongue</v>
      </c>
      <c r="B3343" s="2">
        <v>64</v>
      </c>
      <c r="C3343" s="2" t="s">
        <v>4634</v>
      </c>
      <c r="D3343" s="3" t="s">
        <v>4173</v>
      </c>
      <c r="E3343" s="3" t="s">
        <v>4635</v>
      </c>
      <c r="F3343" s="6" t="s">
        <v>8554</v>
      </c>
      <c r="G3343" s="4">
        <v>209</v>
      </c>
      <c r="H3343" s="2" t="s">
        <v>5</v>
      </c>
      <c r="I3343" s="2" t="s">
        <v>25</v>
      </c>
      <c r="J3343" s="2" t="s">
        <v>13</v>
      </c>
      <c r="K3343" s="2" t="s">
        <v>8</v>
      </c>
      <c r="L3343" s="132" t="s">
        <v>8555</v>
      </c>
    </row>
    <row r="3344" spans="1:23" customFormat="1">
      <c r="A3344" s="1" t="str">
        <f>CONCATENATE(Tableau4[[#This Row],[DPT2]]," - ",Tableau4[[#This Row],[COMMUNE]])</f>
        <v>64 - Lalonquette</v>
      </c>
      <c r="B3344" s="2">
        <v>64</v>
      </c>
      <c r="C3344" s="2" t="s">
        <v>4636</v>
      </c>
      <c r="D3344" s="3" t="s">
        <v>4245</v>
      </c>
      <c r="E3344" s="3" t="s">
        <v>4637</v>
      </c>
      <c r="F3344" s="6" t="s">
        <v>8554</v>
      </c>
      <c r="G3344" s="4">
        <v>264</v>
      </c>
      <c r="H3344" s="2" t="s">
        <v>5</v>
      </c>
      <c r="I3344" s="2" t="s">
        <v>25</v>
      </c>
      <c r="J3344" s="2" t="s">
        <v>13</v>
      </c>
      <c r="K3344" s="2" t="s">
        <v>8</v>
      </c>
      <c r="L3344" s="132" t="s">
        <v>8555</v>
      </c>
      <c r="M3344" s="87"/>
      <c r="N3344" s="87"/>
      <c r="O3344" s="87"/>
      <c r="P3344" s="87"/>
      <c r="Q3344" s="87"/>
      <c r="R3344" s="87"/>
      <c r="S3344" s="87"/>
      <c r="T3344" s="87"/>
      <c r="U3344" s="87"/>
      <c r="V3344" s="87"/>
      <c r="W3344" s="87"/>
    </row>
    <row r="3345" spans="1:23" customFormat="1">
      <c r="A3345" s="1" t="str">
        <f>CONCATENATE(Tableau4[[#This Row],[DPT2]]," - ",Tableau4[[#This Row],[COMMUNE]])</f>
        <v>64 - Lamayou</v>
      </c>
      <c r="B3345" s="2">
        <v>64</v>
      </c>
      <c r="C3345" s="2" t="s">
        <v>4638</v>
      </c>
      <c r="D3345" s="3" t="s">
        <v>4340</v>
      </c>
      <c r="E3345" s="3" t="s">
        <v>4639</v>
      </c>
      <c r="F3345" s="6" t="s">
        <v>8554</v>
      </c>
      <c r="G3345" s="4">
        <v>204</v>
      </c>
      <c r="H3345" s="2" t="s">
        <v>5</v>
      </c>
      <c r="I3345" s="2" t="s">
        <v>25</v>
      </c>
      <c r="J3345" s="2" t="s">
        <v>13</v>
      </c>
      <c r="K3345" s="2" t="s">
        <v>8</v>
      </c>
      <c r="L3345" s="132" t="s">
        <v>8555</v>
      </c>
    </row>
    <row r="3346" spans="1:23" customFormat="1">
      <c r="A3346" s="1" t="str">
        <f>CONCATENATE(Tableau4[[#This Row],[DPT2]]," - ",Tableau4[[#This Row],[COMMUNE]])</f>
        <v>64 - Lannecaube</v>
      </c>
      <c r="B3346" s="2">
        <v>64</v>
      </c>
      <c r="C3346" s="2" t="s">
        <v>4640</v>
      </c>
      <c r="D3346" s="3" t="s">
        <v>4173</v>
      </c>
      <c r="E3346" s="3" t="s">
        <v>4641</v>
      </c>
      <c r="F3346" s="6" t="s">
        <v>8554</v>
      </c>
      <c r="G3346" s="4">
        <v>156</v>
      </c>
      <c r="H3346" s="2" t="s">
        <v>5</v>
      </c>
      <c r="I3346" s="2" t="s">
        <v>25</v>
      </c>
      <c r="J3346" s="2" t="s">
        <v>13</v>
      </c>
      <c r="K3346" s="2" t="s">
        <v>8</v>
      </c>
      <c r="L3346" s="132" t="s">
        <v>8555</v>
      </c>
      <c r="M3346" s="87"/>
      <c r="N3346" s="87"/>
      <c r="O3346" s="87"/>
      <c r="P3346" s="87"/>
      <c r="Q3346" s="87"/>
      <c r="R3346" s="87"/>
      <c r="S3346" s="87"/>
      <c r="T3346" s="87"/>
      <c r="U3346" s="87"/>
      <c r="V3346" s="87"/>
      <c r="W3346" s="87"/>
    </row>
    <row r="3347" spans="1:23" s="87" customFormat="1">
      <c r="A3347" s="1" t="str">
        <f>CONCATENATE(Tableau4[[#This Row],[DPT2]]," - ",Tableau4[[#This Row],[COMMUNE]])</f>
        <v>64 - Lanne-en-Barétous</v>
      </c>
      <c r="B3347" s="2">
        <v>64</v>
      </c>
      <c r="C3347" s="2" t="s">
        <v>4642</v>
      </c>
      <c r="D3347" s="3" t="s">
        <v>4186</v>
      </c>
      <c r="E3347" s="3" t="s">
        <v>4643</v>
      </c>
      <c r="F3347" s="6" t="s">
        <v>8554</v>
      </c>
      <c r="G3347" s="4">
        <v>493</v>
      </c>
      <c r="H3347" s="2" t="s">
        <v>5</v>
      </c>
      <c r="I3347" s="2" t="s">
        <v>25</v>
      </c>
      <c r="J3347" s="2" t="s">
        <v>13</v>
      </c>
      <c r="K3347" s="2" t="s">
        <v>8</v>
      </c>
      <c r="L3347" s="132" t="s">
        <v>8555</v>
      </c>
      <c r="M3347"/>
      <c r="N3347"/>
      <c r="O3347"/>
      <c r="P3347"/>
      <c r="Q3347"/>
      <c r="R3347"/>
      <c r="S3347"/>
      <c r="T3347"/>
      <c r="U3347"/>
      <c r="V3347"/>
      <c r="W3347"/>
    </row>
    <row r="3348" spans="1:23" customFormat="1">
      <c r="A3348" s="1" t="str">
        <f>CONCATENATE(Tableau4[[#This Row],[DPT2]]," - ",Tableau4[[#This Row],[COMMUNE]])</f>
        <v>64 - Lanneplaà</v>
      </c>
      <c r="B3348" s="2">
        <v>64</v>
      </c>
      <c r="C3348" s="2" t="s">
        <v>4644</v>
      </c>
      <c r="D3348" s="3" t="s">
        <v>4178</v>
      </c>
      <c r="E3348" s="3" t="s">
        <v>4645</v>
      </c>
      <c r="F3348" s="6" t="s">
        <v>8554</v>
      </c>
      <c r="G3348" s="4">
        <v>305</v>
      </c>
      <c r="H3348" s="2" t="s">
        <v>5</v>
      </c>
      <c r="I3348" s="2" t="s">
        <v>25</v>
      </c>
      <c r="J3348" s="2" t="s">
        <v>13</v>
      </c>
      <c r="K3348" s="2" t="s">
        <v>8</v>
      </c>
      <c r="L3348" s="132" t="s">
        <v>8555</v>
      </c>
    </row>
    <row r="3349" spans="1:23" customFormat="1">
      <c r="A3349" s="1" t="str">
        <f>CONCATENATE(Tableau4[[#This Row],[DPT2]]," - ",Tableau4[[#This Row],[COMMUNE]])</f>
        <v>64 - Lantabat</v>
      </c>
      <c r="B3349" s="2">
        <v>64</v>
      </c>
      <c r="C3349" s="2" t="s">
        <v>4646</v>
      </c>
      <c r="D3349" s="3" t="s">
        <v>4191</v>
      </c>
      <c r="E3349" s="3" t="s">
        <v>4647</v>
      </c>
      <c r="F3349" s="6" t="s">
        <v>8554</v>
      </c>
      <c r="G3349" s="4">
        <v>275</v>
      </c>
      <c r="H3349" s="2" t="s">
        <v>5</v>
      </c>
      <c r="I3349" s="2" t="s">
        <v>25</v>
      </c>
      <c r="J3349" s="2" t="s">
        <v>13</v>
      </c>
      <c r="K3349" s="2" t="s">
        <v>8</v>
      </c>
      <c r="L3349" s="132" t="s">
        <v>8555</v>
      </c>
    </row>
    <row r="3350" spans="1:23" customFormat="1">
      <c r="A3350" s="1" t="str">
        <f>CONCATENATE(Tableau4[[#This Row],[DPT2]]," - ",Tableau4[[#This Row],[COMMUNE]])</f>
        <v>64 - Larceveau-Arros-Cibits</v>
      </c>
      <c r="B3350" s="2">
        <v>64</v>
      </c>
      <c r="C3350" s="2" t="s">
        <v>7228</v>
      </c>
      <c r="D3350" s="3" t="s">
        <v>4191</v>
      </c>
      <c r="E3350" s="3" t="s">
        <v>7229</v>
      </c>
      <c r="F3350" s="6" t="s">
        <v>8554</v>
      </c>
      <c r="G3350" s="4">
        <v>436</v>
      </c>
      <c r="H3350" s="2" t="s">
        <v>5</v>
      </c>
      <c r="I3350" s="2" t="s">
        <v>25</v>
      </c>
      <c r="J3350" s="2" t="s">
        <v>13</v>
      </c>
      <c r="K3350" s="2" t="s">
        <v>5671</v>
      </c>
      <c r="L3350" s="132" t="s">
        <v>8555</v>
      </c>
    </row>
    <row r="3351" spans="1:23" s="87" customFormat="1">
      <c r="A3351" s="1" t="str">
        <f>CONCATENATE(Tableau4[[#This Row],[DPT2]]," - ",Tableau4[[#This Row],[COMMUNE]])</f>
        <v>64 - Laroin</v>
      </c>
      <c r="B3351" s="2">
        <v>64</v>
      </c>
      <c r="C3351" s="2" t="s">
        <v>7230</v>
      </c>
      <c r="D3351" s="3" t="s">
        <v>4282</v>
      </c>
      <c r="E3351" s="3" t="s">
        <v>7231</v>
      </c>
      <c r="F3351" s="6" t="s">
        <v>8554</v>
      </c>
      <c r="G3351" s="4">
        <v>1105</v>
      </c>
      <c r="H3351" s="2" t="s">
        <v>5</v>
      </c>
      <c r="I3351" s="2" t="s">
        <v>25</v>
      </c>
      <c r="J3351" s="2" t="s">
        <v>13</v>
      </c>
      <c r="K3351" s="2" t="s">
        <v>5671</v>
      </c>
      <c r="L3351" s="132" t="s">
        <v>8555</v>
      </c>
      <c r="M3351"/>
      <c r="N3351"/>
      <c r="O3351"/>
      <c r="P3351"/>
      <c r="Q3351"/>
      <c r="R3351"/>
      <c r="S3351"/>
      <c r="T3351"/>
      <c r="U3351"/>
      <c r="V3351"/>
      <c r="W3351"/>
    </row>
    <row r="3352" spans="1:23" s="87" customFormat="1">
      <c r="A3352" s="1" t="str">
        <f>CONCATENATE(Tableau4[[#This Row],[DPT2]]," - ",Tableau4[[#This Row],[COMMUNE]])</f>
        <v>64 - Larrau</v>
      </c>
      <c r="B3352" s="2">
        <v>64</v>
      </c>
      <c r="C3352" s="2" t="s">
        <v>4648</v>
      </c>
      <c r="D3352" s="3" t="s">
        <v>4191</v>
      </c>
      <c r="E3352" s="3" t="s">
        <v>4649</v>
      </c>
      <c r="F3352" s="6" t="s">
        <v>8554</v>
      </c>
      <c r="G3352" s="4">
        <v>195</v>
      </c>
      <c r="H3352" s="2" t="s">
        <v>5</v>
      </c>
      <c r="I3352" s="2" t="s">
        <v>25</v>
      </c>
      <c r="J3352" s="2" t="s">
        <v>13</v>
      </c>
      <c r="K3352" s="2" t="s">
        <v>8</v>
      </c>
      <c r="L3352" s="132" t="s">
        <v>8555</v>
      </c>
      <c r="M3352"/>
      <c r="N3352"/>
      <c r="O3352"/>
      <c r="P3352"/>
      <c r="Q3352"/>
      <c r="R3352"/>
      <c r="S3352"/>
      <c r="T3352"/>
      <c r="U3352"/>
      <c r="V3352"/>
      <c r="W3352"/>
    </row>
    <row r="3353" spans="1:23" s="87" customFormat="1">
      <c r="A3353" s="1" t="str">
        <f>CONCATENATE(Tableau4[[#This Row],[DPT2]]," - ",Tableau4[[#This Row],[COMMUNE]])</f>
        <v>64 - Larressore</v>
      </c>
      <c r="B3353" s="2">
        <v>64</v>
      </c>
      <c r="C3353" s="2" t="s">
        <v>7232</v>
      </c>
      <c r="D3353" s="3" t="s">
        <v>4191</v>
      </c>
      <c r="E3353" s="3" t="s">
        <v>7233</v>
      </c>
      <c r="F3353" s="6" t="s">
        <v>8554</v>
      </c>
      <c r="G3353" s="4">
        <v>2140</v>
      </c>
      <c r="H3353" s="2" t="s">
        <v>5</v>
      </c>
      <c r="I3353" s="2" t="s">
        <v>25</v>
      </c>
      <c r="J3353" s="2" t="s">
        <v>13</v>
      </c>
      <c r="K3353" s="2" t="s">
        <v>5671</v>
      </c>
      <c r="L3353" s="132" t="s">
        <v>8555</v>
      </c>
      <c r="M3353"/>
      <c r="N3353"/>
      <c r="O3353"/>
      <c r="P3353"/>
      <c r="Q3353"/>
      <c r="R3353"/>
      <c r="S3353"/>
      <c r="T3353"/>
      <c r="U3353"/>
      <c r="V3353"/>
      <c r="W3353"/>
    </row>
    <row r="3354" spans="1:23" customFormat="1">
      <c r="A3354" s="1" t="str">
        <f>CONCATENATE(Tableau4[[#This Row],[DPT2]]," - ",Tableau4[[#This Row],[COMMUNE]])</f>
        <v>64 - Larreule</v>
      </c>
      <c r="B3354" s="2">
        <v>64</v>
      </c>
      <c r="C3354" s="2" t="s">
        <v>4650</v>
      </c>
      <c r="D3354" s="3" t="s">
        <v>4245</v>
      </c>
      <c r="E3354" s="3" t="s">
        <v>4651</v>
      </c>
      <c r="F3354" s="6" t="s">
        <v>8554</v>
      </c>
      <c r="G3354" s="4">
        <v>182</v>
      </c>
      <c r="H3354" s="2" t="s">
        <v>5</v>
      </c>
      <c r="I3354" s="2" t="s">
        <v>25</v>
      </c>
      <c r="J3354" s="2" t="s">
        <v>13</v>
      </c>
      <c r="K3354" s="2" t="s">
        <v>8</v>
      </c>
      <c r="L3354" s="132" t="s">
        <v>8555</v>
      </c>
    </row>
    <row r="3355" spans="1:23" s="87" customFormat="1">
      <c r="A3355" s="1" t="str">
        <f>CONCATENATE(Tableau4[[#This Row],[DPT2]]," - ",Tableau4[[#This Row],[COMMUNE]])</f>
        <v>64 - Larribar-Sorhapuru</v>
      </c>
      <c r="B3355" s="2">
        <v>64</v>
      </c>
      <c r="C3355" s="2" t="s">
        <v>4652</v>
      </c>
      <c r="D3355" s="3" t="s">
        <v>4191</v>
      </c>
      <c r="E3355" s="3" t="s">
        <v>4653</v>
      </c>
      <c r="F3355" s="6" t="s">
        <v>8554</v>
      </c>
      <c r="G3355" s="4">
        <v>183</v>
      </c>
      <c r="H3355" s="2" t="s">
        <v>5</v>
      </c>
      <c r="I3355" s="2" t="s">
        <v>25</v>
      </c>
      <c r="J3355" s="2" t="s">
        <v>13</v>
      </c>
      <c r="K3355" s="2" t="s">
        <v>8</v>
      </c>
      <c r="L3355" s="132" t="s">
        <v>8555</v>
      </c>
      <c r="M3355"/>
      <c r="N3355"/>
      <c r="O3355"/>
      <c r="P3355"/>
      <c r="Q3355"/>
      <c r="R3355"/>
      <c r="S3355"/>
      <c r="T3355"/>
      <c r="U3355"/>
      <c r="V3355"/>
      <c r="W3355"/>
    </row>
    <row r="3356" spans="1:23" s="87" customFormat="1">
      <c r="A3356" s="1" t="str">
        <f>CONCATENATE(Tableau4[[#This Row],[DPT2]]," - ",Tableau4[[#This Row],[COMMUNE]])</f>
        <v>64 - Laruns</v>
      </c>
      <c r="B3356" s="2">
        <v>64</v>
      </c>
      <c r="C3356" s="5" t="s">
        <v>8176</v>
      </c>
      <c r="D3356" s="6" t="s">
        <v>4275</v>
      </c>
      <c r="E3356" s="6" t="s">
        <v>8177</v>
      </c>
      <c r="F3356" s="6" t="s">
        <v>8554</v>
      </c>
      <c r="G3356" s="7">
        <v>1185</v>
      </c>
      <c r="H3356" s="5" t="s">
        <v>5</v>
      </c>
      <c r="I3356" s="5" t="s">
        <v>12</v>
      </c>
      <c r="J3356" s="2" t="s">
        <v>13</v>
      </c>
      <c r="K3356" s="5" t="s">
        <v>5664</v>
      </c>
      <c r="L3356" s="132" t="s">
        <v>8555</v>
      </c>
      <c r="M3356"/>
      <c r="N3356"/>
      <c r="O3356"/>
      <c r="P3356"/>
      <c r="Q3356"/>
      <c r="R3356"/>
      <c r="S3356"/>
      <c r="T3356"/>
      <c r="U3356"/>
      <c r="V3356"/>
      <c r="W3356"/>
    </row>
    <row r="3357" spans="1:23" customFormat="1">
      <c r="A3357" s="1" t="str">
        <f>CONCATENATE(Tableau4[[#This Row],[DPT2]]," - ",Tableau4[[#This Row],[COMMUNE]])</f>
        <v>64 - Lasclaveries</v>
      </c>
      <c r="B3357" s="2">
        <v>64</v>
      </c>
      <c r="C3357" s="2" t="s">
        <v>4654</v>
      </c>
      <c r="D3357" s="3" t="s">
        <v>4245</v>
      </c>
      <c r="E3357" s="3" t="s">
        <v>4655</v>
      </c>
      <c r="F3357" s="6" t="s">
        <v>8554</v>
      </c>
      <c r="G3357" s="4">
        <v>245</v>
      </c>
      <c r="H3357" s="2" t="s">
        <v>5</v>
      </c>
      <c r="I3357" s="2" t="s">
        <v>25</v>
      </c>
      <c r="J3357" s="2" t="s">
        <v>13</v>
      </c>
      <c r="K3357" s="2" t="s">
        <v>8</v>
      </c>
      <c r="L3357" s="132" t="s">
        <v>8555</v>
      </c>
    </row>
    <row r="3358" spans="1:23" s="87" customFormat="1">
      <c r="A3358" s="1" t="str">
        <f>CONCATENATE(Tableau4[[#This Row],[DPT2]]," - ",Tableau4[[#This Row],[COMMUNE]])</f>
        <v>64 - Lasse</v>
      </c>
      <c r="B3358" s="2">
        <v>64</v>
      </c>
      <c r="C3358" s="2" t="s">
        <v>4656</v>
      </c>
      <c r="D3358" s="3" t="s">
        <v>4191</v>
      </c>
      <c r="E3358" s="3" t="s">
        <v>4657</v>
      </c>
      <c r="F3358" s="6" t="s">
        <v>8554</v>
      </c>
      <c r="G3358" s="4">
        <v>337</v>
      </c>
      <c r="H3358" s="2" t="s">
        <v>5</v>
      </c>
      <c r="I3358" s="2" t="s">
        <v>25</v>
      </c>
      <c r="J3358" s="2" t="s">
        <v>13</v>
      </c>
      <c r="K3358" s="2" t="s">
        <v>8</v>
      </c>
      <c r="L3358" s="132" t="s">
        <v>8555</v>
      </c>
      <c r="M3358"/>
      <c r="N3358"/>
      <c r="O3358"/>
      <c r="P3358"/>
      <c r="Q3358"/>
      <c r="R3358"/>
      <c r="S3358"/>
      <c r="T3358"/>
      <c r="U3358"/>
      <c r="V3358"/>
      <c r="W3358"/>
    </row>
    <row r="3359" spans="1:23" s="87" customFormat="1">
      <c r="A3359" s="1" t="str">
        <f>CONCATENATE(Tableau4[[#This Row],[DPT2]]," - ",Tableau4[[#This Row],[COMMUNE]])</f>
        <v>64 - Lasserre</v>
      </c>
      <c r="B3359" s="2">
        <v>64</v>
      </c>
      <c r="C3359" s="2" t="s">
        <v>4658</v>
      </c>
      <c r="D3359" s="3" t="s">
        <v>4173</v>
      </c>
      <c r="E3359" s="3" t="s">
        <v>10837</v>
      </c>
      <c r="F3359" s="6" t="s">
        <v>8554</v>
      </c>
      <c r="G3359" s="4">
        <v>102</v>
      </c>
      <c r="H3359" s="2" t="s">
        <v>5</v>
      </c>
      <c r="I3359" s="2" t="s">
        <v>25</v>
      </c>
      <c r="J3359" s="2" t="s">
        <v>13</v>
      </c>
      <c r="K3359" s="2" t="s">
        <v>8</v>
      </c>
      <c r="L3359" s="132" t="s">
        <v>8555</v>
      </c>
      <c r="M3359"/>
      <c r="N3359"/>
      <c r="O3359"/>
      <c r="P3359"/>
      <c r="Q3359"/>
      <c r="R3359"/>
      <c r="S3359"/>
      <c r="T3359"/>
      <c r="U3359"/>
      <c r="V3359"/>
      <c r="W3359"/>
    </row>
    <row r="3360" spans="1:23" customFormat="1">
      <c r="A3360" s="1" t="str">
        <f>CONCATENATE(Tableau4[[#This Row],[DPT2]]," - ",Tableau4[[#This Row],[COMMUNE]])</f>
        <v>64 - Lasseube</v>
      </c>
      <c r="B3360" s="2">
        <v>64</v>
      </c>
      <c r="C3360" s="2" t="s">
        <v>7234</v>
      </c>
      <c r="D3360" s="3" t="s">
        <v>4186</v>
      </c>
      <c r="E3360" s="3" t="s">
        <v>7235</v>
      </c>
      <c r="F3360" s="6" t="s">
        <v>8554</v>
      </c>
      <c r="G3360" s="4">
        <v>1750</v>
      </c>
      <c r="H3360" s="2" t="s">
        <v>5</v>
      </c>
      <c r="I3360" s="2" t="s">
        <v>25</v>
      </c>
      <c r="J3360" s="2" t="s">
        <v>13</v>
      </c>
      <c r="K3360" s="2" t="s">
        <v>5671</v>
      </c>
      <c r="L3360" s="132" t="s">
        <v>8555</v>
      </c>
    </row>
    <row r="3361" spans="1:23" customFormat="1">
      <c r="A3361" s="1" t="str">
        <f>CONCATENATE(Tableau4[[#This Row],[DPT2]]," - ",Tableau4[[#This Row],[COMMUNE]])</f>
        <v>64 - Lasseubetat</v>
      </c>
      <c r="B3361" s="2">
        <v>64</v>
      </c>
      <c r="C3361" s="2" t="s">
        <v>4659</v>
      </c>
      <c r="D3361" s="3" t="s">
        <v>4186</v>
      </c>
      <c r="E3361" s="3" t="s">
        <v>4660</v>
      </c>
      <c r="F3361" s="6" t="s">
        <v>8554</v>
      </c>
      <c r="G3361" s="4">
        <v>208</v>
      </c>
      <c r="H3361" s="2" t="s">
        <v>5</v>
      </c>
      <c r="I3361" s="2" t="s">
        <v>25</v>
      </c>
      <c r="J3361" s="2" t="s">
        <v>13</v>
      </c>
      <c r="K3361" s="2" t="s">
        <v>8</v>
      </c>
      <c r="L3361" s="132" t="s">
        <v>8555</v>
      </c>
    </row>
    <row r="3362" spans="1:23" customFormat="1">
      <c r="A3362" s="1" t="str">
        <f>CONCATENATE(Tableau4[[#This Row],[DPT2]]," - ",Tableau4[[#This Row],[COMMUNE]])</f>
        <v>64 - Lay-Lamidou</v>
      </c>
      <c r="B3362" s="2">
        <v>64</v>
      </c>
      <c r="C3362" s="5" t="s">
        <v>4661</v>
      </c>
      <c r="D3362" s="6" t="s">
        <v>4181</v>
      </c>
      <c r="E3362" s="6" t="s">
        <v>4662</v>
      </c>
      <c r="F3362" s="6" t="s">
        <v>8554</v>
      </c>
      <c r="G3362" s="7">
        <v>118</v>
      </c>
      <c r="H3362" s="5" t="s">
        <v>5</v>
      </c>
      <c r="I3362" s="5" t="s">
        <v>12</v>
      </c>
      <c r="J3362" s="2" t="s">
        <v>13</v>
      </c>
      <c r="K3362" s="2" t="s">
        <v>8</v>
      </c>
      <c r="L3362" s="132" t="s">
        <v>8555</v>
      </c>
    </row>
    <row r="3363" spans="1:23" customFormat="1">
      <c r="A3363" s="1" t="str">
        <f>CONCATENATE(Tableau4[[#This Row],[DPT2]]," - ",Tableau4[[#This Row],[COMMUNE]])</f>
        <v>64 - Lecumberry</v>
      </c>
      <c r="B3363" s="2">
        <v>64</v>
      </c>
      <c r="C3363" s="2" t="s">
        <v>4663</v>
      </c>
      <c r="D3363" s="3" t="s">
        <v>4191</v>
      </c>
      <c r="E3363" s="3" t="s">
        <v>4664</v>
      </c>
      <c r="F3363" s="6" t="s">
        <v>8554</v>
      </c>
      <c r="G3363" s="4">
        <v>170</v>
      </c>
      <c r="H3363" s="2" t="s">
        <v>5</v>
      </c>
      <c r="I3363" s="2" t="s">
        <v>25</v>
      </c>
      <c r="J3363" s="2" t="s">
        <v>13</v>
      </c>
      <c r="K3363" s="2" t="s">
        <v>8</v>
      </c>
      <c r="L3363" s="132" t="s">
        <v>8555</v>
      </c>
    </row>
    <row r="3364" spans="1:23" s="87" customFormat="1">
      <c r="A3364" s="1" t="str">
        <f>CONCATENATE(Tableau4[[#This Row],[DPT2]]," - ",Tableau4[[#This Row],[COMMUNE]])</f>
        <v>64 - Ledeuix</v>
      </c>
      <c r="B3364" s="2">
        <v>64</v>
      </c>
      <c r="C3364" s="2" t="s">
        <v>7236</v>
      </c>
      <c r="D3364" s="3" t="s">
        <v>4186</v>
      </c>
      <c r="E3364" s="3" t="s">
        <v>7237</v>
      </c>
      <c r="F3364" s="6" t="s">
        <v>8554</v>
      </c>
      <c r="G3364" s="4">
        <v>1029</v>
      </c>
      <c r="H3364" s="2" t="s">
        <v>5</v>
      </c>
      <c r="I3364" s="2" t="s">
        <v>25</v>
      </c>
      <c r="J3364" s="2" t="s">
        <v>13</v>
      </c>
      <c r="K3364" s="2" t="s">
        <v>5671</v>
      </c>
      <c r="L3364" s="132" t="s">
        <v>8555</v>
      </c>
      <c r="M3364"/>
      <c r="N3364"/>
      <c r="O3364"/>
      <c r="P3364"/>
      <c r="Q3364"/>
      <c r="R3364"/>
      <c r="S3364"/>
      <c r="T3364"/>
      <c r="U3364"/>
      <c r="V3364"/>
      <c r="W3364"/>
    </row>
    <row r="3365" spans="1:23" s="87" customFormat="1">
      <c r="A3365" s="1" t="str">
        <f>CONCATENATE(Tableau4[[#This Row],[DPT2]]," - ",Tableau4[[#This Row],[COMMUNE]])</f>
        <v>64 - Lée</v>
      </c>
      <c r="B3365" s="94">
        <v>64</v>
      </c>
      <c r="C3365" s="11" t="s">
        <v>4665</v>
      </c>
      <c r="D3365" s="95" t="s">
        <v>4282</v>
      </c>
      <c r="E3365" s="118" t="s">
        <v>4666</v>
      </c>
      <c r="F3365" s="96" t="s">
        <v>8555</v>
      </c>
      <c r="G3365" s="97">
        <v>1257</v>
      </c>
      <c r="H3365" s="94" t="s">
        <v>859</v>
      </c>
      <c r="I3365" s="94" t="s">
        <v>25</v>
      </c>
      <c r="J3365" s="94" t="s">
        <v>13</v>
      </c>
      <c r="K3365" s="2" t="s">
        <v>8</v>
      </c>
      <c r="L3365" s="132" t="s">
        <v>8555</v>
      </c>
      <c r="M3365"/>
      <c r="N3365"/>
      <c r="O3365"/>
      <c r="P3365"/>
      <c r="Q3365"/>
      <c r="R3365"/>
      <c r="S3365"/>
      <c r="T3365"/>
      <c r="U3365"/>
      <c r="V3365"/>
      <c r="W3365"/>
    </row>
    <row r="3366" spans="1:23" customFormat="1">
      <c r="A3366" s="1" t="str">
        <f>CONCATENATE(Tableau4[[#This Row],[DPT2]]," - ",Tableau4[[#This Row],[COMMUNE]])</f>
        <v>64 - Lées-Athas</v>
      </c>
      <c r="B3366" s="2">
        <v>64</v>
      </c>
      <c r="C3366" s="2" t="s">
        <v>4667</v>
      </c>
      <c r="D3366" s="3" t="s">
        <v>4186</v>
      </c>
      <c r="E3366" s="3" t="s">
        <v>4668</v>
      </c>
      <c r="F3366" s="6" t="s">
        <v>8554</v>
      </c>
      <c r="G3366" s="4">
        <v>250</v>
      </c>
      <c r="H3366" s="2" t="s">
        <v>5</v>
      </c>
      <c r="I3366" s="2" t="s">
        <v>25</v>
      </c>
      <c r="J3366" s="2" t="s">
        <v>13</v>
      </c>
      <c r="K3366" s="2" t="s">
        <v>8</v>
      </c>
      <c r="L3366" s="132" t="s">
        <v>8555</v>
      </c>
    </row>
    <row r="3367" spans="1:23" customFormat="1">
      <c r="A3367" s="1" t="str">
        <f>CONCATENATE(Tableau4[[#This Row],[DPT2]]," - ",Tableau4[[#This Row],[COMMUNE]])</f>
        <v>64 - Lembeye</v>
      </c>
      <c r="B3367" s="2">
        <v>64</v>
      </c>
      <c r="C3367" s="2" t="s">
        <v>8178</v>
      </c>
      <c r="D3367" s="3" t="s">
        <v>4173</v>
      </c>
      <c r="E3367" s="3" t="s">
        <v>8179</v>
      </c>
      <c r="F3367" s="6" t="s">
        <v>8554</v>
      </c>
      <c r="G3367" s="4">
        <v>768</v>
      </c>
      <c r="H3367" s="2" t="s">
        <v>5</v>
      </c>
      <c r="I3367" s="2" t="s">
        <v>25</v>
      </c>
      <c r="J3367" s="2" t="s">
        <v>13</v>
      </c>
      <c r="K3367" s="5" t="s">
        <v>5664</v>
      </c>
      <c r="L3367" s="132" t="s">
        <v>8555</v>
      </c>
    </row>
    <row r="3368" spans="1:23" s="87" customFormat="1">
      <c r="A3368" s="1" t="str">
        <f>CONCATENATE(Tableau4[[#This Row],[DPT2]]," - ",Tableau4[[#This Row],[COMMUNE]])</f>
        <v>64 - Lème</v>
      </c>
      <c r="B3368" s="2">
        <v>64</v>
      </c>
      <c r="C3368" s="2" t="s">
        <v>4669</v>
      </c>
      <c r="D3368" s="3" t="s">
        <v>4245</v>
      </c>
      <c r="E3368" s="3" t="s">
        <v>4670</v>
      </c>
      <c r="F3368" s="6" t="s">
        <v>8554</v>
      </c>
      <c r="G3368" s="4">
        <v>166</v>
      </c>
      <c r="H3368" s="2" t="s">
        <v>5</v>
      </c>
      <c r="I3368" s="2" t="s">
        <v>25</v>
      </c>
      <c r="J3368" s="2" t="s">
        <v>13</v>
      </c>
      <c r="K3368" s="2" t="s">
        <v>8</v>
      </c>
      <c r="L3368" s="132" t="s">
        <v>8555</v>
      </c>
      <c r="M3368"/>
      <c r="N3368"/>
      <c r="O3368"/>
      <c r="P3368"/>
      <c r="Q3368"/>
      <c r="R3368"/>
      <c r="S3368"/>
      <c r="T3368"/>
      <c r="U3368"/>
      <c r="V3368"/>
      <c r="W3368"/>
    </row>
    <row r="3369" spans="1:23" customFormat="1">
      <c r="A3369" s="1" t="str">
        <f>CONCATENATE(Tableau4[[#This Row],[DPT2]]," - ",Tableau4[[#This Row],[COMMUNE]])</f>
        <v>64 - Léren</v>
      </c>
      <c r="B3369" s="2">
        <v>64</v>
      </c>
      <c r="C3369" s="5" t="s">
        <v>4671</v>
      </c>
      <c r="D3369" s="6" t="s">
        <v>4181</v>
      </c>
      <c r="E3369" s="6" t="s">
        <v>4672</v>
      </c>
      <c r="F3369" s="6" t="s">
        <v>8554</v>
      </c>
      <c r="G3369" s="7">
        <v>218</v>
      </c>
      <c r="H3369" s="5" t="s">
        <v>5</v>
      </c>
      <c r="I3369" s="5" t="s">
        <v>12</v>
      </c>
      <c r="J3369" s="2" t="s">
        <v>13</v>
      </c>
      <c r="K3369" s="2" t="s">
        <v>8</v>
      </c>
      <c r="L3369" s="132" t="s">
        <v>8555</v>
      </c>
    </row>
    <row r="3370" spans="1:23" s="87" customFormat="1">
      <c r="A3370" s="1" t="str">
        <f>CONCATENATE(Tableau4[[#This Row],[DPT2]]," - ",Tableau4[[#This Row],[COMMUNE]])</f>
        <v>64 - Lescar</v>
      </c>
      <c r="B3370" s="94">
        <v>64</v>
      </c>
      <c r="C3370" s="11" t="s">
        <v>8180</v>
      </c>
      <c r="D3370" s="95" t="s">
        <v>4282</v>
      </c>
      <c r="E3370" s="118" t="s">
        <v>8181</v>
      </c>
      <c r="F3370" s="96" t="s">
        <v>8555</v>
      </c>
      <c r="G3370" s="97">
        <v>9665</v>
      </c>
      <c r="H3370" s="94" t="s">
        <v>859</v>
      </c>
      <c r="I3370" s="94" t="s">
        <v>25</v>
      </c>
      <c r="J3370" s="94" t="s">
        <v>13</v>
      </c>
      <c r="K3370" s="5" t="s">
        <v>5664</v>
      </c>
      <c r="L3370" s="132" t="s">
        <v>8555</v>
      </c>
    </row>
    <row r="3371" spans="1:23" customFormat="1">
      <c r="A3371" s="1" t="str">
        <f>CONCATENATE(Tableau4[[#This Row],[DPT2]]," - ",Tableau4[[#This Row],[COMMUNE]])</f>
        <v>64 - Lescun</v>
      </c>
      <c r="B3371" s="2">
        <v>64</v>
      </c>
      <c r="C3371" s="2" t="s">
        <v>4673</v>
      </c>
      <c r="D3371" s="3" t="s">
        <v>4186</v>
      </c>
      <c r="E3371" s="3" t="s">
        <v>4674</v>
      </c>
      <c r="F3371" s="6" t="s">
        <v>8554</v>
      </c>
      <c r="G3371" s="4">
        <v>168</v>
      </c>
      <c r="H3371" s="2" t="s">
        <v>5</v>
      </c>
      <c r="I3371" s="2" t="s">
        <v>25</v>
      </c>
      <c r="J3371" s="2" t="s">
        <v>13</v>
      </c>
      <c r="K3371" s="2" t="s">
        <v>8</v>
      </c>
      <c r="L3371" s="132" t="s">
        <v>8555</v>
      </c>
      <c r="M3371" s="87"/>
      <c r="N3371" s="87"/>
      <c r="O3371" s="87"/>
      <c r="P3371" s="87"/>
      <c r="Q3371" s="87"/>
      <c r="R3371" s="87"/>
      <c r="S3371" s="87"/>
      <c r="T3371" s="87"/>
      <c r="U3371" s="87"/>
      <c r="V3371" s="87"/>
      <c r="W3371" s="87"/>
    </row>
    <row r="3372" spans="1:23" s="87" customFormat="1">
      <c r="A3372" s="1" t="str">
        <f>CONCATENATE(Tableau4[[#This Row],[DPT2]]," - ",Tableau4[[#This Row],[COMMUNE]])</f>
        <v>64 - Lespielle</v>
      </c>
      <c r="B3372" s="2">
        <v>64</v>
      </c>
      <c r="C3372" s="2" t="s">
        <v>4675</v>
      </c>
      <c r="D3372" s="3" t="s">
        <v>4173</v>
      </c>
      <c r="E3372" s="3" t="s">
        <v>4676</v>
      </c>
      <c r="F3372" s="6" t="s">
        <v>8554</v>
      </c>
      <c r="G3372" s="4">
        <v>150</v>
      </c>
      <c r="H3372" s="2" t="s">
        <v>5</v>
      </c>
      <c r="I3372" s="2" t="s">
        <v>25</v>
      </c>
      <c r="J3372" s="2" t="s">
        <v>13</v>
      </c>
      <c r="K3372" s="2" t="s">
        <v>8</v>
      </c>
      <c r="L3372" s="132" t="s">
        <v>8555</v>
      </c>
      <c r="M3372"/>
      <c r="N3372"/>
      <c r="O3372"/>
      <c r="P3372"/>
      <c r="Q3372"/>
      <c r="R3372"/>
      <c r="S3372"/>
      <c r="T3372"/>
      <c r="U3372"/>
      <c r="V3372"/>
      <c r="W3372"/>
    </row>
    <row r="3373" spans="1:23" customFormat="1">
      <c r="A3373" s="1" t="str">
        <f>CONCATENATE(Tableau4[[#This Row],[DPT2]]," - ",Tableau4[[#This Row],[COMMUNE]])</f>
        <v>64 - Lespourcy</v>
      </c>
      <c r="B3373" s="2">
        <v>64</v>
      </c>
      <c r="C3373" s="2" t="s">
        <v>4677</v>
      </c>
      <c r="D3373" s="3" t="s">
        <v>4173</v>
      </c>
      <c r="E3373" s="3" t="s">
        <v>4678</v>
      </c>
      <c r="F3373" s="6" t="s">
        <v>8554</v>
      </c>
      <c r="G3373" s="4">
        <v>189</v>
      </c>
      <c r="H3373" s="2" t="s">
        <v>5</v>
      </c>
      <c r="I3373" s="2" t="s">
        <v>25</v>
      </c>
      <c r="J3373" s="2" t="s">
        <v>13</v>
      </c>
      <c r="K3373" s="2" t="s">
        <v>8</v>
      </c>
      <c r="L3373" s="132" t="s">
        <v>8555</v>
      </c>
    </row>
    <row r="3374" spans="1:23" customFormat="1">
      <c r="A3374" s="1" t="str">
        <f>CONCATENATE(Tableau4[[#This Row],[DPT2]]," - ",Tableau4[[#This Row],[COMMUNE]])</f>
        <v>64 - Lestelle-Bétharram</v>
      </c>
      <c r="B3374" s="2">
        <v>64</v>
      </c>
      <c r="C3374" s="2" t="s">
        <v>7238</v>
      </c>
      <c r="D3374" s="3" t="s">
        <v>4220</v>
      </c>
      <c r="E3374" s="3" t="s">
        <v>7239</v>
      </c>
      <c r="F3374" s="6" t="s">
        <v>8554</v>
      </c>
      <c r="G3374" s="4">
        <v>825</v>
      </c>
      <c r="H3374" s="2" t="s">
        <v>5</v>
      </c>
      <c r="I3374" s="2" t="s">
        <v>25</v>
      </c>
      <c r="J3374" s="2" t="s">
        <v>13</v>
      </c>
      <c r="K3374" s="2" t="s">
        <v>5671</v>
      </c>
      <c r="L3374" s="132" t="s">
        <v>8555</v>
      </c>
    </row>
    <row r="3375" spans="1:23" customFormat="1">
      <c r="A3375" s="1" t="str">
        <f>CONCATENATE(Tableau4[[#This Row],[DPT2]]," - ",Tableau4[[#This Row],[COMMUNE]])</f>
        <v>64 - L'Hôpital-d'Orion</v>
      </c>
      <c r="B3375" s="2">
        <v>64</v>
      </c>
      <c r="C3375" s="5" t="s">
        <v>4679</v>
      </c>
      <c r="D3375" s="6" t="s">
        <v>4181</v>
      </c>
      <c r="E3375" s="6" t="s">
        <v>4680</v>
      </c>
      <c r="F3375" s="6" t="s">
        <v>8554</v>
      </c>
      <c r="G3375" s="7">
        <v>128</v>
      </c>
      <c r="H3375" s="5" t="s">
        <v>5</v>
      </c>
      <c r="I3375" s="5" t="s">
        <v>12</v>
      </c>
      <c r="J3375" s="2" t="s">
        <v>13</v>
      </c>
      <c r="K3375" s="2" t="s">
        <v>8</v>
      </c>
      <c r="L3375" s="132" t="s">
        <v>8555</v>
      </c>
    </row>
    <row r="3376" spans="1:23" s="87" customFormat="1">
      <c r="A3376" s="1" t="str">
        <f>CONCATENATE(Tableau4[[#This Row],[DPT2]]," - ",Tableau4[[#This Row],[COMMUNE]])</f>
        <v>64 - L'Hôpital-Saint-Blaise</v>
      </c>
      <c r="B3376" s="2">
        <v>64</v>
      </c>
      <c r="C3376" s="2" t="s">
        <v>4681</v>
      </c>
      <c r="D3376" s="3" t="s">
        <v>4191</v>
      </c>
      <c r="E3376" s="3" t="s">
        <v>4682</v>
      </c>
      <c r="F3376" s="6" t="s">
        <v>8554</v>
      </c>
      <c r="G3376" s="4">
        <v>61</v>
      </c>
      <c r="H3376" s="2" t="s">
        <v>5</v>
      </c>
      <c r="I3376" s="2" t="s">
        <v>25</v>
      </c>
      <c r="J3376" s="2" t="s">
        <v>13</v>
      </c>
      <c r="K3376" s="2" t="s">
        <v>8</v>
      </c>
      <c r="L3376" s="132" t="s">
        <v>8555</v>
      </c>
      <c r="M3376"/>
      <c r="N3376"/>
      <c r="O3376"/>
      <c r="P3376"/>
      <c r="Q3376"/>
      <c r="R3376"/>
      <c r="S3376"/>
      <c r="T3376"/>
      <c r="U3376"/>
      <c r="V3376"/>
      <c r="W3376"/>
    </row>
    <row r="3377" spans="1:23" customFormat="1">
      <c r="A3377" s="1" t="str">
        <f>CONCATENATE(Tableau4[[#This Row],[DPT2]]," - ",Tableau4[[#This Row],[COMMUNE]])</f>
        <v>64 - Lichans-Sunhar</v>
      </c>
      <c r="B3377" s="2">
        <v>64</v>
      </c>
      <c r="C3377" s="2" t="s">
        <v>4683</v>
      </c>
      <c r="D3377" s="3" t="s">
        <v>4191</v>
      </c>
      <c r="E3377" s="3" t="s">
        <v>4684</v>
      </c>
      <c r="F3377" s="6" t="s">
        <v>8554</v>
      </c>
      <c r="G3377" s="4">
        <v>84</v>
      </c>
      <c r="H3377" s="2" t="s">
        <v>5</v>
      </c>
      <c r="I3377" s="2" t="s">
        <v>25</v>
      </c>
      <c r="J3377" s="2" t="s">
        <v>13</v>
      </c>
      <c r="K3377" s="2" t="s">
        <v>8</v>
      </c>
      <c r="L3377" s="132" t="s">
        <v>8555</v>
      </c>
    </row>
    <row r="3378" spans="1:23" customFormat="1">
      <c r="A3378" s="1" t="str">
        <f>CONCATENATE(Tableau4[[#This Row],[DPT2]]," - ",Tableau4[[#This Row],[COMMUNE]])</f>
        <v>64 - Lichos</v>
      </c>
      <c r="B3378" s="2">
        <v>64</v>
      </c>
      <c r="C3378" s="2" t="s">
        <v>4685</v>
      </c>
      <c r="D3378" s="3" t="s">
        <v>4191</v>
      </c>
      <c r="E3378" s="3" t="s">
        <v>4686</v>
      </c>
      <c r="F3378" s="6" t="s">
        <v>8554</v>
      </c>
      <c r="G3378" s="4">
        <v>135</v>
      </c>
      <c r="H3378" s="2" t="s">
        <v>5</v>
      </c>
      <c r="I3378" s="2" t="s">
        <v>25</v>
      </c>
      <c r="J3378" s="2" t="s">
        <v>13</v>
      </c>
      <c r="K3378" s="2" t="s">
        <v>8</v>
      </c>
      <c r="L3378" s="132" t="s">
        <v>8555</v>
      </c>
      <c r="M3378" s="87"/>
      <c r="N3378" s="87"/>
      <c r="O3378" s="87"/>
      <c r="P3378" s="87"/>
      <c r="Q3378" s="87"/>
      <c r="R3378" s="87"/>
      <c r="S3378" s="87"/>
      <c r="T3378" s="87"/>
      <c r="U3378" s="87"/>
      <c r="V3378" s="87"/>
      <c r="W3378" s="87"/>
    </row>
    <row r="3379" spans="1:23" customFormat="1">
      <c r="A3379" s="1" t="str">
        <f>CONCATENATE(Tableau4[[#This Row],[DPT2]]," - ",Tableau4[[#This Row],[COMMUNE]])</f>
        <v>64 - Licq-Athérey</v>
      </c>
      <c r="B3379" s="2">
        <v>64</v>
      </c>
      <c r="C3379" s="2" t="s">
        <v>4687</v>
      </c>
      <c r="D3379" s="3" t="s">
        <v>4191</v>
      </c>
      <c r="E3379" s="3" t="s">
        <v>4688</v>
      </c>
      <c r="F3379" s="6" t="s">
        <v>8554</v>
      </c>
      <c r="G3379" s="4">
        <v>201</v>
      </c>
      <c r="H3379" s="2" t="s">
        <v>5</v>
      </c>
      <c r="I3379" s="2" t="s">
        <v>25</v>
      </c>
      <c r="J3379" s="2" t="s">
        <v>13</v>
      </c>
      <c r="K3379" s="2" t="s">
        <v>8</v>
      </c>
      <c r="L3379" s="132" t="s">
        <v>8555</v>
      </c>
    </row>
    <row r="3380" spans="1:23" customFormat="1">
      <c r="A3380" s="1" t="str">
        <f>CONCATENATE(Tableau4[[#This Row],[DPT2]]," - ",Tableau4[[#This Row],[COMMUNE]])</f>
        <v>64 - Limendous</v>
      </c>
      <c r="B3380" s="2">
        <v>64</v>
      </c>
      <c r="C3380" s="2" t="s">
        <v>4689</v>
      </c>
      <c r="D3380" s="3" t="s">
        <v>4173</v>
      </c>
      <c r="E3380" s="3" t="s">
        <v>4690</v>
      </c>
      <c r="F3380" s="6" t="s">
        <v>8554</v>
      </c>
      <c r="G3380" s="4">
        <v>734</v>
      </c>
      <c r="H3380" s="2" t="s">
        <v>5</v>
      </c>
      <c r="I3380" s="2" t="s">
        <v>25</v>
      </c>
      <c r="J3380" s="2" t="s">
        <v>13</v>
      </c>
      <c r="K3380" s="2" t="s">
        <v>8</v>
      </c>
      <c r="L3380" s="132" t="s">
        <v>8555</v>
      </c>
    </row>
    <row r="3381" spans="1:23" customFormat="1">
      <c r="A3381" s="1" t="str">
        <f>CONCATENATE(Tableau4[[#This Row],[DPT2]]," - ",Tableau4[[#This Row],[COMMUNE]])</f>
        <v>64 - Livron</v>
      </c>
      <c r="B3381" s="2">
        <v>64</v>
      </c>
      <c r="C3381" s="2" t="s">
        <v>4691</v>
      </c>
      <c r="D3381" s="3" t="s">
        <v>4173</v>
      </c>
      <c r="E3381" s="3" t="s">
        <v>4692</v>
      </c>
      <c r="F3381" s="6" t="s">
        <v>8554</v>
      </c>
      <c r="G3381" s="4">
        <v>381</v>
      </c>
      <c r="H3381" s="2" t="s">
        <v>5</v>
      </c>
      <c r="I3381" s="2" t="s">
        <v>25</v>
      </c>
      <c r="J3381" s="2" t="s">
        <v>13</v>
      </c>
      <c r="K3381" s="2" t="s">
        <v>8</v>
      </c>
      <c r="L3381" s="132" t="s">
        <v>8555</v>
      </c>
      <c r="M3381" s="87"/>
      <c r="N3381" s="87"/>
      <c r="O3381" s="87"/>
      <c r="P3381" s="87"/>
      <c r="Q3381" s="87"/>
      <c r="R3381" s="87"/>
      <c r="S3381" s="87"/>
      <c r="T3381" s="87"/>
      <c r="U3381" s="87"/>
      <c r="V3381" s="87"/>
      <c r="W3381" s="87"/>
    </row>
    <row r="3382" spans="1:23" customFormat="1">
      <c r="A3382" s="1" t="str">
        <f>CONCATENATE(Tableau4[[#This Row],[DPT2]]," - ",Tableau4[[#This Row],[COMMUNE]])</f>
        <v>64 - Lohitzun-Oyhercq</v>
      </c>
      <c r="B3382" s="2">
        <v>64</v>
      </c>
      <c r="C3382" s="2" t="s">
        <v>4693</v>
      </c>
      <c r="D3382" s="3" t="s">
        <v>4191</v>
      </c>
      <c r="E3382" s="3" t="s">
        <v>4694</v>
      </c>
      <c r="F3382" s="6" t="s">
        <v>8554</v>
      </c>
      <c r="G3382" s="4">
        <v>203</v>
      </c>
      <c r="H3382" s="2" t="s">
        <v>5</v>
      </c>
      <c r="I3382" s="2" t="s">
        <v>25</v>
      </c>
      <c r="J3382" s="2" t="s">
        <v>13</v>
      </c>
      <c r="K3382" s="2" t="s">
        <v>8</v>
      </c>
      <c r="L3382" s="132" t="s">
        <v>8555</v>
      </c>
    </row>
    <row r="3383" spans="1:23" s="87" customFormat="1">
      <c r="A3383" s="1" t="str">
        <f>CONCATENATE(Tableau4[[#This Row],[DPT2]]," - ",Tableau4[[#This Row],[COMMUNE]])</f>
        <v>64 - Lombia</v>
      </c>
      <c r="B3383" s="2">
        <v>64</v>
      </c>
      <c r="C3383" s="2" t="s">
        <v>4695</v>
      </c>
      <c r="D3383" s="3" t="s">
        <v>4173</v>
      </c>
      <c r="E3383" s="3" t="s">
        <v>4696</v>
      </c>
      <c r="F3383" s="6" t="s">
        <v>8554</v>
      </c>
      <c r="G3383" s="4">
        <v>206</v>
      </c>
      <c r="H3383" s="2" t="s">
        <v>5</v>
      </c>
      <c r="I3383" s="2" t="s">
        <v>25</v>
      </c>
      <c r="J3383" s="2" t="s">
        <v>13</v>
      </c>
      <c r="K3383" s="2" t="s">
        <v>8</v>
      </c>
      <c r="L3383" s="132" t="s">
        <v>8555</v>
      </c>
      <c r="M3383"/>
      <c r="N3383"/>
      <c r="O3383"/>
      <c r="P3383"/>
      <c r="Q3383"/>
      <c r="R3383"/>
      <c r="S3383"/>
      <c r="T3383"/>
      <c r="U3383"/>
      <c r="V3383"/>
      <c r="W3383"/>
    </row>
    <row r="3384" spans="1:23" s="87" customFormat="1">
      <c r="A3384" s="1" t="str">
        <f>CONCATENATE(Tableau4[[#This Row],[DPT2]]," - ",Tableau4[[#This Row],[COMMUNE]])</f>
        <v>64 - Lonçon</v>
      </c>
      <c r="B3384" s="2">
        <v>64</v>
      </c>
      <c r="C3384" s="2" t="s">
        <v>4697</v>
      </c>
      <c r="D3384" s="3" t="s">
        <v>4245</v>
      </c>
      <c r="E3384" s="3" t="s">
        <v>4698</v>
      </c>
      <c r="F3384" s="6" t="s">
        <v>8554</v>
      </c>
      <c r="G3384" s="4">
        <v>209</v>
      </c>
      <c r="H3384" s="2" t="s">
        <v>5</v>
      </c>
      <c r="I3384" s="2" t="s">
        <v>25</v>
      </c>
      <c r="J3384" s="2" t="s">
        <v>13</v>
      </c>
      <c r="K3384" s="2" t="s">
        <v>8</v>
      </c>
      <c r="L3384" s="132" t="s">
        <v>8555</v>
      </c>
      <c r="M3384"/>
      <c r="N3384"/>
      <c r="O3384"/>
      <c r="P3384"/>
      <c r="Q3384"/>
      <c r="R3384"/>
      <c r="S3384"/>
      <c r="T3384"/>
      <c r="U3384"/>
      <c r="V3384"/>
      <c r="W3384"/>
    </row>
    <row r="3385" spans="1:23" customFormat="1">
      <c r="A3385" s="1" t="str">
        <f>CONCATENATE(Tableau4[[#This Row],[DPT2]]," - ",Tableau4[[#This Row],[COMMUNE]])</f>
        <v>64 - Lons</v>
      </c>
      <c r="B3385" s="94">
        <v>64</v>
      </c>
      <c r="C3385" s="11" t="s">
        <v>8182</v>
      </c>
      <c r="D3385" s="95" t="s">
        <v>4282</v>
      </c>
      <c r="E3385" s="118" t="s">
        <v>8183</v>
      </c>
      <c r="F3385" s="96" t="s">
        <v>8555</v>
      </c>
      <c r="G3385" s="97">
        <v>13707</v>
      </c>
      <c r="H3385" s="94" t="s">
        <v>859</v>
      </c>
      <c r="I3385" s="94" t="s">
        <v>25</v>
      </c>
      <c r="J3385" s="94" t="s">
        <v>13</v>
      </c>
      <c r="K3385" s="5" t="s">
        <v>5664</v>
      </c>
      <c r="L3385" s="132" t="s">
        <v>8555</v>
      </c>
    </row>
    <row r="3386" spans="1:23" customFormat="1">
      <c r="A3386" s="1" t="str">
        <f>CONCATENATE(Tableau4[[#This Row],[DPT2]]," - ",Tableau4[[#This Row],[COMMUNE]])</f>
        <v>64 - Loubieng</v>
      </c>
      <c r="B3386" s="2">
        <v>64</v>
      </c>
      <c r="C3386" s="2" t="s">
        <v>4699</v>
      </c>
      <c r="D3386" s="3" t="s">
        <v>4178</v>
      </c>
      <c r="E3386" s="3" t="s">
        <v>4700</v>
      </c>
      <c r="F3386" s="6" t="s">
        <v>8554</v>
      </c>
      <c r="G3386" s="4">
        <v>503</v>
      </c>
      <c r="H3386" s="2" t="s">
        <v>5</v>
      </c>
      <c r="I3386" s="2" t="s">
        <v>25</v>
      </c>
      <c r="J3386" s="2" t="s">
        <v>13</v>
      </c>
      <c r="K3386" s="2" t="s">
        <v>8</v>
      </c>
      <c r="L3386" s="132" t="s">
        <v>8555</v>
      </c>
    </row>
    <row r="3387" spans="1:23" customFormat="1">
      <c r="A3387" s="1" t="str">
        <f>CONCATENATE(Tableau4[[#This Row],[DPT2]]," - ",Tableau4[[#This Row],[COMMUNE]])</f>
        <v>64 - Louhossoa</v>
      </c>
      <c r="B3387" s="2">
        <v>64</v>
      </c>
      <c r="C3387" s="2" t="s">
        <v>7240</v>
      </c>
      <c r="D3387" s="3" t="s">
        <v>4191</v>
      </c>
      <c r="E3387" s="3" t="s">
        <v>7241</v>
      </c>
      <c r="F3387" s="6" t="s">
        <v>8554</v>
      </c>
      <c r="G3387" s="4">
        <v>858</v>
      </c>
      <c r="H3387" s="2" t="s">
        <v>5</v>
      </c>
      <c r="I3387" s="2" t="s">
        <v>25</v>
      </c>
      <c r="J3387" s="2" t="s">
        <v>13</v>
      </c>
      <c r="K3387" s="2" t="s">
        <v>5671</v>
      </c>
      <c r="L3387" s="132" t="s">
        <v>8555</v>
      </c>
    </row>
    <row r="3388" spans="1:23" customFormat="1">
      <c r="A3388" s="1" t="str">
        <f>CONCATENATE(Tableau4[[#This Row],[DPT2]]," - ",Tableau4[[#This Row],[COMMUNE]])</f>
        <v>64 - Lourdios-Ichère</v>
      </c>
      <c r="B3388" s="2">
        <v>64</v>
      </c>
      <c r="C3388" s="2" t="s">
        <v>4701</v>
      </c>
      <c r="D3388" s="3" t="s">
        <v>4186</v>
      </c>
      <c r="E3388" s="3" t="s">
        <v>4702</v>
      </c>
      <c r="F3388" s="6" t="s">
        <v>8554</v>
      </c>
      <c r="G3388" s="4">
        <v>136</v>
      </c>
      <c r="H3388" s="2" t="s">
        <v>5</v>
      </c>
      <c r="I3388" s="2" t="s">
        <v>25</v>
      </c>
      <c r="J3388" s="2" t="s">
        <v>13</v>
      </c>
      <c r="K3388" s="2" t="s">
        <v>8</v>
      </c>
      <c r="L3388" s="132" t="s">
        <v>8555</v>
      </c>
    </row>
    <row r="3389" spans="1:23" s="87" customFormat="1">
      <c r="A3389" s="1" t="str">
        <f>CONCATENATE(Tableau4[[#This Row],[DPT2]]," - ",Tableau4[[#This Row],[COMMUNE]])</f>
        <v>64 - Lourenties</v>
      </c>
      <c r="B3389" s="2">
        <v>64</v>
      </c>
      <c r="C3389" s="2" t="s">
        <v>4703</v>
      </c>
      <c r="D3389" s="3" t="s">
        <v>4173</v>
      </c>
      <c r="E3389" s="3" t="s">
        <v>4704</v>
      </c>
      <c r="F3389" s="6" t="s">
        <v>8554</v>
      </c>
      <c r="G3389" s="4">
        <v>391</v>
      </c>
      <c r="H3389" s="2" t="s">
        <v>5</v>
      </c>
      <c r="I3389" s="2" t="s">
        <v>25</v>
      </c>
      <c r="J3389" s="2" t="s">
        <v>13</v>
      </c>
      <c r="K3389" s="2" t="s">
        <v>8</v>
      </c>
      <c r="L3389" s="132" t="s">
        <v>8555</v>
      </c>
      <c r="M3389"/>
      <c r="N3389"/>
      <c r="O3389"/>
      <c r="P3389"/>
      <c r="Q3389"/>
      <c r="R3389"/>
      <c r="S3389"/>
      <c r="T3389"/>
      <c r="U3389"/>
      <c r="V3389"/>
      <c r="W3389"/>
    </row>
    <row r="3390" spans="1:23" s="87" customFormat="1">
      <c r="A3390" s="1" t="str">
        <f>CONCATENATE(Tableau4[[#This Row],[DPT2]]," - ",Tableau4[[#This Row],[COMMUNE]])</f>
        <v>64 - Louvie-Juzon</v>
      </c>
      <c r="B3390" s="2">
        <v>64</v>
      </c>
      <c r="C3390" s="5" t="s">
        <v>7242</v>
      </c>
      <c r="D3390" s="6" t="s">
        <v>4275</v>
      </c>
      <c r="E3390" s="6" t="s">
        <v>7243</v>
      </c>
      <c r="F3390" s="6" t="s">
        <v>8554</v>
      </c>
      <c r="G3390" s="7">
        <v>1042</v>
      </c>
      <c r="H3390" s="5" t="s">
        <v>5</v>
      </c>
      <c r="I3390" s="5" t="s">
        <v>12</v>
      </c>
      <c r="J3390" s="2" t="s">
        <v>13</v>
      </c>
      <c r="K3390" s="2" t="s">
        <v>5671</v>
      </c>
      <c r="L3390" s="132" t="s">
        <v>8555</v>
      </c>
      <c r="M3390"/>
      <c r="N3390"/>
      <c r="O3390"/>
      <c r="P3390"/>
      <c r="Q3390"/>
      <c r="R3390"/>
      <c r="S3390"/>
      <c r="T3390"/>
      <c r="U3390"/>
      <c r="V3390"/>
      <c r="W3390"/>
    </row>
    <row r="3391" spans="1:23" s="87" customFormat="1">
      <c r="A3391" s="1" t="str">
        <f>CONCATENATE(Tableau4[[#This Row],[DPT2]]," - ",Tableau4[[#This Row],[COMMUNE]])</f>
        <v>64 - Louvie-Soubiron</v>
      </c>
      <c r="B3391" s="2">
        <v>64</v>
      </c>
      <c r="C3391" s="5" t="s">
        <v>4705</v>
      </c>
      <c r="D3391" s="6" t="s">
        <v>4275</v>
      </c>
      <c r="E3391" s="6" t="s">
        <v>4706</v>
      </c>
      <c r="F3391" s="6" t="s">
        <v>8554</v>
      </c>
      <c r="G3391" s="7">
        <v>124</v>
      </c>
      <c r="H3391" s="5" t="s">
        <v>5</v>
      </c>
      <c r="I3391" s="5" t="s">
        <v>12</v>
      </c>
      <c r="J3391" s="2" t="s">
        <v>13</v>
      </c>
      <c r="K3391" s="2" t="s">
        <v>8</v>
      </c>
      <c r="L3391" s="132" t="s">
        <v>8555</v>
      </c>
      <c r="M3391"/>
      <c r="N3391"/>
      <c r="O3391"/>
      <c r="P3391"/>
      <c r="Q3391"/>
      <c r="R3391"/>
      <c r="S3391"/>
      <c r="T3391"/>
      <c r="U3391"/>
      <c r="V3391"/>
      <c r="W3391"/>
    </row>
    <row r="3392" spans="1:23" customFormat="1">
      <c r="A3392" s="1" t="str">
        <f>CONCATENATE(Tableau4[[#This Row],[DPT2]]," - ",Tableau4[[#This Row],[COMMUNE]])</f>
        <v>64 - Louvigny</v>
      </c>
      <c r="B3392" s="2">
        <v>64</v>
      </c>
      <c r="C3392" s="2" t="s">
        <v>4707</v>
      </c>
      <c r="D3392" s="3" t="s">
        <v>4245</v>
      </c>
      <c r="E3392" s="3" t="s">
        <v>4708</v>
      </c>
      <c r="F3392" s="6" t="s">
        <v>8554</v>
      </c>
      <c r="G3392" s="4">
        <v>139</v>
      </c>
      <c r="H3392" s="2" t="s">
        <v>5</v>
      </c>
      <c r="I3392" s="2" t="s">
        <v>25</v>
      </c>
      <c r="J3392" s="2" t="s">
        <v>13</v>
      </c>
      <c r="K3392" s="2" t="s">
        <v>8</v>
      </c>
      <c r="L3392" s="132" t="s">
        <v>8555</v>
      </c>
    </row>
    <row r="3393" spans="1:23" s="87" customFormat="1">
      <c r="A3393" s="1" t="str">
        <f>CONCATENATE(Tableau4[[#This Row],[DPT2]]," - ",Tableau4[[#This Row],[COMMUNE]])</f>
        <v>64 - Luc-Armau</v>
      </c>
      <c r="B3393" s="2">
        <v>64</v>
      </c>
      <c r="C3393" s="2" t="s">
        <v>4709</v>
      </c>
      <c r="D3393" s="3" t="s">
        <v>4173</v>
      </c>
      <c r="E3393" s="3" t="s">
        <v>4710</v>
      </c>
      <c r="F3393" s="6" t="s">
        <v>8554</v>
      </c>
      <c r="G3393" s="4">
        <v>110</v>
      </c>
      <c r="H3393" s="2" t="s">
        <v>5</v>
      </c>
      <c r="I3393" s="2" t="s">
        <v>25</v>
      </c>
      <c r="J3393" s="2" t="s">
        <v>13</v>
      </c>
      <c r="K3393" s="2" t="s">
        <v>8</v>
      </c>
      <c r="L3393" s="132" t="s">
        <v>8555</v>
      </c>
      <c r="M3393"/>
      <c r="N3393"/>
      <c r="O3393"/>
      <c r="P3393"/>
      <c r="Q3393"/>
      <c r="R3393"/>
      <c r="S3393"/>
      <c r="T3393"/>
      <c r="U3393"/>
      <c r="V3393"/>
      <c r="W3393"/>
    </row>
    <row r="3394" spans="1:23" s="87" customFormat="1">
      <c r="A3394" s="1" t="str">
        <f>CONCATENATE(Tableau4[[#This Row],[DPT2]]," - ",Tableau4[[#This Row],[COMMUNE]])</f>
        <v>64 - Lucarré</v>
      </c>
      <c r="B3394" s="2">
        <v>64</v>
      </c>
      <c r="C3394" s="2" t="s">
        <v>4711</v>
      </c>
      <c r="D3394" s="3" t="s">
        <v>4173</v>
      </c>
      <c r="E3394" s="3" t="s">
        <v>4712</v>
      </c>
      <c r="F3394" s="6" t="s">
        <v>8554</v>
      </c>
      <c r="G3394" s="4">
        <v>63</v>
      </c>
      <c r="H3394" s="2" t="s">
        <v>5</v>
      </c>
      <c r="I3394" s="2" t="s">
        <v>25</v>
      </c>
      <c r="J3394" s="2" t="s">
        <v>13</v>
      </c>
      <c r="K3394" s="2" t="s">
        <v>8</v>
      </c>
      <c r="L3394" s="132" t="s">
        <v>8555</v>
      </c>
      <c r="M3394"/>
      <c r="N3394"/>
      <c r="O3394"/>
      <c r="P3394"/>
      <c r="Q3394"/>
      <c r="R3394"/>
      <c r="S3394"/>
      <c r="T3394"/>
      <c r="U3394"/>
      <c r="V3394"/>
      <c r="W3394"/>
    </row>
    <row r="3395" spans="1:23" customFormat="1">
      <c r="A3395" s="1" t="str">
        <f>CONCATENATE(Tableau4[[#This Row],[DPT2]]," - ",Tableau4[[#This Row],[COMMUNE]])</f>
        <v>64 - Lucgarier</v>
      </c>
      <c r="B3395" s="2">
        <v>64</v>
      </c>
      <c r="C3395" s="2" t="s">
        <v>4713</v>
      </c>
      <c r="D3395" s="3" t="s">
        <v>4173</v>
      </c>
      <c r="E3395" s="3" t="s">
        <v>4714</v>
      </c>
      <c r="F3395" s="6" t="s">
        <v>8554</v>
      </c>
      <c r="G3395" s="4">
        <v>251</v>
      </c>
      <c r="H3395" s="2" t="s">
        <v>5</v>
      </c>
      <c r="I3395" s="2" t="s">
        <v>25</v>
      </c>
      <c r="J3395" s="2" t="s">
        <v>13</v>
      </c>
      <c r="K3395" s="2" t="s">
        <v>8</v>
      </c>
      <c r="L3395" s="132" t="s">
        <v>8555</v>
      </c>
      <c r="M3395" s="87"/>
      <c r="N3395" s="87"/>
      <c r="O3395" s="87"/>
      <c r="P3395" s="87"/>
      <c r="Q3395" s="87"/>
      <c r="R3395" s="87"/>
      <c r="S3395" s="87"/>
      <c r="T3395" s="87"/>
      <c r="U3395" s="87"/>
      <c r="V3395" s="87"/>
      <c r="W3395" s="87"/>
    </row>
    <row r="3396" spans="1:23" s="87" customFormat="1">
      <c r="A3396" s="1" t="str">
        <f>CONCATENATE(Tableau4[[#This Row],[DPT2]]," - ",Tableau4[[#This Row],[COMMUNE]])</f>
        <v>64 - Lucq-de-Béarn</v>
      </c>
      <c r="B3396" s="2">
        <v>64</v>
      </c>
      <c r="C3396" s="2" t="s">
        <v>4715</v>
      </c>
      <c r="D3396" s="3" t="s">
        <v>4178</v>
      </c>
      <c r="E3396" s="3" t="s">
        <v>4716</v>
      </c>
      <c r="F3396" s="6" t="s">
        <v>8554</v>
      </c>
      <c r="G3396" s="4">
        <v>919</v>
      </c>
      <c r="H3396" s="2" t="s">
        <v>5</v>
      </c>
      <c r="I3396" s="2" t="s">
        <v>25</v>
      </c>
      <c r="J3396" s="2" t="s">
        <v>13</v>
      </c>
      <c r="K3396" s="2" t="s">
        <v>8</v>
      </c>
      <c r="L3396" s="132" t="s">
        <v>8555</v>
      </c>
      <c r="M3396"/>
      <c r="N3396"/>
      <c r="O3396"/>
      <c r="P3396"/>
      <c r="Q3396"/>
      <c r="R3396"/>
      <c r="S3396"/>
      <c r="T3396"/>
      <c r="U3396"/>
      <c r="V3396"/>
      <c r="W3396"/>
    </row>
    <row r="3397" spans="1:23" customFormat="1">
      <c r="A3397" s="1" t="str">
        <f>CONCATENATE(Tableau4[[#This Row],[DPT2]]," - ",Tableau4[[#This Row],[COMMUNE]])</f>
        <v>64 - Lurbe-Saint-Christau</v>
      </c>
      <c r="B3397" s="2">
        <v>64</v>
      </c>
      <c r="C3397" s="2" t="s">
        <v>4717</v>
      </c>
      <c r="D3397" s="3" t="s">
        <v>4186</v>
      </c>
      <c r="E3397" s="3" t="s">
        <v>4718</v>
      </c>
      <c r="F3397" s="6" t="s">
        <v>8554</v>
      </c>
      <c r="G3397" s="4">
        <v>190</v>
      </c>
      <c r="H3397" s="2" t="s">
        <v>5</v>
      </c>
      <c r="I3397" s="2" t="s">
        <v>25</v>
      </c>
      <c r="J3397" s="2" t="s">
        <v>13</v>
      </c>
      <c r="K3397" s="2" t="s">
        <v>8</v>
      </c>
      <c r="L3397" s="132" t="s">
        <v>8555</v>
      </c>
    </row>
    <row r="3398" spans="1:23" customFormat="1">
      <c r="A3398" s="1" t="str">
        <f>CONCATENATE(Tableau4[[#This Row],[DPT2]]," - ",Tableau4[[#This Row],[COMMUNE]])</f>
        <v>64 - Lussagnet-Lusson</v>
      </c>
      <c r="B3398" s="2">
        <v>64</v>
      </c>
      <c r="C3398" s="2" t="s">
        <v>4719</v>
      </c>
      <c r="D3398" s="3" t="s">
        <v>4173</v>
      </c>
      <c r="E3398" s="3" t="s">
        <v>4720</v>
      </c>
      <c r="F3398" s="6" t="s">
        <v>8554</v>
      </c>
      <c r="G3398" s="4">
        <v>179</v>
      </c>
      <c r="H3398" s="2" t="s">
        <v>5</v>
      </c>
      <c r="I3398" s="2" t="s">
        <v>25</v>
      </c>
      <c r="J3398" s="2" t="s">
        <v>13</v>
      </c>
      <c r="K3398" s="2" t="s">
        <v>8</v>
      </c>
      <c r="L3398" s="132" t="s">
        <v>8555</v>
      </c>
    </row>
    <row r="3399" spans="1:23" customFormat="1">
      <c r="A3399" s="1" t="str">
        <f>CONCATENATE(Tableau4[[#This Row],[DPT2]]," - ",Tableau4[[#This Row],[COMMUNE]])</f>
        <v>64 - Luxe-Sumberraute</v>
      </c>
      <c r="B3399" s="2">
        <v>64</v>
      </c>
      <c r="C3399" s="2" t="s">
        <v>4721</v>
      </c>
      <c r="D3399" s="3" t="s">
        <v>4191</v>
      </c>
      <c r="E3399" s="3" t="s">
        <v>4722</v>
      </c>
      <c r="F3399" s="6" t="s">
        <v>8554</v>
      </c>
      <c r="G3399" s="4">
        <v>410</v>
      </c>
      <c r="H3399" s="2" t="s">
        <v>5</v>
      </c>
      <c r="I3399" s="2" t="s">
        <v>25</v>
      </c>
      <c r="J3399" s="2" t="s">
        <v>13</v>
      </c>
      <c r="K3399" s="2" t="s">
        <v>8</v>
      </c>
      <c r="L3399" s="132" t="s">
        <v>8555</v>
      </c>
    </row>
    <row r="3400" spans="1:23" s="87" customFormat="1">
      <c r="A3400" s="1" t="str">
        <f>CONCATENATE(Tableau4[[#This Row],[DPT2]]," - ",Tableau4[[#This Row],[COMMUNE]])</f>
        <v>64 - Lys</v>
      </c>
      <c r="B3400" s="2">
        <v>64</v>
      </c>
      <c r="C3400" s="5" t="s">
        <v>4723</v>
      </c>
      <c r="D3400" s="6" t="s">
        <v>4275</v>
      </c>
      <c r="E3400" s="6" t="s">
        <v>4724</v>
      </c>
      <c r="F3400" s="6" t="s">
        <v>8554</v>
      </c>
      <c r="G3400" s="7">
        <v>327</v>
      </c>
      <c r="H3400" s="5" t="s">
        <v>5</v>
      </c>
      <c r="I3400" s="5" t="s">
        <v>12</v>
      </c>
      <c r="J3400" s="2" t="s">
        <v>13</v>
      </c>
      <c r="K3400" s="2" t="s">
        <v>8</v>
      </c>
      <c r="L3400" s="132" t="s">
        <v>8555</v>
      </c>
      <c r="M3400"/>
      <c r="N3400"/>
      <c r="O3400"/>
      <c r="P3400"/>
      <c r="Q3400"/>
      <c r="R3400"/>
      <c r="S3400"/>
      <c r="T3400"/>
      <c r="U3400"/>
      <c r="V3400"/>
      <c r="W3400"/>
    </row>
    <row r="3401" spans="1:23" s="87" customFormat="1">
      <c r="A3401" s="1" t="str">
        <f>CONCATENATE(Tableau4[[#This Row],[DPT2]]," - ",Tableau4[[#This Row],[COMMUNE]])</f>
        <v>64 - Macaye</v>
      </c>
      <c r="B3401" s="2">
        <v>64</v>
      </c>
      <c r="C3401" s="2" t="s">
        <v>4725</v>
      </c>
      <c r="D3401" s="3" t="s">
        <v>4191</v>
      </c>
      <c r="E3401" s="3" t="s">
        <v>4726</v>
      </c>
      <c r="F3401" s="6" t="s">
        <v>8554</v>
      </c>
      <c r="G3401" s="4">
        <v>584</v>
      </c>
      <c r="H3401" s="2" t="s">
        <v>5</v>
      </c>
      <c r="I3401" s="2" t="s">
        <v>25</v>
      </c>
      <c r="J3401" s="2" t="s">
        <v>13</v>
      </c>
      <c r="K3401" s="2" t="s">
        <v>8</v>
      </c>
      <c r="L3401" s="132" t="s">
        <v>8555</v>
      </c>
      <c r="M3401"/>
      <c r="N3401"/>
      <c r="O3401"/>
      <c r="P3401"/>
      <c r="Q3401"/>
      <c r="R3401"/>
      <c r="S3401"/>
      <c r="T3401"/>
      <c r="U3401"/>
      <c r="V3401"/>
      <c r="W3401"/>
    </row>
    <row r="3402" spans="1:23" customFormat="1">
      <c r="A3402" s="1" t="str">
        <f>CONCATENATE(Tableau4[[#This Row],[DPT2]]," - ",Tableau4[[#This Row],[COMMUNE]])</f>
        <v>64 - Malaussanne</v>
      </c>
      <c r="B3402" s="2">
        <v>64</v>
      </c>
      <c r="C3402" s="2" t="s">
        <v>4727</v>
      </c>
      <c r="D3402" s="3" t="s">
        <v>4245</v>
      </c>
      <c r="E3402" s="3" t="s">
        <v>4728</v>
      </c>
      <c r="F3402" s="6" t="s">
        <v>8554</v>
      </c>
      <c r="G3402" s="4">
        <v>408</v>
      </c>
      <c r="H3402" s="2" t="s">
        <v>5</v>
      </c>
      <c r="I3402" s="2" t="s">
        <v>25</v>
      </c>
      <c r="J3402" s="2" t="s">
        <v>13</v>
      </c>
      <c r="K3402" s="2" t="s">
        <v>8</v>
      </c>
      <c r="L3402" s="132" t="s">
        <v>8555</v>
      </c>
    </row>
    <row r="3403" spans="1:23" customFormat="1">
      <c r="A3403" s="1" t="str">
        <f>CONCATENATE(Tableau4[[#This Row],[DPT2]]," - ",Tableau4[[#This Row],[COMMUNE]])</f>
        <v>64 - Mascaraàs-Haron</v>
      </c>
      <c r="B3403" s="2">
        <v>64</v>
      </c>
      <c r="C3403" s="2" t="s">
        <v>4729</v>
      </c>
      <c r="D3403" s="3" t="s">
        <v>4245</v>
      </c>
      <c r="E3403" s="3" t="s">
        <v>4730</v>
      </c>
      <c r="F3403" s="6" t="s">
        <v>8554</v>
      </c>
      <c r="G3403" s="4">
        <v>123</v>
      </c>
      <c r="H3403" s="2" t="s">
        <v>5</v>
      </c>
      <c r="I3403" s="2" t="s">
        <v>25</v>
      </c>
      <c r="J3403" s="2" t="s">
        <v>13</v>
      </c>
      <c r="K3403" s="2" t="s">
        <v>8</v>
      </c>
      <c r="L3403" s="132" t="s">
        <v>8555</v>
      </c>
    </row>
    <row r="3404" spans="1:23" customFormat="1">
      <c r="A3404" s="1" t="str">
        <f>CONCATENATE(Tableau4[[#This Row],[DPT2]]," - ",Tableau4[[#This Row],[COMMUNE]])</f>
        <v>64 - Maslacq</v>
      </c>
      <c r="B3404" s="2">
        <v>64</v>
      </c>
      <c r="C3404" s="2" t="s">
        <v>7244</v>
      </c>
      <c r="D3404" s="3" t="s">
        <v>4178</v>
      </c>
      <c r="E3404" s="3" t="s">
        <v>7245</v>
      </c>
      <c r="F3404" s="6" t="s">
        <v>8554</v>
      </c>
      <c r="G3404" s="4">
        <v>882</v>
      </c>
      <c r="H3404" s="2" t="s">
        <v>5</v>
      </c>
      <c r="I3404" s="2" t="s">
        <v>25</v>
      </c>
      <c r="J3404" s="2" t="s">
        <v>13</v>
      </c>
      <c r="K3404" s="2" t="s">
        <v>5671</v>
      </c>
      <c r="L3404" s="132" t="s">
        <v>8555</v>
      </c>
    </row>
    <row r="3405" spans="1:23" customFormat="1">
      <c r="A3405" s="1" t="str">
        <f>CONCATENATE(Tableau4[[#This Row],[DPT2]]," - ",Tableau4[[#This Row],[COMMUNE]])</f>
        <v>64 - Masparraute</v>
      </c>
      <c r="B3405" s="2">
        <v>64</v>
      </c>
      <c r="C3405" s="2" t="s">
        <v>4731</v>
      </c>
      <c r="D3405" s="3" t="s">
        <v>4191</v>
      </c>
      <c r="E3405" s="3" t="s">
        <v>4732</v>
      </c>
      <c r="F3405" s="6" t="s">
        <v>8554</v>
      </c>
      <c r="G3405" s="4">
        <v>250</v>
      </c>
      <c r="H3405" s="2" t="s">
        <v>5</v>
      </c>
      <c r="I3405" s="2" t="s">
        <v>25</v>
      </c>
      <c r="J3405" s="2" t="s">
        <v>13</v>
      </c>
      <c r="K3405" s="2" t="s">
        <v>8</v>
      </c>
      <c r="L3405" s="132" t="s">
        <v>8555</v>
      </c>
    </row>
    <row r="3406" spans="1:23" customFormat="1">
      <c r="A3406" s="1" t="str">
        <f>CONCATENATE(Tableau4[[#This Row],[DPT2]]," - ",Tableau4[[#This Row],[COMMUNE]])</f>
        <v>64 - Maspie-Lalonquère-Juillacq</v>
      </c>
      <c r="B3406" s="2">
        <v>64</v>
      </c>
      <c r="C3406" s="2" t="s">
        <v>4733</v>
      </c>
      <c r="D3406" s="3" t="s">
        <v>4173</v>
      </c>
      <c r="E3406" s="3" t="s">
        <v>4734</v>
      </c>
      <c r="F3406" s="6" t="s">
        <v>8554</v>
      </c>
      <c r="G3406" s="4">
        <v>250</v>
      </c>
      <c r="H3406" s="2" t="s">
        <v>5</v>
      </c>
      <c r="I3406" s="2" t="s">
        <v>25</v>
      </c>
      <c r="J3406" s="2" t="s">
        <v>13</v>
      </c>
      <c r="K3406" s="2" t="s">
        <v>8</v>
      </c>
      <c r="L3406" s="132" t="s">
        <v>8555</v>
      </c>
    </row>
    <row r="3407" spans="1:23" customFormat="1">
      <c r="A3407" s="1" t="str">
        <f>CONCATENATE(Tableau4[[#This Row],[DPT2]]," - ",Tableau4[[#This Row],[COMMUNE]])</f>
        <v>64 - Maucor</v>
      </c>
      <c r="B3407" s="2">
        <v>64</v>
      </c>
      <c r="C3407" s="2" t="s">
        <v>4735</v>
      </c>
      <c r="D3407" s="3" t="s">
        <v>4173</v>
      </c>
      <c r="E3407" s="3" t="s">
        <v>4736</v>
      </c>
      <c r="F3407" s="6" t="s">
        <v>8554</v>
      </c>
      <c r="G3407" s="4">
        <v>560</v>
      </c>
      <c r="H3407" s="2" t="s">
        <v>5</v>
      </c>
      <c r="I3407" s="2" t="s">
        <v>25</v>
      </c>
      <c r="J3407" s="2" t="s">
        <v>13</v>
      </c>
      <c r="K3407" s="2" t="s">
        <v>8</v>
      </c>
      <c r="L3407" s="132" t="s">
        <v>8555</v>
      </c>
    </row>
    <row r="3408" spans="1:23" customFormat="1">
      <c r="A3408" s="1" t="str">
        <f>CONCATENATE(Tableau4[[#This Row],[DPT2]]," - ",Tableau4[[#This Row],[COMMUNE]])</f>
        <v>64 - Mauléon-Licharre</v>
      </c>
      <c r="B3408" s="2">
        <v>64</v>
      </c>
      <c r="C3408" s="2" t="s">
        <v>8184</v>
      </c>
      <c r="D3408" s="3" t="s">
        <v>4191</v>
      </c>
      <c r="E3408" s="3" t="s">
        <v>8185</v>
      </c>
      <c r="F3408" s="6" t="s">
        <v>8554</v>
      </c>
      <c r="G3408" s="4">
        <v>2947</v>
      </c>
      <c r="H3408" s="2" t="s">
        <v>5</v>
      </c>
      <c r="I3408" s="2" t="s">
        <v>25</v>
      </c>
      <c r="J3408" s="2" t="s">
        <v>13</v>
      </c>
      <c r="K3408" s="5" t="s">
        <v>5664</v>
      </c>
      <c r="L3408" s="132" t="s">
        <v>8555</v>
      </c>
    </row>
    <row r="3409" spans="1:23" customFormat="1">
      <c r="A3409" s="1" t="str">
        <f>CONCATENATE(Tableau4[[#This Row],[DPT2]]," - ",Tableau4[[#This Row],[COMMUNE]])</f>
        <v>64 - Maure</v>
      </c>
      <c r="B3409" s="2">
        <v>64</v>
      </c>
      <c r="C3409" s="2" t="s">
        <v>4737</v>
      </c>
      <c r="D3409" s="3" t="s">
        <v>4340</v>
      </c>
      <c r="E3409" s="3" t="s">
        <v>4738</v>
      </c>
      <c r="F3409" s="6" t="s">
        <v>8554</v>
      </c>
      <c r="G3409" s="4">
        <v>94</v>
      </c>
      <c r="H3409" s="2" t="s">
        <v>5</v>
      </c>
      <c r="I3409" s="2" t="s">
        <v>25</v>
      </c>
      <c r="J3409" s="2" t="s">
        <v>13</v>
      </c>
      <c r="K3409" s="2" t="s">
        <v>8</v>
      </c>
      <c r="L3409" s="132" t="s">
        <v>8555</v>
      </c>
    </row>
    <row r="3410" spans="1:23" customFormat="1">
      <c r="A3410" s="1" t="str">
        <f>CONCATENATE(Tableau4[[#This Row],[DPT2]]," - ",Tableau4[[#This Row],[COMMUNE]])</f>
        <v>64 - Mazères-Lezons</v>
      </c>
      <c r="B3410" s="94">
        <v>64</v>
      </c>
      <c r="C3410" s="11" t="s">
        <v>7246</v>
      </c>
      <c r="D3410" s="95" t="s">
        <v>4282</v>
      </c>
      <c r="E3410" s="118" t="s">
        <v>7247</v>
      </c>
      <c r="F3410" s="96" t="s">
        <v>8555</v>
      </c>
      <c r="G3410" s="97">
        <v>1823</v>
      </c>
      <c r="H3410" s="94" t="s">
        <v>859</v>
      </c>
      <c r="I3410" s="94" t="s">
        <v>25</v>
      </c>
      <c r="J3410" s="94" t="s">
        <v>13</v>
      </c>
      <c r="K3410" s="2" t="s">
        <v>5671</v>
      </c>
      <c r="L3410" s="132" t="s">
        <v>8555</v>
      </c>
      <c r="M3410" s="87"/>
      <c r="N3410" s="87"/>
      <c r="O3410" s="87"/>
      <c r="P3410" s="87"/>
      <c r="Q3410" s="87"/>
      <c r="R3410" s="87"/>
      <c r="S3410" s="87"/>
      <c r="T3410" s="87"/>
      <c r="U3410" s="87"/>
      <c r="V3410" s="87"/>
      <c r="W3410" s="87"/>
    </row>
    <row r="3411" spans="1:23" s="87" customFormat="1">
      <c r="A3411" s="1" t="str">
        <f>CONCATENATE(Tableau4[[#This Row],[DPT2]]," - ",Tableau4[[#This Row],[COMMUNE]])</f>
        <v>64 - Mazerolles</v>
      </c>
      <c r="B3411" s="2">
        <v>64</v>
      </c>
      <c r="C3411" s="2" t="s">
        <v>7248</v>
      </c>
      <c r="D3411" s="3" t="s">
        <v>4245</v>
      </c>
      <c r="E3411" s="3" t="s">
        <v>10748</v>
      </c>
      <c r="F3411" s="6" t="s">
        <v>8554</v>
      </c>
      <c r="G3411" s="4">
        <v>1139</v>
      </c>
      <c r="H3411" s="2" t="s">
        <v>5</v>
      </c>
      <c r="I3411" s="2" t="s">
        <v>25</v>
      </c>
      <c r="J3411" s="2" t="s">
        <v>13</v>
      </c>
      <c r="K3411" s="2" t="s">
        <v>5671</v>
      </c>
      <c r="L3411" s="132" t="s">
        <v>8555</v>
      </c>
      <c r="M3411"/>
      <c r="N3411"/>
      <c r="O3411"/>
      <c r="P3411"/>
      <c r="Q3411"/>
      <c r="R3411"/>
      <c r="S3411"/>
      <c r="T3411"/>
      <c r="U3411"/>
      <c r="V3411"/>
      <c r="W3411"/>
    </row>
    <row r="3412" spans="1:23" customFormat="1">
      <c r="A3412" s="1" t="str">
        <f>CONCATENATE(Tableau4[[#This Row],[DPT2]]," - ",Tableau4[[#This Row],[COMMUNE]])</f>
        <v>64 - Méharin</v>
      </c>
      <c r="B3412" s="2">
        <v>64</v>
      </c>
      <c r="C3412" s="2" t="s">
        <v>4739</v>
      </c>
      <c r="D3412" s="3" t="s">
        <v>4191</v>
      </c>
      <c r="E3412" s="3" t="s">
        <v>4740</v>
      </c>
      <c r="F3412" s="6" t="s">
        <v>8554</v>
      </c>
      <c r="G3412" s="4">
        <v>279</v>
      </c>
      <c r="H3412" s="2" t="s">
        <v>5</v>
      </c>
      <c r="I3412" s="2" t="s">
        <v>25</v>
      </c>
      <c r="J3412" s="2" t="s">
        <v>13</v>
      </c>
      <c r="K3412" s="2" t="s">
        <v>8</v>
      </c>
      <c r="L3412" s="132" t="s">
        <v>8555</v>
      </c>
    </row>
    <row r="3413" spans="1:23" customFormat="1">
      <c r="A3413" s="1" t="str">
        <f>CONCATENATE(Tableau4[[#This Row],[DPT2]]," - ",Tableau4[[#This Row],[COMMUNE]])</f>
        <v>64 - Meillon</v>
      </c>
      <c r="B3413" s="94">
        <v>64</v>
      </c>
      <c r="C3413" s="11" t="s">
        <v>4741</v>
      </c>
      <c r="D3413" s="95" t="s">
        <v>4282</v>
      </c>
      <c r="E3413" s="118" t="s">
        <v>4742</v>
      </c>
      <c r="F3413" s="96" t="s">
        <v>8555</v>
      </c>
      <c r="G3413" s="97">
        <v>929</v>
      </c>
      <c r="H3413" s="94" t="s">
        <v>859</v>
      </c>
      <c r="I3413" s="94" t="s">
        <v>25</v>
      </c>
      <c r="J3413" s="94" t="s">
        <v>13</v>
      </c>
      <c r="K3413" s="2" t="s">
        <v>8</v>
      </c>
      <c r="L3413" s="132" t="s">
        <v>8555</v>
      </c>
    </row>
    <row r="3414" spans="1:23" customFormat="1">
      <c r="A3414" s="1" t="str">
        <f>CONCATENATE(Tableau4[[#This Row],[DPT2]]," - ",Tableau4[[#This Row],[COMMUNE]])</f>
        <v>64 - Mendionde</v>
      </c>
      <c r="B3414" s="2">
        <v>64</v>
      </c>
      <c r="C3414" s="2" t="s">
        <v>7249</v>
      </c>
      <c r="D3414" s="3" t="s">
        <v>4191</v>
      </c>
      <c r="E3414" s="3" t="s">
        <v>7250</v>
      </c>
      <c r="F3414" s="6" t="s">
        <v>8554</v>
      </c>
      <c r="G3414" s="4">
        <v>838</v>
      </c>
      <c r="H3414" s="2" t="s">
        <v>5</v>
      </c>
      <c r="I3414" s="2" t="s">
        <v>25</v>
      </c>
      <c r="J3414" s="2" t="s">
        <v>13</v>
      </c>
      <c r="K3414" s="2" t="s">
        <v>5671</v>
      </c>
      <c r="L3414" s="132" t="s">
        <v>8555</v>
      </c>
    </row>
    <row r="3415" spans="1:23" s="87" customFormat="1">
      <c r="A3415" s="1" t="str">
        <f>CONCATENATE(Tableau4[[#This Row],[DPT2]]," - ",Tableau4[[#This Row],[COMMUNE]])</f>
        <v>64 - Menditte</v>
      </c>
      <c r="B3415" s="2">
        <v>64</v>
      </c>
      <c r="C3415" s="2" t="s">
        <v>4743</v>
      </c>
      <c r="D3415" s="3" t="s">
        <v>4191</v>
      </c>
      <c r="E3415" s="3" t="s">
        <v>4744</v>
      </c>
      <c r="F3415" s="6" t="s">
        <v>8554</v>
      </c>
      <c r="G3415" s="4">
        <v>204</v>
      </c>
      <c r="H3415" s="2" t="s">
        <v>5</v>
      </c>
      <c r="I3415" s="2" t="s">
        <v>25</v>
      </c>
      <c r="J3415" s="2" t="s">
        <v>13</v>
      </c>
      <c r="K3415" s="2" t="s">
        <v>8</v>
      </c>
      <c r="L3415" s="132" t="s">
        <v>8555</v>
      </c>
      <c r="M3415"/>
      <c r="N3415"/>
      <c r="O3415"/>
      <c r="P3415"/>
      <c r="Q3415"/>
      <c r="R3415"/>
      <c r="S3415"/>
      <c r="T3415"/>
      <c r="U3415"/>
      <c r="V3415"/>
      <c r="W3415"/>
    </row>
    <row r="3416" spans="1:23" customFormat="1">
      <c r="A3416" s="1" t="str">
        <f>CONCATENATE(Tableau4[[#This Row],[DPT2]]," - ",Tableau4[[#This Row],[COMMUNE]])</f>
        <v>64 - Mendive</v>
      </c>
      <c r="B3416" s="2">
        <v>64</v>
      </c>
      <c r="C3416" s="2" t="s">
        <v>4745</v>
      </c>
      <c r="D3416" s="3" t="s">
        <v>4191</v>
      </c>
      <c r="E3416" s="3" t="s">
        <v>4746</v>
      </c>
      <c r="F3416" s="6" t="s">
        <v>8554</v>
      </c>
      <c r="G3416" s="4">
        <v>161</v>
      </c>
      <c r="H3416" s="2" t="s">
        <v>5</v>
      </c>
      <c r="I3416" s="2" t="s">
        <v>25</v>
      </c>
      <c r="J3416" s="2" t="s">
        <v>13</v>
      </c>
      <c r="K3416" s="2" t="s">
        <v>8</v>
      </c>
      <c r="L3416" s="132" t="s">
        <v>8555</v>
      </c>
      <c r="M3416" s="87"/>
      <c r="N3416" s="87"/>
      <c r="O3416" s="87"/>
      <c r="P3416" s="87"/>
      <c r="Q3416" s="87"/>
      <c r="R3416" s="87"/>
      <c r="S3416" s="87"/>
      <c r="T3416" s="87"/>
      <c r="U3416" s="87"/>
      <c r="V3416" s="87"/>
      <c r="W3416" s="87"/>
    </row>
    <row r="3417" spans="1:23" customFormat="1">
      <c r="A3417" s="1" t="str">
        <f>CONCATENATE(Tableau4[[#This Row],[DPT2]]," - ",Tableau4[[#This Row],[COMMUNE]])</f>
        <v>64 - Méracq</v>
      </c>
      <c r="B3417" s="2">
        <v>64</v>
      </c>
      <c r="C3417" s="2" t="s">
        <v>4747</v>
      </c>
      <c r="D3417" s="3" t="s">
        <v>4245</v>
      </c>
      <c r="E3417" s="3" t="s">
        <v>4748</v>
      </c>
      <c r="F3417" s="6" t="s">
        <v>8554</v>
      </c>
      <c r="G3417" s="4">
        <v>231</v>
      </c>
      <c r="H3417" s="2" t="s">
        <v>5</v>
      </c>
      <c r="I3417" s="2" t="s">
        <v>25</v>
      </c>
      <c r="J3417" s="2" t="s">
        <v>13</v>
      </c>
      <c r="K3417" s="2" t="s">
        <v>8</v>
      </c>
      <c r="L3417" s="132" t="s">
        <v>8555</v>
      </c>
    </row>
    <row r="3418" spans="1:23" customFormat="1">
      <c r="A3418" s="1" t="str">
        <f>CONCATENATE(Tableau4[[#This Row],[DPT2]]," - ",Tableau4[[#This Row],[COMMUNE]])</f>
        <v>64 - Méritein</v>
      </c>
      <c r="B3418" s="2">
        <v>64</v>
      </c>
      <c r="C3418" s="5" t="s">
        <v>4749</v>
      </c>
      <c r="D3418" s="6" t="s">
        <v>4181</v>
      </c>
      <c r="E3418" s="6" t="s">
        <v>4750</v>
      </c>
      <c r="F3418" s="6" t="s">
        <v>8554</v>
      </c>
      <c r="G3418" s="7">
        <v>282</v>
      </c>
      <c r="H3418" s="5" t="s">
        <v>5</v>
      </c>
      <c r="I3418" s="5" t="s">
        <v>12</v>
      </c>
      <c r="J3418" s="2" t="s">
        <v>13</v>
      </c>
      <c r="K3418" s="2" t="s">
        <v>8</v>
      </c>
      <c r="L3418" s="132" t="s">
        <v>8555</v>
      </c>
    </row>
    <row r="3419" spans="1:23" s="87" customFormat="1">
      <c r="A3419" s="1" t="str">
        <f>CONCATENATE(Tableau4[[#This Row],[DPT2]]," - ",Tableau4[[#This Row],[COMMUNE]])</f>
        <v>64 - Mesplède</v>
      </c>
      <c r="B3419" s="2">
        <v>64</v>
      </c>
      <c r="C3419" s="2" t="s">
        <v>4751</v>
      </c>
      <c r="D3419" s="3" t="s">
        <v>4178</v>
      </c>
      <c r="E3419" s="3" t="s">
        <v>4752</v>
      </c>
      <c r="F3419" s="6" t="s">
        <v>8554</v>
      </c>
      <c r="G3419" s="4">
        <v>344</v>
      </c>
      <c r="H3419" s="2" t="s">
        <v>5</v>
      </c>
      <c r="I3419" s="2" t="s">
        <v>25</v>
      </c>
      <c r="J3419" s="2" t="s">
        <v>13</v>
      </c>
      <c r="K3419" s="2" t="s">
        <v>8</v>
      </c>
      <c r="L3419" s="132" t="s">
        <v>8555</v>
      </c>
      <c r="M3419"/>
      <c r="N3419"/>
      <c r="O3419"/>
      <c r="P3419"/>
      <c r="Q3419"/>
      <c r="R3419"/>
      <c r="S3419"/>
      <c r="T3419"/>
      <c r="U3419"/>
      <c r="V3419"/>
      <c r="W3419"/>
    </row>
    <row r="3420" spans="1:23" customFormat="1">
      <c r="A3420" s="1" t="str">
        <f>CONCATENATE(Tableau4[[#This Row],[DPT2]]," - ",Tableau4[[#This Row],[COMMUNE]])</f>
        <v>64 - Mialos</v>
      </c>
      <c r="B3420" s="2">
        <v>64</v>
      </c>
      <c r="C3420" s="2" t="s">
        <v>4753</v>
      </c>
      <c r="D3420" s="3" t="s">
        <v>4245</v>
      </c>
      <c r="E3420" s="3" t="s">
        <v>4754</v>
      </c>
      <c r="F3420" s="6" t="s">
        <v>8554</v>
      </c>
      <c r="G3420" s="4">
        <v>133</v>
      </c>
      <c r="H3420" s="2" t="s">
        <v>5</v>
      </c>
      <c r="I3420" s="2" t="s">
        <v>25</v>
      </c>
      <c r="J3420" s="2" t="s">
        <v>13</v>
      </c>
      <c r="K3420" s="2" t="s">
        <v>8</v>
      </c>
      <c r="L3420" s="132" t="s">
        <v>8555</v>
      </c>
    </row>
    <row r="3421" spans="1:23" s="87" customFormat="1">
      <c r="A3421" s="1" t="str">
        <f>CONCATENATE(Tableau4[[#This Row],[DPT2]]," - ",Tableau4[[#This Row],[COMMUNE]])</f>
        <v>64 - Miossens-Lanusse</v>
      </c>
      <c r="B3421" s="2">
        <v>64</v>
      </c>
      <c r="C3421" s="2" t="s">
        <v>4755</v>
      </c>
      <c r="D3421" s="3" t="s">
        <v>4245</v>
      </c>
      <c r="E3421" s="3" t="s">
        <v>4756</v>
      </c>
      <c r="F3421" s="6" t="s">
        <v>8554</v>
      </c>
      <c r="G3421" s="4">
        <v>275</v>
      </c>
      <c r="H3421" s="2" t="s">
        <v>5</v>
      </c>
      <c r="I3421" s="2" t="s">
        <v>25</v>
      </c>
      <c r="J3421" s="2" t="s">
        <v>13</v>
      </c>
      <c r="K3421" s="2" t="s">
        <v>8</v>
      </c>
      <c r="L3421" s="132" t="s">
        <v>8555</v>
      </c>
      <c r="M3421"/>
      <c r="N3421"/>
      <c r="O3421"/>
      <c r="P3421"/>
      <c r="Q3421"/>
      <c r="R3421"/>
      <c r="S3421"/>
      <c r="T3421"/>
      <c r="U3421"/>
      <c r="V3421"/>
      <c r="W3421"/>
    </row>
    <row r="3422" spans="1:23" s="87" customFormat="1">
      <c r="A3422" s="1" t="str">
        <f>CONCATENATE(Tableau4[[#This Row],[DPT2]]," - ",Tableau4[[#This Row],[COMMUNE]])</f>
        <v>64 - Mirepeix</v>
      </c>
      <c r="B3422" s="94">
        <v>64</v>
      </c>
      <c r="C3422" s="11" t="s">
        <v>7251</v>
      </c>
      <c r="D3422" s="95" t="s">
        <v>4220</v>
      </c>
      <c r="E3422" s="118" t="s">
        <v>7252</v>
      </c>
      <c r="F3422" s="96" t="s">
        <v>8555</v>
      </c>
      <c r="G3422" s="97">
        <v>1258</v>
      </c>
      <c r="H3422" s="94" t="s">
        <v>859</v>
      </c>
      <c r="I3422" s="94" t="s">
        <v>25</v>
      </c>
      <c r="J3422" s="94" t="s">
        <v>13</v>
      </c>
      <c r="K3422" s="2" t="s">
        <v>5671</v>
      </c>
      <c r="L3422" s="132" t="s">
        <v>8555</v>
      </c>
      <c r="M3422"/>
      <c r="N3422"/>
      <c r="O3422"/>
      <c r="P3422"/>
      <c r="Q3422"/>
      <c r="R3422"/>
      <c r="S3422"/>
      <c r="T3422"/>
      <c r="U3422"/>
      <c r="V3422"/>
      <c r="W3422"/>
    </row>
    <row r="3423" spans="1:23" s="87" customFormat="1">
      <c r="A3423" s="1" t="str">
        <f>CONCATENATE(Tableau4[[#This Row],[DPT2]]," - ",Tableau4[[#This Row],[COMMUNE]])</f>
        <v>64 - Momas</v>
      </c>
      <c r="B3423" s="2">
        <v>64</v>
      </c>
      <c r="C3423" s="2" t="s">
        <v>4757</v>
      </c>
      <c r="D3423" s="3" t="s">
        <v>4245</v>
      </c>
      <c r="E3423" s="3" t="s">
        <v>4758</v>
      </c>
      <c r="F3423" s="6" t="s">
        <v>8554</v>
      </c>
      <c r="G3423" s="4">
        <v>606</v>
      </c>
      <c r="H3423" s="2" t="s">
        <v>5</v>
      </c>
      <c r="I3423" s="2" t="s">
        <v>25</v>
      </c>
      <c r="J3423" s="2" t="s">
        <v>13</v>
      </c>
      <c r="K3423" s="2" t="s">
        <v>8</v>
      </c>
      <c r="L3423" s="132" t="s">
        <v>8555</v>
      </c>
    </row>
    <row r="3424" spans="1:23" s="87" customFormat="1">
      <c r="A3424" s="1" t="str">
        <f>CONCATENATE(Tableau4[[#This Row],[DPT2]]," - ",Tableau4[[#This Row],[COMMUNE]])</f>
        <v>64 - Momy</v>
      </c>
      <c r="B3424" s="2">
        <v>64</v>
      </c>
      <c r="C3424" s="2" t="s">
        <v>4759</v>
      </c>
      <c r="D3424" s="3" t="s">
        <v>4173</v>
      </c>
      <c r="E3424" s="3" t="s">
        <v>4760</v>
      </c>
      <c r="F3424" s="6" t="s">
        <v>8554</v>
      </c>
      <c r="G3424" s="4">
        <v>116</v>
      </c>
      <c r="H3424" s="2" t="s">
        <v>5</v>
      </c>
      <c r="I3424" s="2" t="s">
        <v>25</v>
      </c>
      <c r="J3424" s="2" t="s">
        <v>13</v>
      </c>
      <c r="K3424" s="2" t="s">
        <v>8</v>
      </c>
      <c r="L3424" s="132" t="s">
        <v>8555</v>
      </c>
      <c r="M3424"/>
      <c r="N3424"/>
      <c r="O3424"/>
      <c r="P3424"/>
      <c r="Q3424"/>
      <c r="R3424"/>
      <c r="S3424"/>
      <c r="T3424"/>
      <c r="U3424"/>
      <c r="V3424"/>
      <c r="W3424"/>
    </row>
    <row r="3425" spans="1:23" customFormat="1">
      <c r="A3425" s="1" t="str">
        <f>CONCATENATE(Tableau4[[#This Row],[DPT2]]," - ",Tableau4[[#This Row],[COMMUNE]])</f>
        <v>64 - Monassut-Audiracq</v>
      </c>
      <c r="B3425" s="2">
        <v>64</v>
      </c>
      <c r="C3425" s="2" t="s">
        <v>4761</v>
      </c>
      <c r="D3425" s="3" t="s">
        <v>4173</v>
      </c>
      <c r="E3425" s="3" t="s">
        <v>4762</v>
      </c>
      <c r="F3425" s="6" t="s">
        <v>8554</v>
      </c>
      <c r="G3425" s="4">
        <v>366</v>
      </c>
      <c r="H3425" s="2" t="s">
        <v>5</v>
      </c>
      <c r="I3425" s="2" t="s">
        <v>25</v>
      </c>
      <c r="J3425" s="2" t="s">
        <v>13</v>
      </c>
      <c r="K3425" s="2" t="s">
        <v>8</v>
      </c>
      <c r="L3425" s="132" t="s">
        <v>8555</v>
      </c>
    </row>
    <row r="3426" spans="1:23" customFormat="1">
      <c r="A3426" s="1" t="str">
        <f>CONCATENATE(Tableau4[[#This Row],[DPT2]]," - ",Tableau4[[#This Row],[COMMUNE]])</f>
        <v>64 - Moncaup</v>
      </c>
      <c r="B3426" s="2">
        <v>64</v>
      </c>
      <c r="C3426" s="2" t="s">
        <v>4763</v>
      </c>
      <c r="D3426" s="3" t="s">
        <v>4173</v>
      </c>
      <c r="E3426" s="3" t="s">
        <v>4764</v>
      </c>
      <c r="F3426" s="6" t="s">
        <v>8554</v>
      </c>
      <c r="G3426" s="4">
        <v>159</v>
      </c>
      <c r="H3426" s="2" t="s">
        <v>5</v>
      </c>
      <c r="I3426" s="2" t="s">
        <v>25</v>
      </c>
      <c r="J3426" s="2" t="s">
        <v>13</v>
      </c>
      <c r="K3426" s="2" t="s">
        <v>8</v>
      </c>
      <c r="L3426" s="132" t="s">
        <v>8555</v>
      </c>
    </row>
    <row r="3427" spans="1:23" customFormat="1">
      <c r="A3427" s="1" t="str">
        <f>CONCATENATE(Tableau4[[#This Row],[DPT2]]," - ",Tableau4[[#This Row],[COMMUNE]])</f>
        <v>64 - Moncayolle-Larrory-Mendibieu</v>
      </c>
      <c r="B3427" s="2">
        <v>64</v>
      </c>
      <c r="C3427" s="2" t="s">
        <v>4765</v>
      </c>
      <c r="D3427" s="3" t="s">
        <v>4191</v>
      </c>
      <c r="E3427" s="3" t="s">
        <v>4766</v>
      </c>
      <c r="F3427" s="6" t="s">
        <v>8554</v>
      </c>
      <c r="G3427" s="4">
        <v>306</v>
      </c>
      <c r="H3427" s="2" t="s">
        <v>5</v>
      </c>
      <c r="I3427" s="2" t="s">
        <v>25</v>
      </c>
      <c r="J3427" s="2" t="s">
        <v>13</v>
      </c>
      <c r="K3427" s="2" t="s">
        <v>8</v>
      </c>
      <c r="L3427" s="132" t="s">
        <v>8555</v>
      </c>
    </row>
    <row r="3428" spans="1:23" customFormat="1">
      <c r="A3428" s="1" t="str">
        <f>CONCATENATE(Tableau4[[#This Row],[DPT2]]," - ",Tableau4[[#This Row],[COMMUNE]])</f>
        <v>64 - Moncla</v>
      </c>
      <c r="B3428" s="2">
        <v>64</v>
      </c>
      <c r="C3428" s="2" t="s">
        <v>4767</v>
      </c>
      <c r="D3428" s="3" t="s">
        <v>4245</v>
      </c>
      <c r="E3428" s="3" t="s">
        <v>4768</v>
      </c>
      <c r="F3428" s="6" t="s">
        <v>8554</v>
      </c>
      <c r="G3428" s="4">
        <v>83</v>
      </c>
      <c r="H3428" s="2" t="s">
        <v>5</v>
      </c>
      <c r="I3428" s="2" t="s">
        <v>25</v>
      </c>
      <c r="J3428" s="2" t="s">
        <v>13</v>
      </c>
      <c r="K3428" s="2" t="s">
        <v>8</v>
      </c>
      <c r="L3428" s="132" t="s">
        <v>8555</v>
      </c>
    </row>
    <row r="3429" spans="1:23" customFormat="1">
      <c r="A3429" s="1" t="str">
        <f>CONCATENATE(Tableau4[[#This Row],[DPT2]]," - ",Tableau4[[#This Row],[COMMUNE]])</f>
        <v>64 - Monein</v>
      </c>
      <c r="B3429" s="2">
        <v>64</v>
      </c>
      <c r="C3429" s="2" t="s">
        <v>8186</v>
      </c>
      <c r="D3429" s="3" t="s">
        <v>4178</v>
      </c>
      <c r="E3429" s="3" t="s">
        <v>8187</v>
      </c>
      <c r="F3429" s="6" t="s">
        <v>8554</v>
      </c>
      <c r="G3429" s="4">
        <v>4435</v>
      </c>
      <c r="H3429" s="2" t="s">
        <v>5</v>
      </c>
      <c r="I3429" s="2" t="s">
        <v>25</v>
      </c>
      <c r="J3429" s="2" t="s">
        <v>13</v>
      </c>
      <c r="K3429" s="5" t="s">
        <v>5664</v>
      </c>
      <c r="L3429" s="132" t="s">
        <v>8555</v>
      </c>
      <c r="M3429" s="87"/>
      <c r="N3429" s="87"/>
      <c r="O3429" s="87"/>
      <c r="P3429" s="87"/>
      <c r="Q3429" s="87"/>
      <c r="R3429" s="87"/>
      <c r="S3429" s="87"/>
      <c r="T3429" s="87"/>
      <c r="U3429" s="87"/>
      <c r="V3429" s="87"/>
      <c r="W3429" s="87"/>
    </row>
    <row r="3430" spans="1:23" customFormat="1">
      <c r="A3430" s="1" t="str">
        <f>CONCATENATE(Tableau4[[#This Row],[DPT2]]," - ",Tableau4[[#This Row],[COMMUNE]])</f>
        <v>64 - Monpezat</v>
      </c>
      <c r="B3430" s="2">
        <v>64</v>
      </c>
      <c r="C3430" s="2" t="s">
        <v>4769</v>
      </c>
      <c r="D3430" s="3" t="s">
        <v>4173</v>
      </c>
      <c r="E3430" s="3" t="s">
        <v>4770</v>
      </c>
      <c r="F3430" s="6" t="s">
        <v>8554</v>
      </c>
      <c r="G3430" s="4">
        <v>84</v>
      </c>
      <c r="H3430" s="2" t="s">
        <v>5</v>
      </c>
      <c r="I3430" s="2" t="s">
        <v>25</v>
      </c>
      <c r="J3430" s="2" t="s">
        <v>13</v>
      </c>
      <c r="K3430" s="2" t="s">
        <v>8</v>
      </c>
      <c r="L3430" s="132" t="s">
        <v>8555</v>
      </c>
    </row>
    <row r="3431" spans="1:23" s="87" customFormat="1">
      <c r="A3431" s="1" t="str">
        <f>CONCATENATE(Tableau4[[#This Row],[DPT2]]," - ",Tableau4[[#This Row],[COMMUNE]])</f>
        <v>64 - Monségur</v>
      </c>
      <c r="B3431" s="2">
        <v>64</v>
      </c>
      <c r="C3431" s="2" t="s">
        <v>4771</v>
      </c>
      <c r="D3431" s="3" t="s">
        <v>4340</v>
      </c>
      <c r="E3431" s="3" t="s">
        <v>10824</v>
      </c>
      <c r="F3431" s="6" t="s">
        <v>8554</v>
      </c>
      <c r="G3431" s="4">
        <v>124</v>
      </c>
      <c r="H3431" s="2" t="s">
        <v>5</v>
      </c>
      <c r="I3431" s="2" t="s">
        <v>25</v>
      </c>
      <c r="J3431" s="2" t="s">
        <v>13</v>
      </c>
      <c r="K3431" s="2" t="s">
        <v>8</v>
      </c>
      <c r="L3431" s="132" t="s">
        <v>8555</v>
      </c>
      <c r="M3431"/>
      <c r="N3431"/>
      <c r="O3431"/>
      <c r="P3431"/>
      <c r="Q3431"/>
      <c r="R3431"/>
      <c r="S3431"/>
      <c r="T3431"/>
      <c r="U3431"/>
      <c r="V3431"/>
      <c r="W3431"/>
    </row>
    <row r="3432" spans="1:23" customFormat="1">
      <c r="A3432" s="1" t="str">
        <f>CONCATENATE(Tableau4[[#This Row],[DPT2]]," - ",Tableau4[[#This Row],[COMMUNE]])</f>
        <v>64 - Mont</v>
      </c>
      <c r="B3432" s="2">
        <v>64</v>
      </c>
      <c r="C3432" s="2" t="s">
        <v>7253</v>
      </c>
      <c r="D3432" s="3" t="s">
        <v>4178</v>
      </c>
      <c r="E3432" s="3" t="s">
        <v>7254</v>
      </c>
      <c r="F3432" s="6" t="s">
        <v>8554</v>
      </c>
      <c r="G3432" s="4">
        <v>1137</v>
      </c>
      <c r="H3432" s="2" t="s">
        <v>5</v>
      </c>
      <c r="I3432" s="2" t="s">
        <v>25</v>
      </c>
      <c r="J3432" s="2" t="s">
        <v>13</v>
      </c>
      <c r="K3432" s="2" t="s">
        <v>5671</v>
      </c>
      <c r="L3432" s="132" t="s">
        <v>8555</v>
      </c>
    </row>
    <row r="3433" spans="1:23" s="87" customFormat="1">
      <c r="A3433" s="1" t="str">
        <f>CONCATENATE(Tableau4[[#This Row],[DPT2]]," - ",Tableau4[[#This Row],[COMMUNE]])</f>
        <v>64 - Montagut</v>
      </c>
      <c r="B3433" s="2">
        <v>64</v>
      </c>
      <c r="C3433" s="2" t="s">
        <v>4772</v>
      </c>
      <c r="D3433" s="3" t="s">
        <v>4245</v>
      </c>
      <c r="E3433" s="3" t="s">
        <v>4773</v>
      </c>
      <c r="F3433" s="6" t="s">
        <v>8554</v>
      </c>
      <c r="G3433" s="4">
        <v>118</v>
      </c>
      <c r="H3433" s="2" t="s">
        <v>5</v>
      </c>
      <c r="I3433" s="2" t="s">
        <v>25</v>
      </c>
      <c r="J3433" s="2" t="s">
        <v>13</v>
      </c>
      <c r="K3433" s="2" t="s">
        <v>8</v>
      </c>
      <c r="L3433" s="132" t="s">
        <v>8555</v>
      </c>
      <c r="M3433"/>
      <c r="N3433"/>
      <c r="O3433"/>
      <c r="P3433"/>
      <c r="Q3433"/>
      <c r="R3433"/>
      <c r="S3433"/>
      <c r="T3433"/>
      <c r="U3433"/>
      <c r="V3433"/>
      <c r="W3433"/>
    </row>
    <row r="3434" spans="1:23" customFormat="1">
      <c r="A3434" s="1" t="str">
        <f>CONCATENATE(Tableau4[[#This Row],[DPT2]]," - ",Tableau4[[#This Row],[COMMUNE]])</f>
        <v>64 - Montaner</v>
      </c>
      <c r="B3434" s="2">
        <v>64</v>
      </c>
      <c r="C3434" s="2" t="s">
        <v>4774</v>
      </c>
      <c r="D3434" s="3" t="s">
        <v>4340</v>
      </c>
      <c r="E3434" s="3" t="s">
        <v>4775</v>
      </c>
      <c r="F3434" s="6" t="s">
        <v>8554</v>
      </c>
      <c r="G3434" s="4">
        <v>430</v>
      </c>
      <c r="H3434" s="2" t="s">
        <v>5</v>
      </c>
      <c r="I3434" s="2" t="s">
        <v>25</v>
      </c>
      <c r="J3434" s="2" t="s">
        <v>13</v>
      </c>
      <c r="K3434" s="2" t="s">
        <v>8</v>
      </c>
      <c r="L3434" s="132" t="s">
        <v>8555</v>
      </c>
    </row>
    <row r="3435" spans="1:23" customFormat="1">
      <c r="A3435" s="1" t="str">
        <f>CONCATENATE(Tableau4[[#This Row],[DPT2]]," - ",Tableau4[[#This Row],[COMMUNE]])</f>
        <v>64 - Montardon</v>
      </c>
      <c r="B3435" s="94">
        <v>64</v>
      </c>
      <c r="C3435" s="11" t="s">
        <v>7255</v>
      </c>
      <c r="D3435" s="95" t="s">
        <v>4245</v>
      </c>
      <c r="E3435" s="118" t="s">
        <v>7256</v>
      </c>
      <c r="F3435" s="96" t="s">
        <v>8555</v>
      </c>
      <c r="G3435" s="97">
        <v>2323</v>
      </c>
      <c r="H3435" s="94" t="s">
        <v>859</v>
      </c>
      <c r="I3435" s="94" t="s">
        <v>25</v>
      </c>
      <c r="J3435" s="94" t="s">
        <v>13</v>
      </c>
      <c r="K3435" s="2" t="s">
        <v>5671</v>
      </c>
      <c r="L3435" s="132" t="s">
        <v>8555</v>
      </c>
    </row>
    <row r="3436" spans="1:23" customFormat="1">
      <c r="A3436" s="1" t="str">
        <f>CONCATENATE(Tableau4[[#This Row],[DPT2]]," - ",Tableau4[[#This Row],[COMMUNE]])</f>
        <v>64 - Montaut</v>
      </c>
      <c r="B3436" s="2">
        <v>64</v>
      </c>
      <c r="C3436" s="2" t="s">
        <v>7257</v>
      </c>
      <c r="D3436" s="3" t="s">
        <v>4220</v>
      </c>
      <c r="E3436" s="3" t="s">
        <v>10813</v>
      </c>
      <c r="F3436" s="6" t="s">
        <v>8554</v>
      </c>
      <c r="G3436" s="4">
        <v>1101</v>
      </c>
      <c r="H3436" s="2" t="s">
        <v>5</v>
      </c>
      <c r="I3436" s="2" t="s">
        <v>25</v>
      </c>
      <c r="J3436" s="2" t="s">
        <v>13</v>
      </c>
      <c r="K3436" s="2" t="s">
        <v>5671</v>
      </c>
      <c r="L3436" s="132" t="s">
        <v>8555</v>
      </c>
    </row>
    <row r="3437" spans="1:23" customFormat="1">
      <c r="A3437" s="1" t="str">
        <f>CONCATENATE(Tableau4[[#This Row],[DPT2]]," - ",Tableau4[[#This Row],[COMMUNE]])</f>
        <v>64 - Mont-Disse</v>
      </c>
      <c r="B3437" s="2">
        <v>64</v>
      </c>
      <c r="C3437" s="2" t="s">
        <v>4776</v>
      </c>
      <c r="D3437" s="3" t="s">
        <v>4245</v>
      </c>
      <c r="E3437" s="3" t="s">
        <v>4777</v>
      </c>
      <c r="F3437" s="6" t="s">
        <v>8554</v>
      </c>
      <c r="G3437" s="4">
        <v>78</v>
      </c>
      <c r="H3437" s="2" t="s">
        <v>5</v>
      </c>
      <c r="I3437" s="2" t="s">
        <v>25</v>
      </c>
      <c r="J3437" s="2" t="s">
        <v>13</v>
      </c>
      <c r="K3437" s="2" t="s">
        <v>8</v>
      </c>
      <c r="L3437" s="132" t="s">
        <v>8555</v>
      </c>
    </row>
    <row r="3438" spans="1:23" customFormat="1">
      <c r="A3438" s="1" t="str">
        <f>CONCATENATE(Tableau4[[#This Row],[DPT2]]," - ",Tableau4[[#This Row],[COMMUNE]])</f>
        <v>64 - Montfort</v>
      </c>
      <c r="B3438" s="2">
        <v>64</v>
      </c>
      <c r="C3438" s="5" t="s">
        <v>4778</v>
      </c>
      <c r="D3438" s="6" t="s">
        <v>4181</v>
      </c>
      <c r="E3438" s="6" t="s">
        <v>4779</v>
      </c>
      <c r="F3438" s="6" t="s">
        <v>8554</v>
      </c>
      <c r="G3438" s="7">
        <v>178</v>
      </c>
      <c r="H3438" s="5" t="s">
        <v>5</v>
      </c>
      <c r="I3438" s="5" t="s">
        <v>12</v>
      </c>
      <c r="J3438" s="2" t="s">
        <v>13</v>
      </c>
      <c r="K3438" s="2" t="s">
        <v>8</v>
      </c>
      <c r="L3438" s="132" t="s">
        <v>8555</v>
      </c>
    </row>
    <row r="3439" spans="1:23" customFormat="1">
      <c r="A3439" s="1" t="str">
        <f>CONCATENATE(Tableau4[[#This Row],[DPT2]]," - ",Tableau4[[#This Row],[COMMUNE]])</f>
        <v>64 - Montory</v>
      </c>
      <c r="B3439" s="2">
        <v>64</v>
      </c>
      <c r="C3439" s="2" t="s">
        <v>4780</v>
      </c>
      <c r="D3439" s="3" t="s">
        <v>4191</v>
      </c>
      <c r="E3439" s="3" t="s">
        <v>4781</v>
      </c>
      <c r="F3439" s="6" t="s">
        <v>8554</v>
      </c>
      <c r="G3439" s="4">
        <v>309</v>
      </c>
      <c r="H3439" s="2" t="s">
        <v>5</v>
      </c>
      <c r="I3439" s="2" t="s">
        <v>25</v>
      </c>
      <c r="J3439" s="2" t="s">
        <v>13</v>
      </c>
      <c r="K3439" s="2" t="s">
        <v>8</v>
      </c>
      <c r="L3439" s="132" t="s">
        <v>8555</v>
      </c>
    </row>
    <row r="3440" spans="1:23" s="87" customFormat="1">
      <c r="A3440" s="1" t="str">
        <f>CONCATENATE(Tableau4[[#This Row],[DPT2]]," - ",Tableau4[[#This Row],[COMMUNE]])</f>
        <v>64 - Morlaàs</v>
      </c>
      <c r="B3440" s="2">
        <v>64</v>
      </c>
      <c r="C3440" s="2" t="s">
        <v>8188</v>
      </c>
      <c r="D3440" s="3" t="s">
        <v>4173</v>
      </c>
      <c r="E3440" s="3" t="s">
        <v>8189</v>
      </c>
      <c r="F3440" s="6" t="s">
        <v>8554</v>
      </c>
      <c r="G3440" s="4">
        <v>4356</v>
      </c>
      <c r="H3440" s="2" t="s">
        <v>5</v>
      </c>
      <c r="I3440" s="2" t="s">
        <v>25</v>
      </c>
      <c r="J3440" s="2" t="s">
        <v>13</v>
      </c>
      <c r="K3440" s="5" t="s">
        <v>5664</v>
      </c>
      <c r="L3440" s="132" t="s">
        <v>8555</v>
      </c>
      <c r="M3440"/>
      <c r="N3440"/>
      <c r="O3440"/>
      <c r="P3440"/>
      <c r="Q3440"/>
      <c r="R3440"/>
      <c r="S3440"/>
      <c r="T3440"/>
      <c r="U3440"/>
      <c r="V3440"/>
      <c r="W3440"/>
    </row>
    <row r="3441" spans="1:23" customFormat="1">
      <c r="A3441" s="1" t="str">
        <f>CONCATENATE(Tableau4[[#This Row],[DPT2]]," - ",Tableau4[[#This Row],[COMMUNE]])</f>
        <v>64 - Morlanne</v>
      </c>
      <c r="B3441" s="2">
        <v>64</v>
      </c>
      <c r="C3441" s="2" t="s">
        <v>4782</v>
      </c>
      <c r="D3441" s="3" t="s">
        <v>4245</v>
      </c>
      <c r="E3441" s="3" t="s">
        <v>4783</v>
      </c>
      <c r="F3441" s="6" t="s">
        <v>8554</v>
      </c>
      <c r="G3441" s="4">
        <v>613</v>
      </c>
      <c r="H3441" s="2" t="s">
        <v>5</v>
      </c>
      <c r="I3441" s="2" t="s">
        <v>25</v>
      </c>
      <c r="J3441" s="2" t="s">
        <v>13</v>
      </c>
      <c r="K3441" s="2" t="s">
        <v>8</v>
      </c>
      <c r="L3441" s="132" t="s">
        <v>8555</v>
      </c>
    </row>
    <row r="3442" spans="1:23" s="87" customFormat="1">
      <c r="A3442" s="1" t="str">
        <f>CONCATENATE(Tableau4[[#This Row],[DPT2]]," - ",Tableau4[[#This Row],[COMMUNE]])</f>
        <v>64 - Mouguerre</v>
      </c>
      <c r="B3442" s="94">
        <v>64</v>
      </c>
      <c r="C3442" s="11" t="s">
        <v>7258</v>
      </c>
      <c r="D3442" s="95" t="s">
        <v>4191</v>
      </c>
      <c r="E3442" s="118" t="s">
        <v>7259</v>
      </c>
      <c r="F3442" s="96" t="s">
        <v>8555</v>
      </c>
      <c r="G3442" s="97">
        <v>5294</v>
      </c>
      <c r="H3442" s="94" t="s">
        <v>859</v>
      </c>
      <c r="I3442" s="94" t="s">
        <v>25</v>
      </c>
      <c r="J3442" s="94" t="s">
        <v>13</v>
      </c>
      <c r="K3442" s="2" t="s">
        <v>5671</v>
      </c>
      <c r="L3442" s="132" t="s">
        <v>8555</v>
      </c>
      <c r="M3442"/>
      <c r="N3442"/>
      <c r="O3442"/>
      <c r="P3442"/>
      <c r="Q3442"/>
      <c r="R3442"/>
      <c r="S3442"/>
      <c r="T3442"/>
      <c r="U3442"/>
      <c r="V3442"/>
      <c r="W3442"/>
    </row>
    <row r="3443" spans="1:23" customFormat="1">
      <c r="A3443" s="1" t="str">
        <f>CONCATENATE(Tableau4[[#This Row],[DPT2]]," - ",Tableau4[[#This Row],[COMMUNE]])</f>
        <v>64 - Mouhous</v>
      </c>
      <c r="B3443" s="2">
        <v>64</v>
      </c>
      <c r="C3443" s="2" t="s">
        <v>4784</v>
      </c>
      <c r="D3443" s="3" t="s">
        <v>4245</v>
      </c>
      <c r="E3443" s="3" t="s">
        <v>4785</v>
      </c>
      <c r="F3443" s="6" t="s">
        <v>8554</v>
      </c>
      <c r="G3443" s="4">
        <v>60</v>
      </c>
      <c r="H3443" s="2" t="s">
        <v>5</v>
      </c>
      <c r="I3443" s="2" t="s">
        <v>25</v>
      </c>
      <c r="J3443" s="2" t="s">
        <v>13</v>
      </c>
      <c r="K3443" s="2" t="s">
        <v>8</v>
      </c>
      <c r="L3443" s="132" t="s">
        <v>8555</v>
      </c>
    </row>
    <row r="3444" spans="1:23" customFormat="1">
      <c r="A3444" s="1" t="str">
        <f>CONCATENATE(Tableau4[[#This Row],[DPT2]]," - ",Tableau4[[#This Row],[COMMUNE]])</f>
        <v>64 - Moumour</v>
      </c>
      <c r="B3444" s="2">
        <v>64</v>
      </c>
      <c r="C3444" s="2" t="s">
        <v>4786</v>
      </c>
      <c r="D3444" s="3" t="s">
        <v>4186</v>
      </c>
      <c r="E3444" s="3" t="s">
        <v>4787</v>
      </c>
      <c r="F3444" s="6" t="s">
        <v>8554</v>
      </c>
      <c r="G3444" s="4">
        <v>831</v>
      </c>
      <c r="H3444" s="2" t="s">
        <v>5</v>
      </c>
      <c r="I3444" s="2" t="s">
        <v>25</v>
      </c>
      <c r="J3444" s="2" t="s">
        <v>13</v>
      </c>
      <c r="K3444" s="2" t="s">
        <v>8</v>
      </c>
      <c r="L3444" s="132" t="s">
        <v>8555</v>
      </c>
      <c r="M3444" s="87"/>
      <c r="N3444" s="87"/>
      <c r="O3444" s="87"/>
      <c r="P3444" s="87"/>
      <c r="Q3444" s="87"/>
      <c r="R3444" s="87"/>
      <c r="S3444" s="87"/>
      <c r="T3444" s="87"/>
      <c r="U3444" s="87"/>
      <c r="V3444" s="87"/>
      <c r="W3444" s="87"/>
    </row>
    <row r="3445" spans="1:23" customFormat="1">
      <c r="A3445" s="1" t="str">
        <f>CONCATENATE(Tableau4[[#This Row],[DPT2]]," - ",Tableau4[[#This Row],[COMMUNE]])</f>
        <v>64 - Mourenx</v>
      </c>
      <c r="B3445" s="94">
        <v>64</v>
      </c>
      <c r="C3445" s="11" t="s">
        <v>8190</v>
      </c>
      <c r="D3445" s="95" t="s">
        <v>4178</v>
      </c>
      <c r="E3445" s="118" t="s">
        <v>8191</v>
      </c>
      <c r="F3445" s="96" t="s">
        <v>8555</v>
      </c>
      <c r="G3445" s="97">
        <v>6122</v>
      </c>
      <c r="H3445" s="94" t="s">
        <v>859</v>
      </c>
      <c r="I3445" s="94" t="s">
        <v>25</v>
      </c>
      <c r="J3445" s="94" t="s">
        <v>13</v>
      </c>
      <c r="K3445" s="5" t="s">
        <v>5664</v>
      </c>
      <c r="L3445" s="132" t="s">
        <v>8555</v>
      </c>
      <c r="M3445" s="87"/>
      <c r="N3445" s="87"/>
      <c r="O3445" s="87"/>
      <c r="P3445" s="87"/>
      <c r="Q3445" s="87"/>
      <c r="R3445" s="87"/>
      <c r="S3445" s="87"/>
      <c r="T3445" s="87"/>
      <c r="U3445" s="87"/>
      <c r="V3445" s="87"/>
      <c r="W3445" s="87"/>
    </row>
    <row r="3446" spans="1:23" customFormat="1">
      <c r="A3446" s="1" t="str">
        <f>CONCATENATE(Tableau4[[#This Row],[DPT2]]," - ",Tableau4[[#This Row],[COMMUNE]])</f>
        <v>64 - Musculdy</v>
      </c>
      <c r="B3446" s="2">
        <v>64</v>
      </c>
      <c r="C3446" s="2" t="s">
        <v>4788</v>
      </c>
      <c r="D3446" s="3" t="s">
        <v>4191</v>
      </c>
      <c r="E3446" s="3" t="s">
        <v>4789</v>
      </c>
      <c r="F3446" s="6" t="s">
        <v>8554</v>
      </c>
      <c r="G3446" s="4">
        <v>236</v>
      </c>
      <c r="H3446" s="2" t="s">
        <v>5</v>
      </c>
      <c r="I3446" s="2" t="s">
        <v>25</v>
      </c>
      <c r="J3446" s="2" t="s">
        <v>13</v>
      </c>
      <c r="K3446" s="2" t="s">
        <v>8</v>
      </c>
      <c r="L3446" s="132" t="s">
        <v>8555</v>
      </c>
    </row>
    <row r="3447" spans="1:23" customFormat="1">
      <c r="A3447" s="1" t="str">
        <f>CONCATENATE(Tableau4[[#This Row],[DPT2]]," - ",Tableau4[[#This Row],[COMMUNE]])</f>
        <v>64 - Nabas</v>
      </c>
      <c r="B3447" s="2">
        <v>64</v>
      </c>
      <c r="C3447" s="5" t="s">
        <v>4790</v>
      </c>
      <c r="D3447" s="6" t="s">
        <v>4181</v>
      </c>
      <c r="E3447" s="6" t="s">
        <v>4791</v>
      </c>
      <c r="F3447" s="6" t="s">
        <v>8554</v>
      </c>
      <c r="G3447" s="7">
        <v>94</v>
      </c>
      <c r="H3447" s="5" t="s">
        <v>5</v>
      </c>
      <c r="I3447" s="5" t="s">
        <v>12</v>
      </c>
      <c r="J3447" s="2" t="s">
        <v>13</v>
      </c>
      <c r="K3447" s="2" t="s">
        <v>8</v>
      </c>
      <c r="L3447" s="132" t="s">
        <v>8555</v>
      </c>
    </row>
    <row r="3448" spans="1:23" customFormat="1">
      <c r="A3448" s="1" t="str">
        <f>CONCATENATE(Tableau4[[#This Row],[DPT2]]," - ",Tableau4[[#This Row],[COMMUNE]])</f>
        <v>64 - Narcastet</v>
      </c>
      <c r="B3448" s="94">
        <v>64</v>
      </c>
      <c r="C3448" s="11" t="s">
        <v>4792</v>
      </c>
      <c r="D3448" s="95" t="s">
        <v>4220</v>
      </c>
      <c r="E3448" s="118" t="s">
        <v>4793</v>
      </c>
      <c r="F3448" s="96" t="s">
        <v>8555</v>
      </c>
      <c r="G3448" s="97">
        <v>762</v>
      </c>
      <c r="H3448" s="94" t="s">
        <v>859</v>
      </c>
      <c r="I3448" s="94" t="s">
        <v>25</v>
      </c>
      <c r="J3448" s="94" t="s">
        <v>13</v>
      </c>
      <c r="K3448" s="2" t="s">
        <v>8</v>
      </c>
      <c r="L3448" s="132" t="s">
        <v>8555</v>
      </c>
    </row>
    <row r="3449" spans="1:23" customFormat="1">
      <c r="A3449" s="1" t="str">
        <f>CONCATENATE(Tableau4[[#This Row],[DPT2]]," - ",Tableau4[[#This Row],[COMMUNE]])</f>
        <v>64 - Narp</v>
      </c>
      <c r="B3449" s="2">
        <v>64</v>
      </c>
      <c r="C3449" s="5" t="s">
        <v>4794</v>
      </c>
      <c r="D3449" s="6" t="s">
        <v>4181</v>
      </c>
      <c r="E3449" s="6" t="s">
        <v>4795</v>
      </c>
      <c r="F3449" s="6" t="s">
        <v>8554</v>
      </c>
      <c r="G3449" s="7">
        <v>112</v>
      </c>
      <c r="H3449" s="5" t="s">
        <v>5</v>
      </c>
      <c r="I3449" s="5" t="s">
        <v>12</v>
      </c>
      <c r="J3449" s="2" t="s">
        <v>13</v>
      </c>
      <c r="K3449" s="2" t="s">
        <v>8</v>
      </c>
      <c r="L3449" s="132" t="s">
        <v>8555</v>
      </c>
    </row>
    <row r="3450" spans="1:23" customFormat="1">
      <c r="A3450" s="1" t="str">
        <f>CONCATENATE(Tableau4[[#This Row],[DPT2]]," - ",Tableau4[[#This Row],[COMMUNE]])</f>
        <v>64 - Navailles-Angos</v>
      </c>
      <c r="B3450" s="2">
        <v>64</v>
      </c>
      <c r="C3450" s="2" t="s">
        <v>7260</v>
      </c>
      <c r="D3450" s="3" t="s">
        <v>4245</v>
      </c>
      <c r="E3450" s="3" t="s">
        <v>7261</v>
      </c>
      <c r="F3450" s="6" t="s">
        <v>8554</v>
      </c>
      <c r="G3450" s="4">
        <v>1522</v>
      </c>
      <c r="H3450" s="2" t="s">
        <v>5</v>
      </c>
      <c r="I3450" s="2" t="s">
        <v>25</v>
      </c>
      <c r="J3450" s="2" t="s">
        <v>13</v>
      </c>
      <c r="K3450" s="2" t="s">
        <v>5671</v>
      </c>
      <c r="L3450" s="132" t="s">
        <v>8555</v>
      </c>
    </row>
    <row r="3451" spans="1:23" customFormat="1">
      <c r="A3451" s="1" t="str">
        <f>CONCATENATE(Tableau4[[#This Row],[DPT2]]," - ",Tableau4[[#This Row],[COMMUNE]])</f>
        <v>64 - Navarrenx</v>
      </c>
      <c r="B3451" s="2">
        <v>64</v>
      </c>
      <c r="C3451" s="5" t="s">
        <v>8192</v>
      </c>
      <c r="D3451" s="6" t="s">
        <v>4181</v>
      </c>
      <c r="E3451" s="6" t="s">
        <v>8193</v>
      </c>
      <c r="F3451" s="6" t="s">
        <v>8554</v>
      </c>
      <c r="G3451" s="7">
        <v>1052</v>
      </c>
      <c r="H3451" s="5" t="s">
        <v>5</v>
      </c>
      <c r="I3451" s="5" t="s">
        <v>12</v>
      </c>
      <c r="J3451" s="2" t="s">
        <v>13</v>
      </c>
      <c r="K3451" s="5" t="s">
        <v>5664</v>
      </c>
      <c r="L3451" s="132" t="s">
        <v>8555</v>
      </c>
    </row>
    <row r="3452" spans="1:23" s="87" customFormat="1">
      <c r="A3452" s="1" t="str">
        <f>CONCATENATE(Tableau4[[#This Row],[DPT2]]," - ",Tableau4[[#This Row],[COMMUNE]])</f>
        <v>64 - Nay</v>
      </c>
      <c r="B3452" s="94">
        <v>64</v>
      </c>
      <c r="C3452" s="11" t="s">
        <v>8194</v>
      </c>
      <c r="D3452" s="95" t="s">
        <v>4220</v>
      </c>
      <c r="E3452" s="118" t="s">
        <v>8195</v>
      </c>
      <c r="F3452" s="96" t="s">
        <v>8555</v>
      </c>
      <c r="G3452" s="97">
        <v>3265</v>
      </c>
      <c r="H3452" s="94" t="s">
        <v>859</v>
      </c>
      <c r="I3452" s="94" t="s">
        <v>25</v>
      </c>
      <c r="J3452" s="94" t="s">
        <v>13</v>
      </c>
      <c r="K3452" s="5" t="s">
        <v>5664</v>
      </c>
      <c r="L3452" s="132" t="s">
        <v>8555</v>
      </c>
      <c r="M3452"/>
      <c r="N3452"/>
      <c r="O3452"/>
      <c r="P3452"/>
      <c r="Q3452"/>
      <c r="R3452"/>
      <c r="S3452"/>
      <c r="T3452"/>
      <c r="U3452"/>
      <c r="V3452"/>
      <c r="W3452"/>
    </row>
    <row r="3453" spans="1:23" customFormat="1">
      <c r="A3453" s="1" t="str">
        <f>CONCATENATE(Tableau4[[#This Row],[DPT2]]," - ",Tableau4[[#This Row],[COMMUNE]])</f>
        <v>64 - Noguères</v>
      </c>
      <c r="B3453" s="2">
        <v>64</v>
      </c>
      <c r="C3453" s="2" t="s">
        <v>4796</v>
      </c>
      <c r="D3453" s="3" t="s">
        <v>4178</v>
      </c>
      <c r="E3453" s="3" t="s">
        <v>4797</v>
      </c>
      <c r="F3453" s="6" t="s">
        <v>8554</v>
      </c>
      <c r="G3453" s="4">
        <v>138</v>
      </c>
      <c r="H3453" s="2" t="s">
        <v>5</v>
      </c>
      <c r="I3453" s="2" t="s">
        <v>25</v>
      </c>
      <c r="J3453" s="2" t="s">
        <v>13</v>
      </c>
      <c r="K3453" s="2" t="s">
        <v>8</v>
      </c>
      <c r="L3453" s="132" t="s">
        <v>8555</v>
      </c>
    </row>
    <row r="3454" spans="1:23" customFormat="1">
      <c r="A3454" s="1" t="str">
        <f>CONCATENATE(Tableau4[[#This Row],[DPT2]]," - ",Tableau4[[#This Row],[COMMUNE]])</f>
        <v>64 - Nousty</v>
      </c>
      <c r="B3454" s="2">
        <v>64</v>
      </c>
      <c r="C3454" s="2" t="s">
        <v>7262</v>
      </c>
      <c r="D3454" s="3" t="s">
        <v>4173</v>
      </c>
      <c r="E3454" s="3" t="s">
        <v>7263</v>
      </c>
      <c r="F3454" s="6" t="s">
        <v>8554</v>
      </c>
      <c r="G3454" s="4">
        <v>1597</v>
      </c>
      <c r="H3454" s="2" t="s">
        <v>5</v>
      </c>
      <c r="I3454" s="2" t="s">
        <v>25</v>
      </c>
      <c r="J3454" s="2" t="s">
        <v>13</v>
      </c>
      <c r="K3454" s="2" t="s">
        <v>5671</v>
      </c>
      <c r="L3454" s="132" t="s">
        <v>8555</v>
      </c>
      <c r="M3454" s="87"/>
      <c r="N3454" s="87"/>
      <c r="O3454" s="87"/>
      <c r="P3454" s="87"/>
      <c r="Q3454" s="87"/>
      <c r="R3454" s="87"/>
      <c r="S3454" s="87"/>
      <c r="T3454" s="87"/>
      <c r="U3454" s="87"/>
      <c r="V3454" s="87"/>
      <c r="W3454" s="87"/>
    </row>
    <row r="3455" spans="1:23" customFormat="1">
      <c r="A3455" s="1" t="str">
        <f>CONCATENATE(Tableau4[[#This Row],[DPT2]]," - ",Tableau4[[#This Row],[COMMUNE]])</f>
        <v>64 - Ogenne-Camptort</v>
      </c>
      <c r="B3455" s="2">
        <v>64</v>
      </c>
      <c r="C3455" s="5" t="s">
        <v>4798</v>
      </c>
      <c r="D3455" s="6" t="s">
        <v>4181</v>
      </c>
      <c r="E3455" s="6" t="s">
        <v>4799</v>
      </c>
      <c r="F3455" s="6" t="s">
        <v>8554</v>
      </c>
      <c r="G3455" s="7">
        <v>245</v>
      </c>
      <c r="H3455" s="5" t="s">
        <v>5</v>
      </c>
      <c r="I3455" s="5" t="s">
        <v>12</v>
      </c>
      <c r="J3455" s="2" t="s">
        <v>13</v>
      </c>
      <c r="K3455" s="2" t="s">
        <v>8</v>
      </c>
      <c r="L3455" s="132" t="s">
        <v>8555</v>
      </c>
    </row>
    <row r="3456" spans="1:23" s="87" customFormat="1">
      <c r="A3456" s="1" t="str">
        <f>CONCATENATE(Tableau4[[#This Row],[DPT2]]," - ",Tableau4[[#This Row],[COMMUNE]])</f>
        <v>64 - Ogeu-les-Bains</v>
      </c>
      <c r="B3456" s="2">
        <v>64</v>
      </c>
      <c r="C3456" s="2" t="s">
        <v>7264</v>
      </c>
      <c r="D3456" s="3" t="s">
        <v>4186</v>
      </c>
      <c r="E3456" s="3" t="s">
        <v>7265</v>
      </c>
      <c r="F3456" s="6" t="s">
        <v>8554</v>
      </c>
      <c r="G3456" s="4">
        <v>1276</v>
      </c>
      <c r="H3456" s="2" t="s">
        <v>5</v>
      </c>
      <c r="I3456" s="2" t="s">
        <v>25</v>
      </c>
      <c r="J3456" s="2" t="s">
        <v>13</v>
      </c>
      <c r="K3456" s="2" t="s">
        <v>5671</v>
      </c>
      <c r="L3456" s="132" t="s">
        <v>8555</v>
      </c>
      <c r="M3456"/>
      <c r="N3456"/>
      <c r="O3456"/>
      <c r="P3456"/>
      <c r="Q3456"/>
      <c r="R3456"/>
      <c r="S3456"/>
      <c r="T3456"/>
      <c r="U3456"/>
      <c r="V3456"/>
      <c r="W3456"/>
    </row>
    <row r="3457" spans="1:23" s="87" customFormat="1">
      <c r="A3457" s="1" t="str">
        <f>CONCATENATE(Tableau4[[#This Row],[DPT2]]," - ",Tableau4[[#This Row],[COMMUNE]])</f>
        <v>64 - Oloron-Sainte-Marie</v>
      </c>
      <c r="B3457" s="2">
        <v>64</v>
      </c>
      <c r="C3457" s="2" t="s">
        <v>8447</v>
      </c>
      <c r="D3457" s="3" t="s">
        <v>4186</v>
      </c>
      <c r="E3457" s="3" t="s">
        <v>8448</v>
      </c>
      <c r="F3457" s="6" t="s">
        <v>8554</v>
      </c>
      <c r="G3457" s="4">
        <v>10594</v>
      </c>
      <c r="H3457" s="2" t="s">
        <v>859</v>
      </c>
      <c r="I3457" s="2" t="s">
        <v>25</v>
      </c>
      <c r="J3457" s="2" t="s">
        <v>10732</v>
      </c>
      <c r="K3457" s="5" t="s">
        <v>7657</v>
      </c>
      <c r="L3457" s="132" t="s">
        <v>8555</v>
      </c>
      <c r="M3457"/>
      <c r="N3457"/>
      <c r="O3457"/>
      <c r="P3457"/>
      <c r="Q3457"/>
      <c r="R3457"/>
      <c r="S3457"/>
      <c r="T3457"/>
      <c r="U3457"/>
      <c r="V3457"/>
      <c r="W3457"/>
    </row>
    <row r="3458" spans="1:23" customFormat="1">
      <c r="A3458" s="1" t="str">
        <f>CONCATENATE(Tableau4[[#This Row],[DPT2]]," - ",Tableau4[[#This Row],[COMMUNE]])</f>
        <v>64 - Oraàs</v>
      </c>
      <c r="B3458" s="2">
        <v>64</v>
      </c>
      <c r="C3458" s="5" t="s">
        <v>4800</v>
      </c>
      <c r="D3458" s="6" t="s">
        <v>4181</v>
      </c>
      <c r="E3458" s="6" t="s">
        <v>4801</v>
      </c>
      <c r="F3458" s="6" t="s">
        <v>8554</v>
      </c>
      <c r="G3458" s="7">
        <v>182</v>
      </c>
      <c r="H3458" s="5" t="s">
        <v>5</v>
      </c>
      <c r="I3458" s="5" t="s">
        <v>12</v>
      </c>
      <c r="J3458" s="2" t="s">
        <v>13</v>
      </c>
      <c r="K3458" s="2" t="s">
        <v>8</v>
      </c>
      <c r="L3458" s="132" t="s">
        <v>8555</v>
      </c>
    </row>
    <row r="3459" spans="1:23" customFormat="1">
      <c r="A3459" s="1" t="str">
        <f>CONCATENATE(Tableau4[[#This Row],[DPT2]]," - ",Tableau4[[#This Row],[COMMUNE]])</f>
        <v>64 - Ordiarp</v>
      </c>
      <c r="B3459" s="2">
        <v>64</v>
      </c>
      <c r="C3459" s="2" t="s">
        <v>4802</v>
      </c>
      <c r="D3459" s="3" t="s">
        <v>4191</v>
      </c>
      <c r="E3459" s="3" t="s">
        <v>4803</v>
      </c>
      <c r="F3459" s="6" t="s">
        <v>8554</v>
      </c>
      <c r="G3459" s="4">
        <v>540</v>
      </c>
      <c r="H3459" s="2" t="s">
        <v>5</v>
      </c>
      <c r="I3459" s="2" t="s">
        <v>25</v>
      </c>
      <c r="J3459" s="2" t="s">
        <v>13</v>
      </c>
      <c r="K3459" s="2" t="s">
        <v>8</v>
      </c>
      <c r="L3459" s="132" t="s">
        <v>8555</v>
      </c>
    </row>
    <row r="3460" spans="1:23" customFormat="1">
      <c r="A3460" s="1" t="str">
        <f>CONCATENATE(Tableau4[[#This Row],[DPT2]]," - ",Tableau4[[#This Row],[COMMUNE]])</f>
        <v>64 - Orègue</v>
      </c>
      <c r="B3460" s="2">
        <v>64</v>
      </c>
      <c r="C3460" s="2" t="s">
        <v>4804</v>
      </c>
      <c r="D3460" s="3" t="s">
        <v>4191</v>
      </c>
      <c r="E3460" s="3" t="s">
        <v>4805</v>
      </c>
      <c r="F3460" s="6" t="s">
        <v>8554</v>
      </c>
      <c r="G3460" s="4">
        <v>487</v>
      </c>
      <c r="H3460" s="2" t="s">
        <v>5</v>
      </c>
      <c r="I3460" s="2" t="s">
        <v>25</v>
      </c>
      <c r="J3460" s="2" t="s">
        <v>13</v>
      </c>
      <c r="K3460" s="2" t="s">
        <v>8</v>
      </c>
      <c r="L3460" s="132" t="s">
        <v>8555</v>
      </c>
    </row>
    <row r="3461" spans="1:23" s="87" customFormat="1">
      <c r="A3461" s="1" t="str">
        <f>CONCATENATE(Tableau4[[#This Row],[DPT2]]," - ",Tableau4[[#This Row],[COMMUNE]])</f>
        <v>64 - Orin</v>
      </c>
      <c r="B3461" s="2">
        <v>64</v>
      </c>
      <c r="C3461" s="2" t="s">
        <v>4806</v>
      </c>
      <c r="D3461" s="3" t="s">
        <v>4186</v>
      </c>
      <c r="E3461" s="3" t="s">
        <v>4807</v>
      </c>
      <c r="F3461" s="6" t="s">
        <v>8554</v>
      </c>
      <c r="G3461" s="4">
        <v>249</v>
      </c>
      <c r="H3461" s="2" t="s">
        <v>5</v>
      </c>
      <c r="I3461" s="2" t="s">
        <v>25</v>
      </c>
      <c r="J3461" s="2" t="s">
        <v>13</v>
      </c>
      <c r="K3461" s="2" t="s">
        <v>8</v>
      </c>
      <c r="L3461" s="132" t="s">
        <v>8555</v>
      </c>
      <c r="M3461"/>
      <c r="N3461"/>
      <c r="O3461"/>
      <c r="P3461"/>
      <c r="Q3461"/>
      <c r="R3461"/>
      <c r="S3461"/>
      <c r="T3461"/>
      <c r="U3461"/>
      <c r="V3461"/>
      <c r="W3461"/>
    </row>
    <row r="3462" spans="1:23" customFormat="1">
      <c r="A3462" s="1" t="str">
        <f>CONCATENATE(Tableau4[[#This Row],[DPT2]]," - ",Tableau4[[#This Row],[COMMUNE]])</f>
        <v>64 - Orion</v>
      </c>
      <c r="B3462" s="2">
        <v>64</v>
      </c>
      <c r="C3462" s="5" t="s">
        <v>4808</v>
      </c>
      <c r="D3462" s="6" t="s">
        <v>4181</v>
      </c>
      <c r="E3462" s="6" t="s">
        <v>4809</v>
      </c>
      <c r="F3462" s="6" t="s">
        <v>8554</v>
      </c>
      <c r="G3462" s="7">
        <v>148</v>
      </c>
      <c r="H3462" s="5" t="s">
        <v>5</v>
      </c>
      <c r="I3462" s="5" t="s">
        <v>12</v>
      </c>
      <c r="J3462" s="2" t="s">
        <v>13</v>
      </c>
      <c r="K3462" s="2" t="s">
        <v>8</v>
      </c>
      <c r="L3462" s="132" t="s">
        <v>8555</v>
      </c>
    </row>
    <row r="3463" spans="1:23" s="87" customFormat="1">
      <c r="A3463" s="1" t="str">
        <f>CONCATENATE(Tableau4[[#This Row],[DPT2]]," - ",Tableau4[[#This Row],[COMMUNE]])</f>
        <v>64 - Orriule</v>
      </c>
      <c r="B3463" s="2">
        <v>64</v>
      </c>
      <c r="C3463" s="5" t="s">
        <v>4810</v>
      </c>
      <c r="D3463" s="6" t="s">
        <v>4181</v>
      </c>
      <c r="E3463" s="6" t="s">
        <v>4811</v>
      </c>
      <c r="F3463" s="6" t="s">
        <v>8554</v>
      </c>
      <c r="G3463" s="7">
        <v>139</v>
      </c>
      <c r="H3463" s="5" t="s">
        <v>5</v>
      </c>
      <c r="I3463" s="5" t="s">
        <v>12</v>
      </c>
      <c r="J3463" s="2" t="s">
        <v>13</v>
      </c>
      <c r="K3463" s="2" t="s">
        <v>8</v>
      </c>
      <c r="L3463" s="132" t="s">
        <v>8555</v>
      </c>
      <c r="M3463"/>
      <c r="N3463"/>
      <c r="O3463"/>
      <c r="P3463"/>
      <c r="Q3463"/>
      <c r="R3463"/>
      <c r="S3463"/>
      <c r="T3463"/>
      <c r="U3463"/>
      <c r="V3463"/>
      <c r="W3463"/>
    </row>
    <row r="3464" spans="1:23" customFormat="1">
      <c r="A3464" s="1" t="str">
        <f>CONCATENATE(Tableau4[[#This Row],[DPT2]]," - ",Tableau4[[#This Row],[COMMUNE]])</f>
        <v>64 - Orsanco</v>
      </c>
      <c r="B3464" s="2">
        <v>64</v>
      </c>
      <c r="C3464" s="2" t="s">
        <v>4812</v>
      </c>
      <c r="D3464" s="3" t="s">
        <v>4191</v>
      </c>
      <c r="E3464" s="3" t="s">
        <v>4813</v>
      </c>
      <c r="F3464" s="6" t="s">
        <v>8554</v>
      </c>
      <c r="G3464" s="4">
        <v>114</v>
      </c>
      <c r="H3464" s="2" t="s">
        <v>5</v>
      </c>
      <c r="I3464" s="2" t="s">
        <v>25</v>
      </c>
      <c r="J3464" s="2" t="s">
        <v>13</v>
      </c>
      <c r="K3464" s="2" t="s">
        <v>8</v>
      </c>
      <c r="L3464" s="132" t="s">
        <v>8555</v>
      </c>
    </row>
    <row r="3465" spans="1:23" customFormat="1">
      <c r="A3465" s="1" t="str">
        <f>CONCATENATE(Tableau4[[#This Row],[DPT2]]," - ",Tableau4[[#This Row],[COMMUNE]])</f>
        <v>64 - Orthez</v>
      </c>
      <c r="B3465" s="94">
        <v>64</v>
      </c>
      <c r="C3465" s="11" t="s">
        <v>8449</v>
      </c>
      <c r="D3465" s="95" t="s">
        <v>4178</v>
      </c>
      <c r="E3465" s="118" t="s">
        <v>8450</v>
      </c>
      <c r="F3465" s="96" t="s">
        <v>8555</v>
      </c>
      <c r="G3465" s="97">
        <v>10369</v>
      </c>
      <c r="H3465" s="94" t="s">
        <v>859</v>
      </c>
      <c r="I3465" s="94" t="s">
        <v>25</v>
      </c>
      <c r="J3465" s="94" t="s">
        <v>13</v>
      </c>
      <c r="K3465" s="5" t="s">
        <v>7657</v>
      </c>
      <c r="L3465" s="132" t="s">
        <v>8555</v>
      </c>
    </row>
    <row r="3466" spans="1:23" customFormat="1">
      <c r="A3466" s="1" t="str">
        <f>CONCATENATE(Tableau4[[#This Row],[DPT2]]," - ",Tableau4[[#This Row],[COMMUNE]])</f>
        <v>64 - Os-Marsillon</v>
      </c>
      <c r="B3466" s="2">
        <v>64</v>
      </c>
      <c r="C3466" s="2" t="s">
        <v>4814</v>
      </c>
      <c r="D3466" s="3" t="s">
        <v>4178</v>
      </c>
      <c r="E3466" s="3" t="s">
        <v>4815</v>
      </c>
      <c r="F3466" s="6" t="s">
        <v>8554</v>
      </c>
      <c r="G3466" s="4">
        <v>536</v>
      </c>
      <c r="H3466" s="2" t="s">
        <v>5</v>
      </c>
      <c r="I3466" s="2" t="s">
        <v>25</v>
      </c>
      <c r="J3466" s="2" t="s">
        <v>13</v>
      </c>
      <c r="K3466" s="2" t="s">
        <v>8</v>
      </c>
      <c r="L3466" s="132" t="s">
        <v>8555</v>
      </c>
    </row>
    <row r="3467" spans="1:23" s="87" customFormat="1">
      <c r="A3467" s="1" t="str">
        <f>CONCATENATE(Tableau4[[#This Row],[DPT2]]," - ",Tableau4[[#This Row],[COMMUNE]])</f>
        <v>64 - Ossas-Suhare</v>
      </c>
      <c r="B3467" s="2">
        <v>64</v>
      </c>
      <c r="C3467" s="2" t="s">
        <v>4816</v>
      </c>
      <c r="D3467" s="3" t="s">
        <v>4191</v>
      </c>
      <c r="E3467" s="3" t="s">
        <v>4817</v>
      </c>
      <c r="F3467" s="6" t="s">
        <v>8554</v>
      </c>
      <c r="G3467" s="4">
        <v>85</v>
      </c>
      <c r="H3467" s="2" t="s">
        <v>5</v>
      </c>
      <c r="I3467" s="2" t="s">
        <v>25</v>
      </c>
      <c r="J3467" s="2" t="s">
        <v>13</v>
      </c>
      <c r="K3467" s="2" t="s">
        <v>8</v>
      </c>
      <c r="L3467" s="132" t="s">
        <v>8555</v>
      </c>
      <c r="M3467"/>
      <c r="N3467"/>
      <c r="O3467"/>
      <c r="P3467"/>
      <c r="Q3467"/>
      <c r="R3467"/>
      <c r="S3467"/>
      <c r="T3467"/>
      <c r="U3467"/>
      <c r="V3467"/>
      <c r="W3467"/>
    </row>
    <row r="3468" spans="1:23" customFormat="1">
      <c r="A3468" s="1" t="str">
        <f>CONCATENATE(Tableau4[[#This Row],[DPT2]]," - ",Tableau4[[#This Row],[COMMUNE]])</f>
        <v>64 - Osse-en-Aspe</v>
      </c>
      <c r="B3468" s="2">
        <v>64</v>
      </c>
      <c r="C3468" s="2" t="s">
        <v>4818</v>
      </c>
      <c r="D3468" s="3" t="s">
        <v>4186</v>
      </c>
      <c r="E3468" s="3" t="s">
        <v>4819</v>
      </c>
      <c r="F3468" s="6" t="s">
        <v>8554</v>
      </c>
      <c r="G3468" s="4">
        <v>330</v>
      </c>
      <c r="H3468" s="2" t="s">
        <v>5</v>
      </c>
      <c r="I3468" s="2" t="s">
        <v>25</v>
      </c>
      <c r="J3468" s="2" t="s">
        <v>13</v>
      </c>
      <c r="K3468" s="2" t="s">
        <v>8</v>
      </c>
      <c r="L3468" s="132" t="s">
        <v>8555</v>
      </c>
    </row>
    <row r="3469" spans="1:23" s="87" customFormat="1">
      <c r="A3469" s="1" t="str">
        <f>CONCATENATE(Tableau4[[#This Row],[DPT2]]," - ",Tableau4[[#This Row],[COMMUNE]])</f>
        <v>64 - Ossenx</v>
      </c>
      <c r="B3469" s="2">
        <v>64</v>
      </c>
      <c r="C3469" s="5" t="s">
        <v>4820</v>
      </c>
      <c r="D3469" s="6" t="s">
        <v>4181</v>
      </c>
      <c r="E3469" s="6" t="s">
        <v>4821</v>
      </c>
      <c r="F3469" s="6" t="s">
        <v>8554</v>
      </c>
      <c r="G3469" s="7">
        <v>50</v>
      </c>
      <c r="H3469" s="5" t="s">
        <v>5</v>
      </c>
      <c r="I3469" s="5" t="s">
        <v>12</v>
      </c>
      <c r="J3469" s="2" t="s">
        <v>13</v>
      </c>
      <c r="K3469" s="2" t="s">
        <v>8</v>
      </c>
      <c r="L3469" s="132" t="s">
        <v>8555</v>
      </c>
      <c r="M3469"/>
      <c r="N3469"/>
      <c r="O3469"/>
      <c r="P3469"/>
      <c r="Q3469"/>
      <c r="R3469"/>
      <c r="S3469"/>
      <c r="T3469"/>
      <c r="U3469"/>
      <c r="V3469"/>
      <c r="W3469"/>
    </row>
    <row r="3470" spans="1:23" customFormat="1">
      <c r="A3470" s="1" t="str">
        <f>CONCATENATE(Tableau4[[#This Row],[DPT2]]," - ",Tableau4[[#This Row],[COMMUNE]])</f>
        <v>64 - Osserain-Rivareyte</v>
      </c>
      <c r="B3470" s="2">
        <v>64</v>
      </c>
      <c r="C3470" s="2" t="s">
        <v>4822</v>
      </c>
      <c r="D3470" s="3" t="s">
        <v>4191</v>
      </c>
      <c r="E3470" s="3" t="s">
        <v>4823</v>
      </c>
      <c r="F3470" s="6" t="s">
        <v>8554</v>
      </c>
      <c r="G3470" s="4">
        <v>214</v>
      </c>
      <c r="H3470" s="2" t="s">
        <v>5</v>
      </c>
      <c r="I3470" s="2" t="s">
        <v>25</v>
      </c>
      <c r="J3470" s="2" t="s">
        <v>13</v>
      </c>
      <c r="K3470" s="2" t="s">
        <v>8</v>
      </c>
      <c r="L3470" s="132" t="s">
        <v>8555</v>
      </c>
    </row>
    <row r="3471" spans="1:23" customFormat="1">
      <c r="A3471" s="1" t="str">
        <f>CONCATENATE(Tableau4[[#This Row],[DPT2]]," - ",Tableau4[[#This Row],[COMMUNE]])</f>
        <v>64 - Ossès</v>
      </c>
      <c r="B3471" s="2">
        <v>64</v>
      </c>
      <c r="C3471" s="2" t="s">
        <v>7266</v>
      </c>
      <c r="D3471" s="3" t="s">
        <v>4191</v>
      </c>
      <c r="E3471" s="3" t="s">
        <v>7267</v>
      </c>
      <c r="F3471" s="6" t="s">
        <v>8554</v>
      </c>
      <c r="G3471" s="4">
        <v>816</v>
      </c>
      <c r="H3471" s="2" t="s">
        <v>5</v>
      </c>
      <c r="I3471" s="2" t="s">
        <v>25</v>
      </c>
      <c r="J3471" s="2" t="s">
        <v>13</v>
      </c>
      <c r="K3471" s="2" t="s">
        <v>5671</v>
      </c>
      <c r="L3471" s="132" t="s">
        <v>8555</v>
      </c>
    </row>
    <row r="3472" spans="1:23" customFormat="1">
      <c r="A3472" s="1" t="str">
        <f>CONCATENATE(Tableau4[[#This Row],[DPT2]]," - ",Tableau4[[#This Row],[COMMUNE]])</f>
        <v>64 - Ostabat-Asme</v>
      </c>
      <c r="B3472" s="2">
        <v>64</v>
      </c>
      <c r="C3472" s="2" t="s">
        <v>4824</v>
      </c>
      <c r="D3472" s="3" t="s">
        <v>4191</v>
      </c>
      <c r="E3472" s="3" t="s">
        <v>4825</v>
      </c>
      <c r="F3472" s="6" t="s">
        <v>8554</v>
      </c>
      <c r="G3472" s="4">
        <v>195</v>
      </c>
      <c r="H3472" s="2" t="s">
        <v>5</v>
      </c>
      <c r="I3472" s="2" t="s">
        <v>25</v>
      </c>
      <c r="J3472" s="2" t="s">
        <v>13</v>
      </c>
      <c r="K3472" s="2" t="s">
        <v>8</v>
      </c>
      <c r="L3472" s="132" t="s">
        <v>8555</v>
      </c>
      <c r="M3472" s="87"/>
      <c r="N3472" s="87"/>
      <c r="O3472" s="87"/>
      <c r="P3472" s="87"/>
      <c r="Q3472" s="87"/>
      <c r="R3472" s="87"/>
      <c r="S3472" s="87"/>
      <c r="T3472" s="87"/>
      <c r="U3472" s="87"/>
      <c r="V3472" s="87"/>
      <c r="W3472" s="87"/>
    </row>
    <row r="3473" spans="1:23" customFormat="1">
      <c r="A3473" s="1" t="str">
        <f>CONCATENATE(Tableau4[[#This Row],[DPT2]]," - ",Tableau4[[#This Row],[COMMUNE]])</f>
        <v>64 - Ouillon</v>
      </c>
      <c r="B3473" s="2">
        <v>64</v>
      </c>
      <c r="C3473" s="2" t="s">
        <v>4826</v>
      </c>
      <c r="D3473" s="3" t="s">
        <v>4173</v>
      </c>
      <c r="E3473" s="3" t="s">
        <v>4827</v>
      </c>
      <c r="F3473" s="6" t="s">
        <v>8554</v>
      </c>
      <c r="G3473" s="4">
        <v>539</v>
      </c>
      <c r="H3473" s="2" t="s">
        <v>5</v>
      </c>
      <c r="I3473" s="2" t="s">
        <v>25</v>
      </c>
      <c r="J3473" s="2" t="s">
        <v>13</v>
      </c>
      <c r="K3473" s="2" t="s">
        <v>8</v>
      </c>
      <c r="L3473" s="132" t="s">
        <v>8555</v>
      </c>
    </row>
    <row r="3474" spans="1:23" customFormat="1">
      <c r="A3474" s="1" t="str">
        <f>CONCATENATE(Tableau4[[#This Row],[DPT2]]," - ",Tableau4[[#This Row],[COMMUNE]])</f>
        <v>64 - Ousse</v>
      </c>
      <c r="B3474" s="94">
        <v>64</v>
      </c>
      <c r="C3474" s="11" t="s">
        <v>7268</v>
      </c>
      <c r="D3474" s="95" t="s">
        <v>4282</v>
      </c>
      <c r="E3474" s="118" t="s">
        <v>7269</v>
      </c>
      <c r="F3474" s="96" t="s">
        <v>8555</v>
      </c>
      <c r="G3474" s="97">
        <v>1669</v>
      </c>
      <c r="H3474" s="94" t="s">
        <v>859</v>
      </c>
      <c r="I3474" s="94" t="s">
        <v>25</v>
      </c>
      <c r="J3474" s="94" t="s">
        <v>13</v>
      </c>
      <c r="K3474" s="2" t="s">
        <v>5671</v>
      </c>
      <c r="L3474" s="132" t="s">
        <v>8555</v>
      </c>
    </row>
    <row r="3475" spans="1:23" customFormat="1">
      <c r="A3475" s="1" t="str">
        <f>CONCATENATE(Tableau4[[#This Row],[DPT2]]," - ",Tableau4[[#This Row],[COMMUNE]])</f>
        <v>64 - Ozenx-Montestrucq</v>
      </c>
      <c r="B3475" s="2">
        <v>64</v>
      </c>
      <c r="C3475" s="2" t="s">
        <v>4828</v>
      </c>
      <c r="D3475" s="3" t="s">
        <v>4178</v>
      </c>
      <c r="E3475" s="3" t="s">
        <v>4829</v>
      </c>
      <c r="F3475" s="6" t="s">
        <v>8554</v>
      </c>
      <c r="G3475" s="4">
        <v>388</v>
      </c>
      <c r="H3475" s="2" t="s">
        <v>5</v>
      </c>
      <c r="I3475" s="2" t="s">
        <v>25</v>
      </c>
      <c r="J3475" s="2" t="s">
        <v>13</v>
      </c>
      <c r="K3475" s="2" t="s">
        <v>8</v>
      </c>
      <c r="L3475" s="132" t="s">
        <v>8555</v>
      </c>
    </row>
    <row r="3476" spans="1:23" s="87" customFormat="1">
      <c r="A3476" s="1" t="str">
        <f>CONCATENATE(Tableau4[[#This Row],[DPT2]]," - ",Tableau4[[#This Row],[COMMUNE]])</f>
        <v>64 - Pagolle</v>
      </c>
      <c r="B3476" s="2">
        <v>64</v>
      </c>
      <c r="C3476" s="2" t="s">
        <v>4830</v>
      </c>
      <c r="D3476" s="3" t="s">
        <v>4191</v>
      </c>
      <c r="E3476" s="3" t="s">
        <v>4831</v>
      </c>
      <c r="F3476" s="6" t="s">
        <v>8554</v>
      </c>
      <c r="G3476" s="4">
        <v>261</v>
      </c>
      <c r="H3476" s="2" t="s">
        <v>5</v>
      </c>
      <c r="I3476" s="2" t="s">
        <v>25</v>
      </c>
      <c r="J3476" s="2" t="s">
        <v>13</v>
      </c>
      <c r="K3476" s="2" t="s">
        <v>8</v>
      </c>
      <c r="L3476" s="132" t="s">
        <v>8555</v>
      </c>
      <c r="M3476"/>
      <c r="N3476"/>
      <c r="O3476"/>
      <c r="P3476"/>
      <c r="Q3476"/>
      <c r="R3476"/>
      <c r="S3476"/>
      <c r="T3476"/>
      <c r="U3476"/>
      <c r="V3476"/>
      <c r="W3476"/>
    </row>
    <row r="3477" spans="1:23" customFormat="1">
      <c r="A3477" s="1" t="str">
        <f>CONCATENATE(Tableau4[[#This Row],[DPT2]]," - ",Tableau4[[#This Row],[COMMUNE]])</f>
        <v>64 - Parbayse</v>
      </c>
      <c r="B3477" s="2">
        <v>64</v>
      </c>
      <c r="C3477" s="2" t="s">
        <v>4832</v>
      </c>
      <c r="D3477" s="3" t="s">
        <v>4178</v>
      </c>
      <c r="E3477" s="3" t="s">
        <v>4833</v>
      </c>
      <c r="F3477" s="6" t="s">
        <v>8554</v>
      </c>
      <c r="G3477" s="4">
        <v>335</v>
      </c>
      <c r="H3477" s="2" t="s">
        <v>5</v>
      </c>
      <c r="I3477" s="2" t="s">
        <v>25</v>
      </c>
      <c r="J3477" s="2" t="s">
        <v>13</v>
      </c>
      <c r="K3477" s="2" t="s">
        <v>8</v>
      </c>
      <c r="L3477" s="132" t="s">
        <v>8555</v>
      </c>
    </row>
    <row r="3478" spans="1:23" s="87" customFormat="1">
      <c r="A3478" s="1" t="str">
        <f>CONCATENATE(Tableau4[[#This Row],[DPT2]]," - ",Tableau4[[#This Row],[COMMUNE]])</f>
        <v>64 - Pardies</v>
      </c>
      <c r="B3478" s="2">
        <v>64</v>
      </c>
      <c r="C3478" s="2" t="s">
        <v>7270</v>
      </c>
      <c r="D3478" s="3" t="s">
        <v>4178</v>
      </c>
      <c r="E3478" s="3" t="s">
        <v>7271</v>
      </c>
      <c r="F3478" s="6" t="s">
        <v>8554</v>
      </c>
      <c r="G3478" s="4">
        <v>860</v>
      </c>
      <c r="H3478" s="2" t="s">
        <v>5</v>
      </c>
      <c r="I3478" s="2" t="s">
        <v>25</v>
      </c>
      <c r="J3478" s="2" t="s">
        <v>13</v>
      </c>
      <c r="K3478" s="2" t="s">
        <v>5671</v>
      </c>
      <c r="L3478" s="132" t="s">
        <v>8555</v>
      </c>
      <c r="M3478"/>
      <c r="N3478"/>
      <c r="O3478"/>
      <c r="P3478"/>
      <c r="Q3478"/>
      <c r="R3478"/>
      <c r="S3478"/>
      <c r="T3478"/>
      <c r="U3478"/>
      <c r="V3478"/>
      <c r="W3478"/>
    </row>
    <row r="3479" spans="1:23" customFormat="1">
      <c r="A3479" s="1" t="str">
        <f>CONCATENATE(Tableau4[[#This Row],[DPT2]]," - ",Tableau4[[#This Row],[COMMUNE]])</f>
        <v>64 - Pardies-Piétat</v>
      </c>
      <c r="B3479" s="2">
        <v>64</v>
      </c>
      <c r="C3479" s="2" t="s">
        <v>4834</v>
      </c>
      <c r="D3479" s="3" t="s">
        <v>4220</v>
      </c>
      <c r="E3479" s="3" t="s">
        <v>4835</v>
      </c>
      <c r="F3479" s="6" t="s">
        <v>8554</v>
      </c>
      <c r="G3479" s="4">
        <v>462</v>
      </c>
      <c r="H3479" s="2" t="s">
        <v>5</v>
      </c>
      <c r="I3479" s="2" t="s">
        <v>25</v>
      </c>
      <c r="J3479" s="2" t="s">
        <v>13</v>
      </c>
      <c r="K3479" s="2" t="s">
        <v>8</v>
      </c>
      <c r="L3479" s="132" t="s">
        <v>8555</v>
      </c>
    </row>
    <row r="3480" spans="1:23" s="87" customFormat="1">
      <c r="A3480" s="1" t="str">
        <f>CONCATENATE(Tableau4[[#This Row],[DPT2]]," - ",Tableau4[[#This Row],[COMMUNE]])</f>
        <v>64 - Pau</v>
      </c>
      <c r="B3480" s="94">
        <v>64</v>
      </c>
      <c r="C3480" s="11" t="s">
        <v>8485</v>
      </c>
      <c r="D3480" s="95" t="s">
        <v>4282</v>
      </c>
      <c r="E3480" s="118" t="s">
        <v>8531</v>
      </c>
      <c r="F3480" s="96" t="s">
        <v>10842</v>
      </c>
      <c r="G3480" s="97">
        <v>75627</v>
      </c>
      <c r="H3480" s="94" t="s">
        <v>859</v>
      </c>
      <c r="I3480" s="94" t="s">
        <v>25</v>
      </c>
      <c r="J3480" s="94" t="s">
        <v>13</v>
      </c>
      <c r="K3480" s="94" t="s">
        <v>5847</v>
      </c>
      <c r="L3480" s="132" t="s">
        <v>8555</v>
      </c>
      <c r="M3480"/>
      <c r="N3480"/>
      <c r="O3480"/>
      <c r="P3480"/>
      <c r="Q3480"/>
      <c r="R3480"/>
      <c r="S3480"/>
      <c r="T3480"/>
      <c r="U3480"/>
      <c r="V3480"/>
      <c r="W3480"/>
    </row>
    <row r="3481" spans="1:23" s="87" customFormat="1">
      <c r="A3481" s="1" t="str">
        <f>CONCATENATE(Tableau4[[#This Row],[DPT2]]," - ",Tableau4[[#This Row],[COMMUNE]])</f>
        <v>64 - Peyrelongue-Abos</v>
      </c>
      <c r="B3481" s="2">
        <v>64</v>
      </c>
      <c r="C3481" s="2" t="s">
        <v>4836</v>
      </c>
      <c r="D3481" s="3" t="s">
        <v>4173</v>
      </c>
      <c r="E3481" s="3" t="s">
        <v>4837</v>
      </c>
      <c r="F3481" s="6" t="s">
        <v>8554</v>
      </c>
      <c r="G3481" s="4">
        <v>157</v>
      </c>
      <c r="H3481" s="2" t="s">
        <v>5</v>
      </c>
      <c r="I3481" s="2" t="s">
        <v>25</v>
      </c>
      <c r="J3481" s="2" t="s">
        <v>13</v>
      </c>
      <c r="K3481" s="2" t="s">
        <v>8</v>
      </c>
      <c r="L3481" s="132" t="s">
        <v>8555</v>
      </c>
      <c r="M3481"/>
      <c r="N3481"/>
      <c r="O3481"/>
      <c r="P3481"/>
      <c r="Q3481"/>
      <c r="R3481"/>
      <c r="S3481"/>
      <c r="T3481"/>
      <c r="U3481"/>
      <c r="V3481"/>
      <c r="W3481"/>
    </row>
    <row r="3482" spans="1:23" s="87" customFormat="1">
      <c r="A3482" s="1" t="str">
        <f>CONCATENATE(Tableau4[[#This Row],[DPT2]]," - ",Tableau4[[#This Row],[COMMUNE]])</f>
        <v>64 - Piets-Plasence-Moustrou</v>
      </c>
      <c r="B3482" s="2">
        <v>64</v>
      </c>
      <c r="C3482" s="2" t="s">
        <v>4838</v>
      </c>
      <c r="D3482" s="3" t="s">
        <v>4245</v>
      </c>
      <c r="E3482" s="3" t="s">
        <v>4839</v>
      </c>
      <c r="F3482" s="6" t="s">
        <v>8554</v>
      </c>
      <c r="G3482" s="4">
        <v>140</v>
      </c>
      <c r="H3482" s="2" t="s">
        <v>5</v>
      </c>
      <c r="I3482" s="2" t="s">
        <v>25</v>
      </c>
      <c r="J3482" s="2" t="s">
        <v>13</v>
      </c>
      <c r="K3482" s="2" t="s">
        <v>8</v>
      </c>
      <c r="L3482" s="132" t="s">
        <v>8555</v>
      </c>
      <c r="M3482"/>
      <c r="N3482"/>
      <c r="O3482"/>
      <c r="P3482"/>
      <c r="Q3482"/>
      <c r="R3482"/>
      <c r="S3482"/>
      <c r="T3482"/>
      <c r="U3482"/>
      <c r="V3482"/>
      <c r="W3482"/>
    </row>
    <row r="3483" spans="1:23" customFormat="1">
      <c r="A3483" s="1" t="str">
        <f>CONCATENATE(Tableau4[[#This Row],[DPT2]]," - ",Tableau4[[#This Row],[COMMUNE]])</f>
        <v>64 - Poey-de-Lescar</v>
      </c>
      <c r="B3483" s="94">
        <v>64</v>
      </c>
      <c r="C3483" s="11" t="s">
        <v>7272</v>
      </c>
      <c r="D3483" s="95" t="s">
        <v>4282</v>
      </c>
      <c r="E3483" s="118" t="s">
        <v>7273</v>
      </c>
      <c r="F3483" s="96" t="s">
        <v>8555</v>
      </c>
      <c r="G3483" s="97">
        <v>1772</v>
      </c>
      <c r="H3483" s="94" t="s">
        <v>859</v>
      </c>
      <c r="I3483" s="94" t="s">
        <v>25</v>
      </c>
      <c r="J3483" s="94" t="s">
        <v>13</v>
      </c>
      <c r="K3483" s="2" t="s">
        <v>5671</v>
      </c>
      <c r="L3483" s="132" t="s">
        <v>8555</v>
      </c>
    </row>
    <row r="3484" spans="1:23" customFormat="1">
      <c r="A3484" s="1" t="str">
        <f>CONCATENATE(Tableau4[[#This Row],[DPT2]]," - ",Tableau4[[#This Row],[COMMUNE]])</f>
        <v>64 - Poey-d'Oloron</v>
      </c>
      <c r="B3484" s="2">
        <v>64</v>
      </c>
      <c r="C3484" s="2" t="s">
        <v>4840</v>
      </c>
      <c r="D3484" s="3" t="s">
        <v>4186</v>
      </c>
      <c r="E3484" s="3" t="s">
        <v>4841</v>
      </c>
      <c r="F3484" s="6" t="s">
        <v>8554</v>
      </c>
      <c r="G3484" s="4">
        <v>164</v>
      </c>
      <c r="H3484" s="2" t="s">
        <v>5</v>
      </c>
      <c r="I3484" s="2" t="s">
        <v>25</v>
      </c>
      <c r="J3484" s="2" t="s">
        <v>13</v>
      </c>
      <c r="K3484" s="2" t="s">
        <v>8</v>
      </c>
      <c r="L3484" s="132" t="s">
        <v>8555</v>
      </c>
    </row>
    <row r="3485" spans="1:23" customFormat="1">
      <c r="A3485" s="1" t="str">
        <f>CONCATENATE(Tableau4[[#This Row],[DPT2]]," - ",Tableau4[[#This Row],[COMMUNE]])</f>
        <v>64 - Pomps</v>
      </c>
      <c r="B3485" s="2">
        <v>64</v>
      </c>
      <c r="C3485" s="2" t="s">
        <v>4842</v>
      </c>
      <c r="D3485" s="3" t="s">
        <v>4245</v>
      </c>
      <c r="E3485" s="3" t="s">
        <v>4843</v>
      </c>
      <c r="F3485" s="6" t="s">
        <v>8554</v>
      </c>
      <c r="G3485" s="4">
        <v>295</v>
      </c>
      <c r="H3485" s="2" t="s">
        <v>5</v>
      </c>
      <c r="I3485" s="2" t="s">
        <v>25</v>
      </c>
      <c r="J3485" s="2" t="s">
        <v>13</v>
      </c>
      <c r="K3485" s="2" t="s">
        <v>8</v>
      </c>
      <c r="L3485" s="132" t="s">
        <v>8555</v>
      </c>
    </row>
    <row r="3486" spans="1:23" customFormat="1">
      <c r="A3486" s="1" t="str">
        <f>CONCATENATE(Tableau4[[#This Row],[DPT2]]," - ",Tableau4[[#This Row],[COMMUNE]])</f>
        <v>64 - Ponson-Debat-Pouts</v>
      </c>
      <c r="B3486" s="2">
        <v>64</v>
      </c>
      <c r="C3486" s="2" t="s">
        <v>4844</v>
      </c>
      <c r="D3486" s="3" t="s">
        <v>4340</v>
      </c>
      <c r="E3486" s="3" t="s">
        <v>4845</v>
      </c>
      <c r="F3486" s="6" t="s">
        <v>8554</v>
      </c>
      <c r="G3486" s="4">
        <v>97</v>
      </c>
      <c r="H3486" s="2" t="s">
        <v>5</v>
      </c>
      <c r="I3486" s="2" t="s">
        <v>25</v>
      </c>
      <c r="J3486" s="2" t="s">
        <v>13</v>
      </c>
      <c r="K3486" s="2" t="s">
        <v>8</v>
      </c>
      <c r="L3486" s="132" t="s">
        <v>8555</v>
      </c>
    </row>
    <row r="3487" spans="1:23" customFormat="1">
      <c r="A3487" s="1" t="str">
        <f>CONCATENATE(Tableau4[[#This Row],[DPT2]]," - ",Tableau4[[#This Row],[COMMUNE]])</f>
        <v>64 - Ponson-Dessus</v>
      </c>
      <c r="B3487" s="2">
        <v>64</v>
      </c>
      <c r="C3487" s="2" t="s">
        <v>4846</v>
      </c>
      <c r="D3487" s="3" t="s">
        <v>4173</v>
      </c>
      <c r="E3487" s="3" t="s">
        <v>4847</v>
      </c>
      <c r="F3487" s="6" t="s">
        <v>8554</v>
      </c>
      <c r="G3487" s="4">
        <v>260</v>
      </c>
      <c r="H3487" s="2" t="s">
        <v>5</v>
      </c>
      <c r="I3487" s="2" t="s">
        <v>25</v>
      </c>
      <c r="J3487" s="2" t="s">
        <v>13</v>
      </c>
      <c r="K3487" s="2" t="s">
        <v>8</v>
      </c>
      <c r="L3487" s="132" t="s">
        <v>8555</v>
      </c>
    </row>
    <row r="3488" spans="1:23" customFormat="1">
      <c r="A3488" s="1" t="str">
        <f>CONCATENATE(Tableau4[[#This Row],[DPT2]]," - ",Tableau4[[#This Row],[COMMUNE]])</f>
        <v>64 - Pontacq</v>
      </c>
      <c r="B3488" s="2">
        <v>64</v>
      </c>
      <c r="C3488" s="2" t="s">
        <v>8196</v>
      </c>
      <c r="D3488" s="3" t="s">
        <v>4173</v>
      </c>
      <c r="E3488" s="3" t="s">
        <v>8197</v>
      </c>
      <c r="F3488" s="6" t="s">
        <v>8554</v>
      </c>
      <c r="G3488" s="4">
        <v>2925</v>
      </c>
      <c r="H3488" s="2" t="s">
        <v>5</v>
      </c>
      <c r="I3488" s="2" t="s">
        <v>25</v>
      </c>
      <c r="J3488" s="2" t="s">
        <v>13</v>
      </c>
      <c r="K3488" s="5" t="s">
        <v>5664</v>
      </c>
      <c r="L3488" s="132" t="s">
        <v>8555</v>
      </c>
    </row>
    <row r="3489" spans="1:23" s="87" customFormat="1">
      <c r="A3489" s="1" t="str">
        <f>CONCATENATE(Tableau4[[#This Row],[DPT2]]," - ",Tableau4[[#This Row],[COMMUNE]])</f>
        <v>64 - Pontiacq-Viellepinte</v>
      </c>
      <c r="B3489" s="2">
        <v>64</v>
      </c>
      <c r="C3489" s="2" t="s">
        <v>4848</v>
      </c>
      <c r="D3489" s="3" t="s">
        <v>4340</v>
      </c>
      <c r="E3489" s="3" t="s">
        <v>4849</v>
      </c>
      <c r="F3489" s="6" t="s">
        <v>8554</v>
      </c>
      <c r="G3489" s="4">
        <v>186</v>
      </c>
      <c r="H3489" s="2" t="s">
        <v>5</v>
      </c>
      <c r="I3489" s="2" t="s">
        <v>25</v>
      </c>
      <c r="J3489" s="2" t="s">
        <v>13</v>
      </c>
      <c r="K3489" s="2" t="s">
        <v>8</v>
      </c>
      <c r="L3489" s="132" t="s">
        <v>8555</v>
      </c>
      <c r="M3489"/>
      <c r="N3489"/>
      <c r="O3489"/>
      <c r="P3489"/>
      <c r="Q3489"/>
      <c r="R3489"/>
      <c r="S3489"/>
      <c r="T3489"/>
      <c r="U3489"/>
      <c r="V3489"/>
      <c r="W3489"/>
    </row>
    <row r="3490" spans="1:23" s="87" customFormat="1">
      <c r="A3490" s="1" t="str">
        <f>CONCATENATE(Tableau4[[#This Row],[DPT2]]," - ",Tableau4[[#This Row],[COMMUNE]])</f>
        <v>64 - Portet</v>
      </c>
      <c r="B3490" s="2">
        <v>64</v>
      </c>
      <c r="C3490" s="2" t="s">
        <v>4850</v>
      </c>
      <c r="D3490" s="3" t="s">
        <v>4245</v>
      </c>
      <c r="E3490" s="3" t="s">
        <v>4851</v>
      </c>
      <c r="F3490" s="6" t="s">
        <v>8554</v>
      </c>
      <c r="G3490" s="4">
        <v>167</v>
      </c>
      <c r="H3490" s="2" t="s">
        <v>5</v>
      </c>
      <c r="I3490" s="2" t="s">
        <v>25</v>
      </c>
      <c r="J3490" s="2" t="s">
        <v>13</v>
      </c>
      <c r="K3490" s="2" t="s">
        <v>8</v>
      </c>
      <c r="L3490" s="132" t="s">
        <v>8555</v>
      </c>
      <c r="M3490"/>
      <c r="N3490"/>
      <c r="O3490"/>
      <c r="P3490"/>
      <c r="Q3490"/>
      <c r="R3490"/>
      <c r="S3490"/>
      <c r="T3490"/>
      <c r="U3490"/>
      <c r="V3490"/>
      <c r="W3490"/>
    </row>
    <row r="3491" spans="1:23" customFormat="1">
      <c r="A3491" s="1" t="str">
        <f>CONCATENATE(Tableau4[[#This Row],[DPT2]]," - ",Tableau4[[#This Row],[COMMUNE]])</f>
        <v>64 - Pouliacq</v>
      </c>
      <c r="B3491" s="2">
        <v>64</v>
      </c>
      <c r="C3491" s="2" t="s">
        <v>4852</v>
      </c>
      <c r="D3491" s="3" t="s">
        <v>4245</v>
      </c>
      <c r="E3491" s="3" t="s">
        <v>4853</v>
      </c>
      <c r="F3491" s="6" t="s">
        <v>8554</v>
      </c>
      <c r="G3491" s="4">
        <v>51</v>
      </c>
      <c r="H3491" s="2" t="s">
        <v>5</v>
      </c>
      <c r="I3491" s="2" t="s">
        <v>25</v>
      </c>
      <c r="J3491" s="2" t="s">
        <v>13</v>
      </c>
      <c r="K3491" s="2" t="s">
        <v>8</v>
      </c>
      <c r="L3491" s="132" t="s">
        <v>8555</v>
      </c>
    </row>
    <row r="3492" spans="1:23" customFormat="1">
      <c r="A3492" s="1" t="str">
        <f>CONCATENATE(Tableau4[[#This Row],[DPT2]]," - ",Tableau4[[#This Row],[COMMUNE]])</f>
        <v>64 - Poursiugues-Boucoue</v>
      </c>
      <c r="B3492" s="2">
        <v>64</v>
      </c>
      <c r="C3492" s="2" t="s">
        <v>4854</v>
      </c>
      <c r="D3492" s="3" t="s">
        <v>4245</v>
      </c>
      <c r="E3492" s="3" t="s">
        <v>4855</v>
      </c>
      <c r="F3492" s="6" t="s">
        <v>8554</v>
      </c>
      <c r="G3492" s="4">
        <v>187</v>
      </c>
      <c r="H3492" s="2" t="s">
        <v>5</v>
      </c>
      <c r="I3492" s="2" t="s">
        <v>25</v>
      </c>
      <c r="J3492" s="2" t="s">
        <v>13</v>
      </c>
      <c r="K3492" s="2" t="s">
        <v>8</v>
      </c>
      <c r="L3492" s="132" t="s">
        <v>8555</v>
      </c>
      <c r="M3492" s="87"/>
      <c r="N3492" s="87"/>
      <c r="O3492" s="87"/>
      <c r="P3492" s="87"/>
      <c r="Q3492" s="87"/>
      <c r="R3492" s="87"/>
      <c r="S3492" s="87"/>
      <c r="T3492" s="87"/>
      <c r="U3492" s="87"/>
      <c r="V3492" s="87"/>
      <c r="W3492" s="87"/>
    </row>
    <row r="3493" spans="1:23" customFormat="1">
      <c r="A3493" s="1" t="str">
        <f>CONCATENATE(Tableau4[[#This Row],[DPT2]]," - ",Tableau4[[#This Row],[COMMUNE]])</f>
        <v>64 - Préchacq-Josbaig</v>
      </c>
      <c r="B3493" s="2">
        <v>64</v>
      </c>
      <c r="C3493" s="2" t="s">
        <v>4856</v>
      </c>
      <c r="D3493" s="3" t="s">
        <v>4186</v>
      </c>
      <c r="E3493" s="3" t="s">
        <v>4857</v>
      </c>
      <c r="F3493" s="6" t="s">
        <v>8554</v>
      </c>
      <c r="G3493" s="4">
        <v>295</v>
      </c>
      <c r="H3493" s="2" t="s">
        <v>5</v>
      </c>
      <c r="I3493" s="2" t="s">
        <v>25</v>
      </c>
      <c r="J3493" s="2" t="s">
        <v>13</v>
      </c>
      <c r="K3493" s="2" t="s">
        <v>8</v>
      </c>
      <c r="L3493" s="132" t="s">
        <v>8555</v>
      </c>
    </row>
    <row r="3494" spans="1:23" customFormat="1">
      <c r="A3494" s="1" t="str">
        <f>CONCATENATE(Tableau4[[#This Row],[DPT2]]," - ",Tableau4[[#This Row],[COMMUNE]])</f>
        <v>64 - Préchacq-Navarrenx</v>
      </c>
      <c r="B3494" s="2">
        <v>64</v>
      </c>
      <c r="C3494" s="5" t="s">
        <v>4858</v>
      </c>
      <c r="D3494" s="6" t="s">
        <v>4181</v>
      </c>
      <c r="E3494" s="6" t="s">
        <v>4859</v>
      </c>
      <c r="F3494" s="6" t="s">
        <v>8554</v>
      </c>
      <c r="G3494" s="7">
        <v>173</v>
      </c>
      <c r="H3494" s="5" t="s">
        <v>5</v>
      </c>
      <c r="I3494" s="5" t="s">
        <v>12</v>
      </c>
      <c r="J3494" s="2" t="s">
        <v>13</v>
      </c>
      <c r="K3494" s="2" t="s">
        <v>8</v>
      </c>
      <c r="L3494" s="132" t="s">
        <v>8555</v>
      </c>
    </row>
    <row r="3495" spans="1:23" customFormat="1">
      <c r="A3495" s="1" t="str">
        <f>CONCATENATE(Tableau4[[#This Row],[DPT2]]," - ",Tableau4[[#This Row],[COMMUNE]])</f>
        <v>64 - Précilhon</v>
      </c>
      <c r="B3495" s="94">
        <v>64</v>
      </c>
      <c r="C3495" s="11" t="s">
        <v>4860</v>
      </c>
      <c r="D3495" s="95" t="s">
        <v>4186</v>
      </c>
      <c r="E3495" s="118" t="s">
        <v>4861</v>
      </c>
      <c r="F3495" s="96" t="s">
        <v>8555</v>
      </c>
      <c r="G3495" s="97">
        <v>405</v>
      </c>
      <c r="H3495" s="94" t="s">
        <v>859</v>
      </c>
      <c r="I3495" s="94" t="s">
        <v>25</v>
      </c>
      <c r="J3495" s="94" t="s">
        <v>13</v>
      </c>
      <c r="K3495" s="2" t="s">
        <v>8</v>
      </c>
      <c r="L3495" s="132" t="s">
        <v>8555</v>
      </c>
    </row>
    <row r="3496" spans="1:23" s="87" customFormat="1">
      <c r="A3496" s="1" t="str">
        <f>CONCATENATE(Tableau4[[#This Row],[DPT2]]," - ",Tableau4[[#This Row],[COMMUNE]])</f>
        <v>64 - Puyoô</v>
      </c>
      <c r="B3496" s="2">
        <v>64</v>
      </c>
      <c r="C3496" s="2" t="s">
        <v>7274</v>
      </c>
      <c r="D3496" s="3" t="s">
        <v>4178</v>
      </c>
      <c r="E3496" s="3" t="s">
        <v>7275</v>
      </c>
      <c r="F3496" s="6" t="s">
        <v>8554</v>
      </c>
      <c r="G3496" s="4">
        <v>1125</v>
      </c>
      <c r="H3496" s="2" t="s">
        <v>5</v>
      </c>
      <c r="I3496" s="2" t="s">
        <v>25</v>
      </c>
      <c r="J3496" s="2" t="s">
        <v>13</v>
      </c>
      <c r="K3496" s="2" t="s">
        <v>5671</v>
      </c>
      <c r="L3496" s="132" t="s">
        <v>8555</v>
      </c>
      <c r="M3496"/>
      <c r="N3496"/>
      <c r="O3496"/>
      <c r="P3496"/>
      <c r="Q3496"/>
      <c r="R3496"/>
      <c r="S3496"/>
      <c r="T3496"/>
      <c r="U3496"/>
      <c r="V3496"/>
      <c r="W3496"/>
    </row>
    <row r="3497" spans="1:23" s="87" customFormat="1">
      <c r="A3497" s="1" t="str">
        <f>CONCATENATE(Tableau4[[#This Row],[DPT2]]," - ",Tableau4[[#This Row],[COMMUNE]])</f>
        <v>64 - Ramous</v>
      </c>
      <c r="B3497" s="2">
        <v>64</v>
      </c>
      <c r="C3497" s="2" t="s">
        <v>4862</v>
      </c>
      <c r="D3497" s="3" t="s">
        <v>4178</v>
      </c>
      <c r="E3497" s="3" t="s">
        <v>4863</v>
      </c>
      <c r="F3497" s="6" t="s">
        <v>8554</v>
      </c>
      <c r="G3497" s="4">
        <v>494</v>
      </c>
      <c r="H3497" s="2" t="s">
        <v>5</v>
      </c>
      <c r="I3497" s="2" t="s">
        <v>25</v>
      </c>
      <c r="J3497" s="2" t="s">
        <v>13</v>
      </c>
      <c r="K3497" s="2" t="s">
        <v>8</v>
      </c>
      <c r="L3497" s="132" t="s">
        <v>8555</v>
      </c>
      <c r="M3497"/>
      <c r="N3497"/>
      <c r="O3497"/>
      <c r="P3497"/>
      <c r="Q3497"/>
      <c r="R3497"/>
      <c r="S3497"/>
      <c r="T3497"/>
      <c r="U3497"/>
      <c r="V3497"/>
      <c r="W3497"/>
    </row>
    <row r="3498" spans="1:23" customFormat="1">
      <c r="A3498" s="1" t="str">
        <f>CONCATENATE(Tableau4[[#This Row],[DPT2]]," - ",Tableau4[[#This Row],[COMMUNE]])</f>
        <v>64 - Rébénacq</v>
      </c>
      <c r="B3498" s="2">
        <v>64</v>
      </c>
      <c r="C3498" s="5" t="s">
        <v>4864</v>
      </c>
      <c r="D3498" s="6" t="s">
        <v>4275</v>
      </c>
      <c r="E3498" s="6" t="s">
        <v>4865</v>
      </c>
      <c r="F3498" s="6" t="s">
        <v>8554</v>
      </c>
      <c r="G3498" s="7">
        <v>663</v>
      </c>
      <c r="H3498" s="5" t="s">
        <v>5</v>
      </c>
      <c r="I3498" s="5" t="s">
        <v>12</v>
      </c>
      <c r="J3498" s="2" t="s">
        <v>13</v>
      </c>
      <c r="K3498" s="2" t="s">
        <v>8</v>
      </c>
      <c r="L3498" s="132" t="s">
        <v>8555</v>
      </c>
    </row>
    <row r="3499" spans="1:23" customFormat="1">
      <c r="A3499" s="1" t="str">
        <f>CONCATENATE(Tableau4[[#This Row],[DPT2]]," - ",Tableau4[[#This Row],[COMMUNE]])</f>
        <v>64 - Ribarrouy</v>
      </c>
      <c r="B3499" s="2">
        <v>64</v>
      </c>
      <c r="C3499" s="2" t="s">
        <v>4866</v>
      </c>
      <c r="D3499" s="3" t="s">
        <v>4245</v>
      </c>
      <c r="E3499" s="3" t="s">
        <v>4867</v>
      </c>
      <c r="F3499" s="6" t="s">
        <v>8554</v>
      </c>
      <c r="G3499" s="4">
        <v>83</v>
      </c>
      <c r="H3499" s="2" t="s">
        <v>5</v>
      </c>
      <c r="I3499" s="2" t="s">
        <v>25</v>
      </c>
      <c r="J3499" s="2" t="s">
        <v>13</v>
      </c>
      <c r="K3499" s="2" t="s">
        <v>8</v>
      </c>
      <c r="L3499" s="132" t="s">
        <v>8555</v>
      </c>
    </row>
    <row r="3500" spans="1:23" customFormat="1">
      <c r="A3500" s="1" t="str">
        <f>CONCATENATE(Tableau4[[#This Row],[DPT2]]," - ",Tableau4[[#This Row],[COMMUNE]])</f>
        <v>64 - Riupeyrous</v>
      </c>
      <c r="B3500" s="2">
        <v>64</v>
      </c>
      <c r="C3500" s="2" t="s">
        <v>4868</v>
      </c>
      <c r="D3500" s="3" t="s">
        <v>4173</v>
      </c>
      <c r="E3500" s="3" t="s">
        <v>4869</v>
      </c>
      <c r="F3500" s="6" t="s">
        <v>8554</v>
      </c>
      <c r="G3500" s="4">
        <v>224</v>
      </c>
      <c r="H3500" s="2" t="s">
        <v>5</v>
      </c>
      <c r="I3500" s="2" t="s">
        <v>25</v>
      </c>
      <c r="J3500" s="2" t="s">
        <v>13</v>
      </c>
      <c r="K3500" s="2" t="s">
        <v>8</v>
      </c>
      <c r="L3500" s="132" t="s">
        <v>8555</v>
      </c>
    </row>
    <row r="3501" spans="1:23" customFormat="1">
      <c r="A3501" s="1" t="str">
        <f>CONCATENATE(Tableau4[[#This Row],[DPT2]]," - ",Tableau4[[#This Row],[COMMUNE]])</f>
        <v>64 - Rivehaute</v>
      </c>
      <c r="B3501" s="2">
        <v>64</v>
      </c>
      <c r="C3501" s="5" t="s">
        <v>4870</v>
      </c>
      <c r="D3501" s="6" t="s">
        <v>4181</v>
      </c>
      <c r="E3501" s="6" t="s">
        <v>4871</v>
      </c>
      <c r="F3501" s="6" t="s">
        <v>8554</v>
      </c>
      <c r="G3501" s="7">
        <v>266</v>
      </c>
      <c r="H3501" s="5" t="s">
        <v>5</v>
      </c>
      <c r="I3501" s="5" t="s">
        <v>12</v>
      </c>
      <c r="J3501" s="2" t="s">
        <v>13</v>
      </c>
      <c r="K3501" s="2" t="s">
        <v>8</v>
      </c>
      <c r="L3501" s="132" t="s">
        <v>8555</v>
      </c>
      <c r="M3501" s="87"/>
      <c r="N3501" s="87"/>
      <c r="O3501" s="87"/>
      <c r="P3501" s="87"/>
      <c r="Q3501" s="87"/>
      <c r="R3501" s="87"/>
      <c r="S3501" s="87"/>
      <c r="T3501" s="87"/>
      <c r="U3501" s="87"/>
      <c r="V3501" s="87"/>
      <c r="W3501" s="87"/>
    </row>
    <row r="3502" spans="1:23" s="87" customFormat="1">
      <c r="A3502" s="1" t="str">
        <f>CONCATENATE(Tableau4[[#This Row],[DPT2]]," - ",Tableau4[[#This Row],[COMMUNE]])</f>
        <v>64 - Rontignon</v>
      </c>
      <c r="B3502" s="2">
        <v>64</v>
      </c>
      <c r="C3502" s="2" t="s">
        <v>4872</v>
      </c>
      <c r="D3502" s="3" t="s">
        <v>4282</v>
      </c>
      <c r="E3502" s="3" t="s">
        <v>4873</v>
      </c>
      <c r="F3502" s="6" t="s">
        <v>8554</v>
      </c>
      <c r="G3502" s="4">
        <v>849</v>
      </c>
      <c r="H3502" s="2" t="s">
        <v>5</v>
      </c>
      <c r="I3502" s="2" t="s">
        <v>25</v>
      </c>
      <c r="J3502" s="2" t="s">
        <v>13</v>
      </c>
      <c r="K3502" s="2" t="s">
        <v>8</v>
      </c>
      <c r="L3502" s="132" t="s">
        <v>8555</v>
      </c>
      <c r="M3502"/>
      <c r="N3502"/>
      <c r="O3502"/>
      <c r="P3502"/>
      <c r="Q3502"/>
      <c r="R3502"/>
      <c r="S3502"/>
      <c r="T3502"/>
      <c r="U3502"/>
      <c r="V3502"/>
      <c r="W3502"/>
    </row>
    <row r="3503" spans="1:23" s="87" customFormat="1">
      <c r="A3503" s="1" t="str">
        <f>CONCATENATE(Tableau4[[#This Row],[DPT2]]," - ",Tableau4[[#This Row],[COMMUNE]])</f>
        <v>64 - Roquiague</v>
      </c>
      <c r="B3503" s="2">
        <v>64</v>
      </c>
      <c r="C3503" s="2" t="s">
        <v>4874</v>
      </c>
      <c r="D3503" s="3" t="s">
        <v>4191</v>
      </c>
      <c r="E3503" s="3" t="s">
        <v>4875</v>
      </c>
      <c r="F3503" s="6" t="s">
        <v>8554</v>
      </c>
      <c r="G3503" s="4">
        <v>122</v>
      </c>
      <c r="H3503" s="2" t="s">
        <v>5</v>
      </c>
      <c r="I3503" s="2" t="s">
        <v>25</v>
      </c>
      <c r="J3503" s="2" t="s">
        <v>13</v>
      </c>
      <c r="K3503" s="2" t="s">
        <v>8</v>
      </c>
      <c r="L3503" s="132" t="s">
        <v>8555</v>
      </c>
    </row>
    <row r="3504" spans="1:23" s="87" customFormat="1">
      <c r="A3504" s="1" t="str">
        <f>CONCATENATE(Tableau4[[#This Row],[DPT2]]," - ",Tableau4[[#This Row],[COMMUNE]])</f>
        <v>64 - Saint-Abit</v>
      </c>
      <c r="B3504" s="2">
        <v>64</v>
      </c>
      <c r="C3504" s="2" t="s">
        <v>4876</v>
      </c>
      <c r="D3504" s="3" t="s">
        <v>4220</v>
      </c>
      <c r="E3504" s="3" t="s">
        <v>4877</v>
      </c>
      <c r="F3504" s="6" t="s">
        <v>8554</v>
      </c>
      <c r="G3504" s="4">
        <v>311</v>
      </c>
      <c r="H3504" s="2" t="s">
        <v>5</v>
      </c>
      <c r="I3504" s="2" t="s">
        <v>25</v>
      </c>
      <c r="J3504" s="2" t="s">
        <v>13</v>
      </c>
      <c r="K3504" s="2" t="s">
        <v>8</v>
      </c>
      <c r="L3504" s="132" t="s">
        <v>8555</v>
      </c>
      <c r="M3504"/>
      <c r="N3504"/>
      <c r="O3504"/>
      <c r="P3504"/>
      <c r="Q3504"/>
      <c r="R3504"/>
      <c r="S3504"/>
      <c r="T3504"/>
      <c r="U3504"/>
      <c r="V3504"/>
      <c r="W3504"/>
    </row>
    <row r="3505" spans="1:23" customFormat="1">
      <c r="A3505" s="1" t="str">
        <f>CONCATENATE(Tableau4[[#This Row],[DPT2]]," - ",Tableau4[[#This Row],[COMMUNE]])</f>
        <v>64 - Saint-Armou</v>
      </c>
      <c r="B3505" s="2">
        <v>64</v>
      </c>
      <c r="C3505" s="2" t="s">
        <v>4878</v>
      </c>
      <c r="D3505" s="3" t="s">
        <v>4173</v>
      </c>
      <c r="E3505" s="3" t="s">
        <v>4879</v>
      </c>
      <c r="F3505" s="6" t="s">
        <v>8554</v>
      </c>
      <c r="G3505" s="4">
        <v>656</v>
      </c>
      <c r="H3505" s="2" t="s">
        <v>5</v>
      </c>
      <c r="I3505" s="2" t="s">
        <v>25</v>
      </c>
      <c r="J3505" s="2" t="s">
        <v>13</v>
      </c>
      <c r="K3505" s="2" t="s">
        <v>8</v>
      </c>
      <c r="L3505" s="132" t="s">
        <v>8555</v>
      </c>
      <c r="M3505" s="87"/>
      <c r="N3505" s="87"/>
      <c r="O3505" s="87"/>
      <c r="P3505" s="87"/>
      <c r="Q3505" s="87"/>
      <c r="R3505" s="87"/>
      <c r="S3505" s="87"/>
      <c r="T3505" s="87"/>
      <c r="U3505" s="87"/>
      <c r="V3505" s="87"/>
      <c r="W3505" s="87"/>
    </row>
    <row r="3506" spans="1:23" customFormat="1">
      <c r="A3506" s="1" t="str">
        <f>CONCATENATE(Tableau4[[#This Row],[DPT2]]," - ",Tableau4[[#This Row],[COMMUNE]])</f>
        <v>64 - Saint-Boès</v>
      </c>
      <c r="B3506" s="2">
        <v>64</v>
      </c>
      <c r="C3506" s="2" t="s">
        <v>4880</v>
      </c>
      <c r="D3506" s="3" t="s">
        <v>4178</v>
      </c>
      <c r="E3506" s="3" t="s">
        <v>4881</v>
      </c>
      <c r="F3506" s="6" t="s">
        <v>8554</v>
      </c>
      <c r="G3506" s="4">
        <v>361</v>
      </c>
      <c r="H3506" s="2" t="s">
        <v>5</v>
      </c>
      <c r="I3506" s="2" t="s">
        <v>25</v>
      </c>
      <c r="J3506" s="2" t="s">
        <v>13</v>
      </c>
      <c r="K3506" s="2" t="s">
        <v>8</v>
      </c>
      <c r="L3506" s="132" t="s">
        <v>8555</v>
      </c>
    </row>
    <row r="3507" spans="1:23" s="87" customFormat="1">
      <c r="A3507" s="1" t="str">
        <f>CONCATENATE(Tableau4[[#This Row],[DPT2]]," - ",Tableau4[[#This Row],[COMMUNE]])</f>
        <v>64 - Saint-Castin</v>
      </c>
      <c r="B3507" s="2">
        <v>64</v>
      </c>
      <c r="C3507" s="2" t="s">
        <v>4882</v>
      </c>
      <c r="D3507" s="3" t="s">
        <v>4173</v>
      </c>
      <c r="E3507" s="3" t="s">
        <v>4883</v>
      </c>
      <c r="F3507" s="6" t="s">
        <v>8554</v>
      </c>
      <c r="G3507" s="4">
        <v>866</v>
      </c>
      <c r="H3507" s="2" t="s">
        <v>5</v>
      </c>
      <c r="I3507" s="2" t="s">
        <v>25</v>
      </c>
      <c r="J3507" s="2" t="s">
        <v>13</v>
      </c>
      <c r="K3507" s="2" t="s">
        <v>8</v>
      </c>
      <c r="L3507" s="132" t="s">
        <v>8555</v>
      </c>
      <c r="M3507"/>
      <c r="N3507"/>
      <c r="O3507"/>
      <c r="P3507"/>
      <c r="Q3507"/>
      <c r="R3507"/>
      <c r="S3507"/>
      <c r="T3507"/>
      <c r="U3507"/>
      <c r="V3507"/>
      <c r="W3507"/>
    </row>
    <row r="3508" spans="1:23" customFormat="1">
      <c r="A3508" s="1" t="str">
        <f>CONCATENATE(Tableau4[[#This Row],[DPT2]]," - ",Tableau4[[#This Row],[COMMUNE]])</f>
        <v>64 - Saint-Dos</v>
      </c>
      <c r="B3508" s="2">
        <v>64</v>
      </c>
      <c r="C3508" s="5" t="s">
        <v>4884</v>
      </c>
      <c r="D3508" s="6" t="s">
        <v>4181</v>
      </c>
      <c r="E3508" s="6" t="s">
        <v>4885</v>
      </c>
      <c r="F3508" s="6" t="s">
        <v>8554</v>
      </c>
      <c r="G3508" s="7">
        <v>158</v>
      </c>
      <c r="H3508" s="5" t="s">
        <v>5</v>
      </c>
      <c r="I3508" s="5" t="s">
        <v>12</v>
      </c>
      <c r="J3508" s="2" t="s">
        <v>13</v>
      </c>
      <c r="K3508" s="2" t="s">
        <v>8</v>
      </c>
      <c r="L3508" s="132" t="s">
        <v>8555</v>
      </c>
    </row>
    <row r="3509" spans="1:23" customFormat="1">
      <c r="A3509" s="1" t="str">
        <f>CONCATENATE(Tableau4[[#This Row],[DPT2]]," - ",Tableau4[[#This Row],[COMMUNE]])</f>
        <v>64 - Sainte-Colome</v>
      </c>
      <c r="B3509" s="2">
        <v>64</v>
      </c>
      <c r="C3509" s="5" t="s">
        <v>4886</v>
      </c>
      <c r="D3509" s="6" t="s">
        <v>4275</v>
      </c>
      <c r="E3509" s="6" t="s">
        <v>4887</v>
      </c>
      <c r="F3509" s="6" t="s">
        <v>8554</v>
      </c>
      <c r="G3509" s="7">
        <v>358</v>
      </c>
      <c r="H3509" s="5" t="s">
        <v>5</v>
      </c>
      <c r="I3509" s="5" t="s">
        <v>12</v>
      </c>
      <c r="J3509" s="2" t="s">
        <v>13</v>
      </c>
      <c r="K3509" s="2" t="s">
        <v>8</v>
      </c>
      <c r="L3509" s="132" t="s">
        <v>8555</v>
      </c>
      <c r="M3509" s="87"/>
      <c r="N3509" s="87"/>
      <c r="O3509" s="87"/>
      <c r="P3509" s="87"/>
      <c r="Q3509" s="87"/>
      <c r="R3509" s="87"/>
      <c r="S3509" s="87"/>
      <c r="T3509" s="87"/>
      <c r="U3509" s="87"/>
      <c r="V3509" s="87"/>
      <c r="W3509" s="87"/>
    </row>
    <row r="3510" spans="1:23" s="87" customFormat="1">
      <c r="A3510" s="1" t="str">
        <f>CONCATENATE(Tableau4[[#This Row],[DPT2]]," - ",Tableau4[[#This Row],[COMMUNE]])</f>
        <v>64 - Sainte-Engrâce</v>
      </c>
      <c r="B3510" s="2">
        <v>64</v>
      </c>
      <c r="C3510" s="2" t="s">
        <v>4888</v>
      </c>
      <c r="D3510" s="3" t="s">
        <v>4191</v>
      </c>
      <c r="E3510" s="3" t="s">
        <v>4889</v>
      </c>
      <c r="F3510" s="6" t="s">
        <v>8554</v>
      </c>
      <c r="G3510" s="4">
        <v>195</v>
      </c>
      <c r="H3510" s="2" t="s">
        <v>5</v>
      </c>
      <c r="I3510" s="2" t="s">
        <v>25</v>
      </c>
      <c r="J3510" s="2" t="s">
        <v>13</v>
      </c>
      <c r="K3510" s="2" t="s">
        <v>8</v>
      </c>
      <c r="L3510" s="132" t="s">
        <v>8555</v>
      </c>
      <c r="M3510"/>
      <c r="N3510"/>
      <c r="O3510"/>
      <c r="P3510"/>
      <c r="Q3510"/>
      <c r="R3510"/>
      <c r="S3510"/>
      <c r="T3510"/>
      <c r="U3510"/>
      <c r="V3510"/>
      <c r="W3510"/>
    </row>
    <row r="3511" spans="1:23" s="87" customFormat="1">
      <c r="A3511" s="1" t="str">
        <f>CONCATENATE(Tableau4[[#This Row],[DPT2]]," - ",Tableau4[[#This Row],[COMMUNE]])</f>
        <v>64 - Saint-Esteben</v>
      </c>
      <c r="B3511" s="2">
        <v>64</v>
      </c>
      <c r="C3511" s="2" t="s">
        <v>4890</v>
      </c>
      <c r="D3511" s="3" t="s">
        <v>4191</v>
      </c>
      <c r="E3511" s="3" t="s">
        <v>4891</v>
      </c>
      <c r="F3511" s="6" t="s">
        <v>8554</v>
      </c>
      <c r="G3511" s="4">
        <v>411</v>
      </c>
      <c r="H3511" s="2" t="s">
        <v>5</v>
      </c>
      <c r="I3511" s="2" t="s">
        <v>25</v>
      </c>
      <c r="J3511" s="2" t="s">
        <v>13</v>
      </c>
      <c r="K3511" s="2" t="s">
        <v>8</v>
      </c>
      <c r="L3511" s="132" t="s">
        <v>8555</v>
      </c>
      <c r="M3511"/>
      <c r="N3511"/>
      <c r="O3511"/>
      <c r="P3511"/>
      <c r="Q3511"/>
      <c r="R3511"/>
      <c r="S3511"/>
      <c r="T3511"/>
      <c r="U3511"/>
      <c r="V3511"/>
      <c r="W3511"/>
    </row>
    <row r="3512" spans="1:23" customFormat="1">
      <c r="A3512" s="1" t="str">
        <f>CONCATENATE(Tableau4[[#This Row],[DPT2]]," - ",Tableau4[[#This Row],[COMMUNE]])</f>
        <v>64 - Saint-Étienne-de-Baïgorry</v>
      </c>
      <c r="B3512" s="2">
        <v>64</v>
      </c>
      <c r="C3512" s="2" t="s">
        <v>7276</v>
      </c>
      <c r="D3512" s="3" t="s">
        <v>4191</v>
      </c>
      <c r="E3512" s="3" t="s">
        <v>7277</v>
      </c>
      <c r="F3512" s="6" t="s">
        <v>8554</v>
      </c>
      <c r="G3512" s="4">
        <v>1478</v>
      </c>
      <c r="H3512" s="2" t="s">
        <v>5</v>
      </c>
      <c r="I3512" s="2" t="s">
        <v>25</v>
      </c>
      <c r="J3512" s="2" t="s">
        <v>13</v>
      </c>
      <c r="K3512" s="2" t="s">
        <v>5671</v>
      </c>
      <c r="L3512" s="132" t="s">
        <v>8555</v>
      </c>
      <c r="M3512" s="87"/>
      <c r="N3512" s="87"/>
      <c r="O3512" s="87"/>
      <c r="P3512" s="87"/>
      <c r="Q3512" s="87"/>
      <c r="R3512" s="87"/>
      <c r="S3512" s="87"/>
      <c r="T3512" s="87"/>
      <c r="U3512" s="87"/>
      <c r="V3512" s="87"/>
      <c r="W3512" s="87"/>
    </row>
    <row r="3513" spans="1:23" customFormat="1">
      <c r="A3513" s="1" t="str">
        <f>CONCATENATE(Tableau4[[#This Row],[DPT2]]," - ",Tableau4[[#This Row],[COMMUNE]])</f>
        <v>64 - Saint-Faust</v>
      </c>
      <c r="B3513" s="2">
        <v>64</v>
      </c>
      <c r="C3513" s="2" t="s">
        <v>4892</v>
      </c>
      <c r="D3513" s="3" t="s">
        <v>4282</v>
      </c>
      <c r="E3513" s="3" t="s">
        <v>4893</v>
      </c>
      <c r="F3513" s="6" t="s">
        <v>8554</v>
      </c>
      <c r="G3513" s="4">
        <v>746</v>
      </c>
      <c r="H3513" s="2" t="s">
        <v>5</v>
      </c>
      <c r="I3513" s="2" t="s">
        <v>25</v>
      </c>
      <c r="J3513" s="2" t="s">
        <v>13</v>
      </c>
      <c r="K3513" s="2" t="s">
        <v>8</v>
      </c>
      <c r="L3513" s="132" t="s">
        <v>8555</v>
      </c>
    </row>
    <row r="3514" spans="1:23" customFormat="1">
      <c r="A3514" s="1" t="str">
        <f>CONCATENATE(Tableau4[[#This Row],[DPT2]]," - ",Tableau4[[#This Row],[COMMUNE]])</f>
        <v>64 - Saint-Girons-en-Béarn</v>
      </c>
      <c r="B3514" s="2">
        <v>64</v>
      </c>
      <c r="C3514" s="2" t="s">
        <v>4894</v>
      </c>
      <c r="D3514" s="3" t="s">
        <v>4178</v>
      </c>
      <c r="E3514" s="3" t="s">
        <v>4895</v>
      </c>
      <c r="F3514" s="6" t="s">
        <v>8554</v>
      </c>
      <c r="G3514" s="4">
        <v>163</v>
      </c>
      <c r="H3514" s="2" t="s">
        <v>5</v>
      </c>
      <c r="I3514" s="2" t="s">
        <v>25</v>
      </c>
      <c r="J3514" s="2" t="s">
        <v>13</v>
      </c>
      <c r="K3514" s="2" t="s">
        <v>8</v>
      </c>
      <c r="L3514" s="132" t="s">
        <v>8555</v>
      </c>
    </row>
    <row r="3515" spans="1:23" customFormat="1">
      <c r="A3515" s="1" t="str">
        <f>CONCATENATE(Tableau4[[#This Row],[DPT2]]," - ",Tableau4[[#This Row],[COMMUNE]])</f>
        <v>64 - Saint-Gladie-Arrive-Munein</v>
      </c>
      <c r="B3515" s="2">
        <v>64</v>
      </c>
      <c r="C3515" s="5" t="s">
        <v>4896</v>
      </c>
      <c r="D3515" s="6" t="s">
        <v>4181</v>
      </c>
      <c r="E3515" s="6" t="s">
        <v>4897</v>
      </c>
      <c r="F3515" s="6" t="s">
        <v>8554</v>
      </c>
      <c r="G3515" s="7">
        <v>198</v>
      </c>
      <c r="H3515" s="5" t="s">
        <v>5</v>
      </c>
      <c r="I3515" s="5" t="s">
        <v>12</v>
      </c>
      <c r="J3515" s="2" t="s">
        <v>13</v>
      </c>
      <c r="K3515" s="2" t="s">
        <v>8</v>
      </c>
      <c r="L3515" s="132" t="s">
        <v>8555</v>
      </c>
    </row>
    <row r="3516" spans="1:23" customFormat="1">
      <c r="A3516" s="1" t="str">
        <f>CONCATENATE(Tableau4[[#This Row],[DPT2]]," - ",Tableau4[[#This Row],[COMMUNE]])</f>
        <v>64 - Saint-Goin</v>
      </c>
      <c r="B3516" s="2">
        <v>64</v>
      </c>
      <c r="C3516" s="2" t="s">
        <v>4898</v>
      </c>
      <c r="D3516" s="3" t="s">
        <v>4186</v>
      </c>
      <c r="E3516" s="3" t="s">
        <v>4899</v>
      </c>
      <c r="F3516" s="6" t="s">
        <v>8554</v>
      </c>
      <c r="G3516" s="4">
        <v>237</v>
      </c>
      <c r="H3516" s="2" t="s">
        <v>5</v>
      </c>
      <c r="I3516" s="2" t="s">
        <v>25</v>
      </c>
      <c r="J3516" s="2" t="s">
        <v>13</v>
      </c>
      <c r="K3516" s="2" t="s">
        <v>8</v>
      </c>
      <c r="L3516" s="132" t="s">
        <v>8555</v>
      </c>
      <c r="M3516" s="87"/>
      <c r="N3516" s="87"/>
      <c r="O3516" s="87"/>
      <c r="P3516" s="87"/>
      <c r="Q3516" s="87"/>
      <c r="R3516" s="87"/>
      <c r="S3516" s="87"/>
      <c r="T3516" s="87"/>
      <c r="U3516" s="87"/>
      <c r="V3516" s="87"/>
      <c r="W3516" s="87"/>
    </row>
    <row r="3517" spans="1:23" customFormat="1">
      <c r="A3517" s="1" t="str">
        <f>CONCATENATE(Tableau4[[#This Row],[DPT2]]," - ",Tableau4[[#This Row],[COMMUNE]])</f>
        <v>64 - Saint-Jammes</v>
      </c>
      <c r="B3517" s="2">
        <v>64</v>
      </c>
      <c r="C3517" s="2" t="s">
        <v>4900</v>
      </c>
      <c r="D3517" s="3" t="s">
        <v>4173</v>
      </c>
      <c r="E3517" s="3" t="s">
        <v>4901</v>
      </c>
      <c r="F3517" s="6" t="s">
        <v>8554</v>
      </c>
      <c r="G3517" s="4">
        <v>620</v>
      </c>
      <c r="H3517" s="2" t="s">
        <v>5</v>
      </c>
      <c r="I3517" s="2" t="s">
        <v>25</v>
      </c>
      <c r="J3517" s="2" t="s">
        <v>13</v>
      </c>
      <c r="K3517" s="2" t="s">
        <v>8</v>
      </c>
      <c r="L3517" s="132" t="s">
        <v>8555</v>
      </c>
      <c r="M3517" s="87"/>
      <c r="N3517" s="87"/>
      <c r="O3517" s="87"/>
      <c r="P3517" s="87"/>
      <c r="Q3517" s="87"/>
      <c r="R3517" s="87"/>
      <c r="S3517" s="87"/>
      <c r="T3517" s="87"/>
      <c r="U3517" s="87"/>
      <c r="V3517" s="87"/>
      <c r="W3517" s="87"/>
    </row>
    <row r="3518" spans="1:23" s="87" customFormat="1">
      <c r="A3518" s="1" t="str">
        <f>CONCATENATE(Tableau4[[#This Row],[DPT2]]," - ",Tableau4[[#This Row],[COMMUNE]])</f>
        <v>64 - Saint-Jean-de-Luz</v>
      </c>
      <c r="B3518" s="94">
        <v>64</v>
      </c>
      <c r="C3518" s="11" t="s">
        <v>8451</v>
      </c>
      <c r="D3518" s="95" t="s">
        <v>4191</v>
      </c>
      <c r="E3518" s="118" t="s">
        <v>8452</v>
      </c>
      <c r="F3518" s="96" t="s">
        <v>8555</v>
      </c>
      <c r="G3518" s="97">
        <v>14196</v>
      </c>
      <c r="H3518" s="94" t="s">
        <v>859</v>
      </c>
      <c r="I3518" s="94" t="s">
        <v>25</v>
      </c>
      <c r="J3518" s="94" t="s">
        <v>13</v>
      </c>
      <c r="K3518" s="5" t="s">
        <v>7657</v>
      </c>
      <c r="L3518" s="132" t="s">
        <v>8555</v>
      </c>
      <c r="M3518"/>
      <c r="N3518"/>
      <c r="O3518"/>
      <c r="P3518"/>
      <c r="Q3518"/>
      <c r="R3518"/>
      <c r="S3518"/>
      <c r="T3518"/>
      <c r="U3518"/>
      <c r="V3518"/>
      <c r="W3518"/>
    </row>
    <row r="3519" spans="1:23" customFormat="1">
      <c r="A3519" s="1" t="str">
        <f>CONCATENATE(Tableau4[[#This Row],[DPT2]]," - ",Tableau4[[#This Row],[COMMUNE]])</f>
        <v>64 - Saint-Jean-le-Vieux</v>
      </c>
      <c r="B3519" s="2">
        <v>64</v>
      </c>
      <c r="C3519" s="2" t="s">
        <v>7278</v>
      </c>
      <c r="D3519" s="3" t="s">
        <v>4191</v>
      </c>
      <c r="E3519" s="3" t="s">
        <v>7279</v>
      </c>
      <c r="F3519" s="6" t="s">
        <v>8554</v>
      </c>
      <c r="G3519" s="4">
        <v>840</v>
      </c>
      <c r="H3519" s="2" t="s">
        <v>5</v>
      </c>
      <c r="I3519" s="2" t="s">
        <v>25</v>
      </c>
      <c r="J3519" s="2" t="s">
        <v>13</v>
      </c>
      <c r="K3519" s="2" t="s">
        <v>5671</v>
      </c>
      <c r="L3519" s="132" t="s">
        <v>8555</v>
      </c>
    </row>
    <row r="3520" spans="1:23" s="87" customFormat="1">
      <c r="A3520" s="1" t="str">
        <f>CONCATENATE(Tableau4[[#This Row],[DPT2]]," - ",Tableau4[[#This Row],[COMMUNE]])</f>
        <v>64 - Saint-Jean-Pied-de-Port</v>
      </c>
      <c r="B3520" s="2">
        <v>64</v>
      </c>
      <c r="C3520" s="2" t="s">
        <v>8198</v>
      </c>
      <c r="D3520" s="3" t="s">
        <v>4191</v>
      </c>
      <c r="E3520" s="3" t="s">
        <v>8199</v>
      </c>
      <c r="F3520" s="6" t="s">
        <v>8554</v>
      </c>
      <c r="G3520" s="4">
        <v>1532</v>
      </c>
      <c r="H3520" s="2" t="s">
        <v>5</v>
      </c>
      <c r="I3520" s="2" t="s">
        <v>25</v>
      </c>
      <c r="J3520" s="2" t="s">
        <v>13</v>
      </c>
      <c r="K3520" s="5" t="s">
        <v>5664</v>
      </c>
      <c r="L3520" s="132" t="s">
        <v>8555</v>
      </c>
      <c r="M3520"/>
      <c r="N3520"/>
      <c r="O3520"/>
      <c r="P3520"/>
      <c r="Q3520"/>
      <c r="R3520"/>
      <c r="S3520"/>
      <c r="T3520"/>
      <c r="U3520"/>
      <c r="V3520"/>
      <c r="W3520"/>
    </row>
    <row r="3521" spans="1:23" customFormat="1">
      <c r="A3521" s="1" t="str">
        <f>CONCATENATE(Tableau4[[#This Row],[DPT2]]," - ",Tableau4[[#This Row],[COMMUNE]])</f>
        <v>64 - Saint-Jean-Poudge</v>
      </c>
      <c r="B3521" s="2">
        <v>64</v>
      </c>
      <c r="C3521" s="2" t="s">
        <v>4902</v>
      </c>
      <c r="D3521" s="3" t="s">
        <v>4245</v>
      </c>
      <c r="E3521" s="3" t="s">
        <v>4903</v>
      </c>
      <c r="F3521" s="6" t="s">
        <v>8554</v>
      </c>
      <c r="G3521" s="4">
        <v>67</v>
      </c>
      <c r="H3521" s="2" t="s">
        <v>5</v>
      </c>
      <c r="I3521" s="2" t="s">
        <v>25</v>
      </c>
      <c r="J3521" s="2" t="s">
        <v>13</v>
      </c>
      <c r="K3521" s="2" t="s">
        <v>8</v>
      </c>
      <c r="L3521" s="132" t="s">
        <v>8555</v>
      </c>
    </row>
    <row r="3522" spans="1:23" customFormat="1">
      <c r="A3522" s="1" t="str">
        <f>CONCATENATE(Tableau4[[#This Row],[DPT2]]," - ",Tableau4[[#This Row],[COMMUNE]])</f>
        <v>64 - Saint-Just-Ibarre</v>
      </c>
      <c r="B3522" s="2">
        <v>64</v>
      </c>
      <c r="C3522" s="2" t="s">
        <v>4904</v>
      </c>
      <c r="D3522" s="3" t="s">
        <v>4191</v>
      </c>
      <c r="E3522" s="3" t="s">
        <v>4905</v>
      </c>
      <c r="F3522" s="6" t="s">
        <v>8554</v>
      </c>
      <c r="G3522" s="4">
        <v>206</v>
      </c>
      <c r="H3522" s="2" t="s">
        <v>5</v>
      </c>
      <c r="I3522" s="2" t="s">
        <v>25</v>
      </c>
      <c r="J3522" s="2" t="s">
        <v>13</v>
      </c>
      <c r="K3522" s="2" t="s">
        <v>8</v>
      </c>
      <c r="L3522" s="132" t="s">
        <v>8555</v>
      </c>
    </row>
    <row r="3523" spans="1:23" customFormat="1">
      <c r="A3523" s="1" t="str">
        <f>CONCATENATE(Tableau4[[#This Row],[DPT2]]," - ",Tableau4[[#This Row],[COMMUNE]])</f>
        <v>64 - Saint-Laurent-Bretagne</v>
      </c>
      <c r="B3523" s="2">
        <v>64</v>
      </c>
      <c r="C3523" s="2" t="s">
        <v>4906</v>
      </c>
      <c r="D3523" s="3" t="s">
        <v>4173</v>
      </c>
      <c r="E3523" s="3" t="s">
        <v>4907</v>
      </c>
      <c r="F3523" s="6" t="s">
        <v>8554</v>
      </c>
      <c r="G3523" s="4">
        <v>447</v>
      </c>
      <c r="H3523" s="2" t="s">
        <v>5</v>
      </c>
      <c r="I3523" s="2" t="s">
        <v>25</v>
      </c>
      <c r="J3523" s="2" t="s">
        <v>13</v>
      </c>
      <c r="K3523" s="2" t="s">
        <v>8</v>
      </c>
      <c r="L3523" s="132" t="s">
        <v>8555</v>
      </c>
      <c r="M3523" s="87"/>
      <c r="N3523" s="87"/>
      <c r="O3523" s="87"/>
      <c r="P3523" s="87"/>
      <c r="Q3523" s="87"/>
      <c r="R3523" s="87"/>
      <c r="S3523" s="87"/>
      <c r="T3523" s="87"/>
      <c r="U3523" s="87"/>
      <c r="V3523" s="87"/>
      <c r="W3523" s="87"/>
    </row>
    <row r="3524" spans="1:23" customFormat="1">
      <c r="A3524" s="1" t="str">
        <f>CONCATENATE(Tableau4[[#This Row],[DPT2]]," - ",Tableau4[[#This Row],[COMMUNE]])</f>
        <v>64 - Saint-Martin-d'Arberoue</v>
      </c>
      <c r="B3524" s="2">
        <v>64</v>
      </c>
      <c r="C3524" s="2" t="s">
        <v>4908</v>
      </c>
      <c r="D3524" s="3" t="s">
        <v>4191</v>
      </c>
      <c r="E3524" s="3" t="s">
        <v>4909</v>
      </c>
      <c r="F3524" s="6" t="s">
        <v>8554</v>
      </c>
      <c r="G3524" s="4">
        <v>332</v>
      </c>
      <c r="H3524" s="2" t="s">
        <v>5</v>
      </c>
      <c r="I3524" s="2" t="s">
        <v>25</v>
      </c>
      <c r="J3524" s="2" t="s">
        <v>13</v>
      </c>
      <c r="K3524" s="2" t="s">
        <v>8</v>
      </c>
      <c r="L3524" s="132" t="s">
        <v>8555</v>
      </c>
    </row>
    <row r="3525" spans="1:23" s="87" customFormat="1">
      <c r="A3525" s="1" t="str">
        <f>CONCATENATE(Tableau4[[#This Row],[DPT2]]," - ",Tableau4[[#This Row],[COMMUNE]])</f>
        <v>64 - Saint-Martin-d'Arrossa</v>
      </c>
      <c r="B3525" s="2">
        <v>64</v>
      </c>
      <c r="C3525" s="2" t="s">
        <v>4910</v>
      </c>
      <c r="D3525" s="3" t="s">
        <v>4191</v>
      </c>
      <c r="E3525" s="3" t="s">
        <v>4911</v>
      </c>
      <c r="F3525" s="6" t="s">
        <v>8554</v>
      </c>
      <c r="G3525" s="4">
        <v>538</v>
      </c>
      <c r="H3525" s="2" t="s">
        <v>5</v>
      </c>
      <c r="I3525" s="2" t="s">
        <v>25</v>
      </c>
      <c r="J3525" s="2" t="s">
        <v>13</v>
      </c>
      <c r="K3525" s="2" t="s">
        <v>8</v>
      </c>
      <c r="L3525" s="132" t="s">
        <v>8555</v>
      </c>
      <c r="M3525"/>
      <c r="N3525"/>
      <c r="O3525"/>
      <c r="P3525"/>
      <c r="Q3525"/>
      <c r="R3525"/>
      <c r="S3525"/>
      <c r="T3525"/>
      <c r="U3525"/>
      <c r="V3525"/>
      <c r="W3525"/>
    </row>
    <row r="3526" spans="1:23" customFormat="1">
      <c r="A3526" s="1" t="str">
        <f>CONCATENATE(Tableau4[[#This Row],[DPT2]]," - ",Tableau4[[#This Row],[COMMUNE]])</f>
        <v>64 - Saint-Médard</v>
      </c>
      <c r="B3526" s="2">
        <v>64</v>
      </c>
      <c r="C3526" s="2" t="s">
        <v>4912</v>
      </c>
      <c r="D3526" s="3" t="s">
        <v>4178</v>
      </c>
      <c r="E3526" s="3" t="s">
        <v>10771</v>
      </c>
      <c r="F3526" s="6" t="s">
        <v>8554</v>
      </c>
      <c r="G3526" s="4">
        <v>202</v>
      </c>
      <c r="H3526" s="2" t="s">
        <v>5</v>
      </c>
      <c r="I3526" s="2" t="s">
        <v>25</v>
      </c>
      <c r="J3526" s="2" t="s">
        <v>13</v>
      </c>
      <c r="K3526" s="2" t="s">
        <v>8</v>
      </c>
      <c r="L3526" s="132" t="s">
        <v>8555</v>
      </c>
    </row>
    <row r="3527" spans="1:23" customFormat="1">
      <c r="A3527" s="1" t="str">
        <f>CONCATENATE(Tableau4[[#This Row],[DPT2]]," - ",Tableau4[[#This Row],[COMMUNE]])</f>
        <v>64 - Saint-Michel</v>
      </c>
      <c r="B3527" s="2">
        <v>64</v>
      </c>
      <c r="C3527" s="2" t="s">
        <v>4913</v>
      </c>
      <c r="D3527" s="3" t="s">
        <v>4191</v>
      </c>
      <c r="E3527" s="3" t="s">
        <v>10772</v>
      </c>
      <c r="F3527" s="6" t="s">
        <v>8554</v>
      </c>
      <c r="G3527" s="4">
        <v>292</v>
      </c>
      <c r="H3527" s="2" t="s">
        <v>5</v>
      </c>
      <c r="I3527" s="2" t="s">
        <v>25</v>
      </c>
      <c r="J3527" s="2" t="s">
        <v>13</v>
      </c>
      <c r="K3527" s="2" t="s">
        <v>8</v>
      </c>
      <c r="L3527" s="132" t="s">
        <v>8555</v>
      </c>
    </row>
    <row r="3528" spans="1:23" customFormat="1">
      <c r="A3528" s="1" t="str">
        <f>CONCATENATE(Tableau4[[#This Row],[DPT2]]," - ",Tableau4[[#This Row],[COMMUNE]])</f>
        <v>64 - Saint-Palais</v>
      </c>
      <c r="B3528" s="2">
        <v>64</v>
      </c>
      <c r="C3528" s="2" t="s">
        <v>8453</v>
      </c>
      <c r="D3528" s="3" t="s">
        <v>4191</v>
      </c>
      <c r="E3528" s="3" t="s">
        <v>10828</v>
      </c>
      <c r="F3528" s="6" t="s">
        <v>8554</v>
      </c>
      <c r="G3528" s="4">
        <v>1841</v>
      </c>
      <c r="H3528" s="2" t="s">
        <v>5</v>
      </c>
      <c r="I3528" s="2" t="s">
        <v>25</v>
      </c>
      <c r="J3528" s="2" t="s">
        <v>13</v>
      </c>
      <c r="K3528" s="5" t="s">
        <v>7657</v>
      </c>
      <c r="L3528" s="132" t="s">
        <v>8555</v>
      </c>
    </row>
    <row r="3529" spans="1:23" customFormat="1">
      <c r="A3529" s="1" t="str">
        <f>CONCATENATE(Tableau4[[#This Row],[DPT2]]," - ",Tableau4[[#This Row],[COMMUNE]])</f>
        <v>64 - Saint-Pé-de-Léren</v>
      </c>
      <c r="B3529" s="2">
        <v>64</v>
      </c>
      <c r="C3529" s="5" t="s">
        <v>4914</v>
      </c>
      <c r="D3529" s="6" t="s">
        <v>4181</v>
      </c>
      <c r="E3529" s="6" t="s">
        <v>4915</v>
      </c>
      <c r="F3529" s="6" t="s">
        <v>8554</v>
      </c>
      <c r="G3529" s="7">
        <v>259</v>
      </c>
      <c r="H3529" s="5" t="s">
        <v>5</v>
      </c>
      <c r="I3529" s="5" t="s">
        <v>12</v>
      </c>
      <c r="J3529" s="2" t="s">
        <v>13</v>
      </c>
      <c r="K3529" s="2" t="s">
        <v>8</v>
      </c>
      <c r="L3529" s="132" t="s">
        <v>8555</v>
      </c>
    </row>
    <row r="3530" spans="1:23" customFormat="1">
      <c r="A3530" s="1" t="str">
        <f>CONCATENATE(Tableau4[[#This Row],[DPT2]]," - ",Tableau4[[#This Row],[COMMUNE]])</f>
        <v>64 - Saint-Pée-sur-Nivelle</v>
      </c>
      <c r="B3530" s="2">
        <v>64</v>
      </c>
      <c r="C3530" s="2" t="s">
        <v>8200</v>
      </c>
      <c r="D3530" s="3" t="s">
        <v>4191</v>
      </c>
      <c r="E3530" s="3" t="s">
        <v>8201</v>
      </c>
      <c r="F3530" s="6" t="s">
        <v>8554</v>
      </c>
      <c r="G3530" s="4">
        <v>7037</v>
      </c>
      <c r="H3530" s="2" t="s">
        <v>5</v>
      </c>
      <c r="I3530" s="2" t="s">
        <v>25</v>
      </c>
      <c r="J3530" s="2" t="s">
        <v>13</v>
      </c>
      <c r="K3530" s="5" t="s">
        <v>5664</v>
      </c>
      <c r="L3530" s="132" t="s">
        <v>8555</v>
      </c>
    </row>
    <row r="3531" spans="1:23" customFormat="1">
      <c r="A3531" s="1" t="str">
        <f>CONCATENATE(Tableau4[[#This Row],[DPT2]]," - ",Tableau4[[#This Row],[COMMUNE]])</f>
        <v>64 - Saint-Pierre-d'Irube</v>
      </c>
      <c r="B3531" s="94">
        <v>64</v>
      </c>
      <c r="C3531" s="11" t="s">
        <v>8202</v>
      </c>
      <c r="D3531" s="95" t="s">
        <v>4191</v>
      </c>
      <c r="E3531" s="118" t="s">
        <v>8203</v>
      </c>
      <c r="F3531" s="96" t="s">
        <v>8555</v>
      </c>
      <c r="G3531" s="97">
        <v>5491</v>
      </c>
      <c r="H3531" s="94" t="s">
        <v>859</v>
      </c>
      <c r="I3531" s="94" t="s">
        <v>25</v>
      </c>
      <c r="J3531" s="94" t="s">
        <v>13</v>
      </c>
      <c r="K3531" s="5" t="s">
        <v>5664</v>
      </c>
      <c r="L3531" s="132" t="s">
        <v>8555</v>
      </c>
    </row>
    <row r="3532" spans="1:23" customFormat="1">
      <c r="A3532" s="1" t="str">
        <f>CONCATENATE(Tableau4[[#This Row],[DPT2]]," - ",Tableau4[[#This Row],[COMMUNE]])</f>
        <v>64 - Saint-Vincent</v>
      </c>
      <c r="B3532" s="2">
        <v>64</v>
      </c>
      <c r="C3532" s="2" t="s">
        <v>4916</v>
      </c>
      <c r="D3532" s="3" t="s">
        <v>4220</v>
      </c>
      <c r="E3532" s="3" t="s">
        <v>4917</v>
      </c>
      <c r="F3532" s="6" t="s">
        <v>8554</v>
      </c>
      <c r="G3532" s="4">
        <v>395</v>
      </c>
      <c r="H3532" s="2" t="s">
        <v>5</v>
      </c>
      <c r="I3532" s="2" t="s">
        <v>25</v>
      </c>
      <c r="J3532" s="2" t="s">
        <v>13</v>
      </c>
      <c r="K3532" s="2" t="s">
        <v>8</v>
      </c>
      <c r="L3532" s="132" t="s">
        <v>8555</v>
      </c>
    </row>
    <row r="3533" spans="1:23" customFormat="1">
      <c r="A3533" s="1" t="str">
        <f>CONCATENATE(Tableau4[[#This Row],[DPT2]]," - ",Tableau4[[#This Row],[COMMUNE]])</f>
        <v>64 - Salies-de-Béarn</v>
      </c>
      <c r="B3533" s="2">
        <v>64</v>
      </c>
      <c r="C3533" s="5" t="s">
        <v>8204</v>
      </c>
      <c r="D3533" s="6" t="s">
        <v>4181</v>
      </c>
      <c r="E3533" s="6" t="s">
        <v>8205</v>
      </c>
      <c r="F3533" s="6" t="s">
        <v>8554</v>
      </c>
      <c r="G3533" s="7">
        <v>4568</v>
      </c>
      <c r="H3533" s="5" t="s">
        <v>5</v>
      </c>
      <c r="I3533" s="5" t="s">
        <v>12</v>
      </c>
      <c r="J3533" s="2" t="s">
        <v>13</v>
      </c>
      <c r="K3533" s="5" t="s">
        <v>5664</v>
      </c>
      <c r="L3533" s="132" t="s">
        <v>8555</v>
      </c>
    </row>
    <row r="3534" spans="1:23" customFormat="1">
      <c r="A3534" s="1" t="str">
        <f>CONCATENATE(Tableau4[[#This Row],[DPT2]]," - ",Tableau4[[#This Row],[COMMUNE]])</f>
        <v>64 - Salles-Mongiscard</v>
      </c>
      <c r="B3534" s="2">
        <v>64</v>
      </c>
      <c r="C3534" s="2" t="s">
        <v>4918</v>
      </c>
      <c r="D3534" s="3" t="s">
        <v>4178</v>
      </c>
      <c r="E3534" s="3" t="s">
        <v>4919</v>
      </c>
      <c r="F3534" s="6" t="s">
        <v>8554</v>
      </c>
      <c r="G3534" s="4">
        <v>297</v>
      </c>
      <c r="H3534" s="2" t="s">
        <v>5</v>
      </c>
      <c r="I3534" s="2" t="s">
        <v>25</v>
      </c>
      <c r="J3534" s="2" t="s">
        <v>13</v>
      </c>
      <c r="K3534" s="2" t="s">
        <v>8</v>
      </c>
      <c r="L3534" s="132" t="s">
        <v>8555</v>
      </c>
    </row>
    <row r="3535" spans="1:23" customFormat="1">
      <c r="A3535" s="1" t="str">
        <f>CONCATENATE(Tableau4[[#This Row],[DPT2]]," - ",Tableau4[[#This Row],[COMMUNE]])</f>
        <v>64 - Sallespisse</v>
      </c>
      <c r="B3535" s="2">
        <v>64</v>
      </c>
      <c r="C3535" s="2" t="s">
        <v>4920</v>
      </c>
      <c r="D3535" s="3" t="s">
        <v>4178</v>
      </c>
      <c r="E3535" s="3" t="s">
        <v>4921</v>
      </c>
      <c r="F3535" s="6" t="s">
        <v>8554</v>
      </c>
      <c r="G3535" s="4">
        <v>571</v>
      </c>
      <c r="H3535" s="2" t="s">
        <v>5</v>
      </c>
      <c r="I3535" s="2" t="s">
        <v>25</v>
      </c>
      <c r="J3535" s="2" t="s">
        <v>13</v>
      </c>
      <c r="K3535" s="2" t="s">
        <v>8</v>
      </c>
      <c r="L3535" s="132" t="s">
        <v>8555</v>
      </c>
    </row>
    <row r="3536" spans="1:23" customFormat="1">
      <c r="A3536" s="1" t="str">
        <f>CONCATENATE(Tableau4[[#This Row],[DPT2]]," - ",Tableau4[[#This Row],[COMMUNE]])</f>
        <v>64 - Sames</v>
      </c>
      <c r="B3536" s="2">
        <v>64</v>
      </c>
      <c r="C3536" s="2" t="s">
        <v>4922</v>
      </c>
      <c r="D3536" s="3" t="s">
        <v>4191</v>
      </c>
      <c r="E3536" s="3" t="s">
        <v>4923</v>
      </c>
      <c r="F3536" s="6" t="s">
        <v>8554</v>
      </c>
      <c r="G3536" s="4">
        <v>709</v>
      </c>
      <c r="H3536" s="2" t="s">
        <v>5</v>
      </c>
      <c r="I3536" s="2" t="s">
        <v>25</v>
      </c>
      <c r="J3536" s="2" t="s">
        <v>13</v>
      </c>
      <c r="K3536" s="2" t="s">
        <v>8</v>
      </c>
      <c r="L3536" s="132" t="s">
        <v>8555</v>
      </c>
    </row>
    <row r="3537" spans="1:23" s="87" customFormat="1">
      <c r="A3537" s="1" t="str">
        <f>CONCATENATE(Tableau4[[#This Row],[DPT2]]," - ",Tableau4[[#This Row],[COMMUNE]])</f>
        <v>64 - Samsons-Lion</v>
      </c>
      <c r="B3537" s="2">
        <v>64</v>
      </c>
      <c r="C3537" s="2" t="s">
        <v>4924</v>
      </c>
      <c r="D3537" s="3" t="s">
        <v>4173</v>
      </c>
      <c r="E3537" s="3" t="s">
        <v>4925</v>
      </c>
      <c r="F3537" s="6" t="s">
        <v>8554</v>
      </c>
      <c r="G3537" s="4">
        <v>90</v>
      </c>
      <c r="H3537" s="2" t="s">
        <v>5</v>
      </c>
      <c r="I3537" s="2" t="s">
        <v>25</v>
      </c>
      <c r="J3537" s="2" t="s">
        <v>13</v>
      </c>
      <c r="K3537" s="2" t="s">
        <v>8</v>
      </c>
      <c r="L3537" s="132" t="s">
        <v>8555</v>
      </c>
      <c r="M3537"/>
      <c r="N3537"/>
      <c r="O3537"/>
      <c r="P3537"/>
      <c r="Q3537"/>
      <c r="R3537"/>
      <c r="S3537"/>
      <c r="T3537"/>
      <c r="U3537"/>
      <c r="V3537"/>
      <c r="W3537"/>
    </row>
    <row r="3538" spans="1:23" s="87" customFormat="1">
      <c r="A3538" s="1" t="str">
        <f>CONCATENATE(Tableau4[[#This Row],[DPT2]]," - ",Tableau4[[#This Row],[COMMUNE]])</f>
        <v>64 - Sare</v>
      </c>
      <c r="B3538" s="2">
        <v>64</v>
      </c>
      <c r="C3538" s="2" t="s">
        <v>7280</v>
      </c>
      <c r="D3538" s="3" t="s">
        <v>4191</v>
      </c>
      <c r="E3538" s="3" t="s">
        <v>7281</v>
      </c>
      <c r="F3538" s="6" t="s">
        <v>8554</v>
      </c>
      <c r="G3538" s="4">
        <v>2688</v>
      </c>
      <c r="H3538" s="2" t="s">
        <v>5</v>
      </c>
      <c r="I3538" s="2" t="s">
        <v>25</v>
      </c>
      <c r="J3538" s="2" t="s">
        <v>13</v>
      </c>
      <c r="K3538" s="2" t="s">
        <v>5671</v>
      </c>
      <c r="L3538" s="132" t="s">
        <v>8555</v>
      </c>
      <c r="M3538"/>
      <c r="N3538"/>
      <c r="O3538"/>
      <c r="P3538"/>
      <c r="Q3538"/>
      <c r="R3538"/>
      <c r="S3538"/>
      <c r="T3538"/>
      <c r="U3538"/>
      <c r="V3538"/>
      <c r="W3538"/>
    </row>
    <row r="3539" spans="1:23" s="87" customFormat="1">
      <c r="A3539" s="1" t="str">
        <f>CONCATENATE(Tableau4[[#This Row],[DPT2]]," - ",Tableau4[[#This Row],[COMMUNE]])</f>
        <v>64 - Sarpourenx</v>
      </c>
      <c r="B3539" s="2">
        <v>64</v>
      </c>
      <c r="C3539" s="2" t="s">
        <v>4926</v>
      </c>
      <c r="D3539" s="3" t="s">
        <v>4178</v>
      </c>
      <c r="E3539" s="3" t="s">
        <v>4927</v>
      </c>
      <c r="F3539" s="6" t="s">
        <v>8554</v>
      </c>
      <c r="G3539" s="4">
        <v>310</v>
      </c>
      <c r="H3539" s="2" t="s">
        <v>5</v>
      </c>
      <c r="I3539" s="2" t="s">
        <v>25</v>
      </c>
      <c r="J3539" s="2" t="s">
        <v>13</v>
      </c>
      <c r="K3539" s="2" t="s">
        <v>8</v>
      </c>
      <c r="L3539" s="132" t="s">
        <v>8555</v>
      </c>
      <c r="M3539"/>
      <c r="N3539"/>
      <c r="O3539"/>
      <c r="P3539"/>
      <c r="Q3539"/>
      <c r="R3539"/>
      <c r="S3539"/>
      <c r="T3539"/>
      <c r="U3539"/>
      <c r="V3539"/>
      <c r="W3539"/>
    </row>
    <row r="3540" spans="1:23" customFormat="1">
      <c r="A3540" s="1" t="str">
        <f>CONCATENATE(Tableau4[[#This Row],[DPT2]]," - ",Tableau4[[#This Row],[COMMUNE]])</f>
        <v>64 - Sarrance</v>
      </c>
      <c r="B3540" s="2">
        <v>64</v>
      </c>
      <c r="C3540" s="2" t="s">
        <v>4928</v>
      </c>
      <c r="D3540" s="3" t="s">
        <v>4186</v>
      </c>
      <c r="E3540" s="3" t="s">
        <v>4929</v>
      </c>
      <c r="F3540" s="6" t="s">
        <v>8554</v>
      </c>
      <c r="G3540" s="4">
        <v>161</v>
      </c>
      <c r="H3540" s="2" t="s">
        <v>5</v>
      </c>
      <c r="I3540" s="2" t="s">
        <v>25</v>
      </c>
      <c r="J3540" s="2" t="s">
        <v>13</v>
      </c>
      <c r="K3540" s="2" t="s">
        <v>8</v>
      </c>
      <c r="L3540" s="132" t="s">
        <v>8555</v>
      </c>
    </row>
    <row r="3541" spans="1:23" customFormat="1">
      <c r="A3541" s="1" t="str">
        <f>CONCATENATE(Tableau4[[#This Row],[DPT2]]," - ",Tableau4[[#This Row],[COMMUNE]])</f>
        <v>64 - Saubole</v>
      </c>
      <c r="B3541" s="2">
        <v>64</v>
      </c>
      <c r="C3541" s="2" t="s">
        <v>4930</v>
      </c>
      <c r="D3541" s="3" t="s">
        <v>4173</v>
      </c>
      <c r="E3541" s="3" t="s">
        <v>4931</v>
      </c>
      <c r="F3541" s="6" t="s">
        <v>8554</v>
      </c>
      <c r="G3541" s="4">
        <v>139</v>
      </c>
      <c r="H3541" s="2" t="s">
        <v>5</v>
      </c>
      <c r="I3541" s="2" t="s">
        <v>25</v>
      </c>
      <c r="J3541" s="2" t="s">
        <v>13</v>
      </c>
      <c r="K3541" s="2" t="s">
        <v>8</v>
      </c>
      <c r="L3541" s="132" t="s">
        <v>8555</v>
      </c>
    </row>
    <row r="3542" spans="1:23" customFormat="1">
      <c r="A3542" s="1" t="str">
        <f>CONCATENATE(Tableau4[[#This Row],[DPT2]]," - ",Tableau4[[#This Row],[COMMUNE]])</f>
        <v>64 - Saucède</v>
      </c>
      <c r="B3542" s="2">
        <v>64</v>
      </c>
      <c r="C3542" s="2" t="s">
        <v>4932</v>
      </c>
      <c r="D3542" s="3" t="s">
        <v>4186</v>
      </c>
      <c r="E3542" s="3" t="s">
        <v>4933</v>
      </c>
      <c r="F3542" s="6" t="s">
        <v>8554</v>
      </c>
      <c r="G3542" s="4">
        <v>132</v>
      </c>
      <c r="H3542" s="2" t="s">
        <v>5</v>
      </c>
      <c r="I3542" s="2" t="s">
        <v>25</v>
      </c>
      <c r="J3542" s="2" t="s">
        <v>13</v>
      </c>
      <c r="K3542" s="2" t="s">
        <v>8</v>
      </c>
      <c r="L3542" s="132" t="s">
        <v>8555</v>
      </c>
    </row>
    <row r="3543" spans="1:23" s="87" customFormat="1">
      <c r="A3543" s="1" t="str">
        <f>CONCATENATE(Tableau4[[#This Row],[DPT2]]," - ",Tableau4[[#This Row],[COMMUNE]])</f>
        <v>64 - Sauguis-Saint-Étienne</v>
      </c>
      <c r="B3543" s="2">
        <v>64</v>
      </c>
      <c r="C3543" s="2" t="s">
        <v>4934</v>
      </c>
      <c r="D3543" s="3" t="s">
        <v>4191</v>
      </c>
      <c r="E3543" s="3" t="s">
        <v>4935</v>
      </c>
      <c r="F3543" s="6" t="s">
        <v>8554</v>
      </c>
      <c r="G3543" s="4">
        <v>175</v>
      </c>
      <c r="H3543" s="2" t="s">
        <v>5</v>
      </c>
      <c r="I3543" s="2" t="s">
        <v>25</v>
      </c>
      <c r="J3543" s="2" t="s">
        <v>13</v>
      </c>
      <c r="K3543" s="2" t="s">
        <v>8</v>
      </c>
      <c r="L3543" s="132" t="s">
        <v>8555</v>
      </c>
      <c r="M3543"/>
      <c r="N3543"/>
      <c r="O3543"/>
      <c r="P3543"/>
      <c r="Q3543"/>
      <c r="R3543"/>
      <c r="S3543"/>
      <c r="T3543"/>
      <c r="U3543"/>
      <c r="V3543"/>
      <c r="W3543"/>
    </row>
    <row r="3544" spans="1:23" customFormat="1">
      <c r="A3544" s="1" t="str">
        <f>CONCATENATE(Tableau4[[#This Row],[DPT2]]," - ",Tableau4[[#This Row],[COMMUNE]])</f>
        <v>64 - Sault-de-Navailles</v>
      </c>
      <c r="B3544" s="2">
        <v>64</v>
      </c>
      <c r="C3544" s="2" t="s">
        <v>7282</v>
      </c>
      <c r="D3544" s="3" t="s">
        <v>4178</v>
      </c>
      <c r="E3544" s="3" t="s">
        <v>7283</v>
      </c>
      <c r="F3544" s="6" t="s">
        <v>8554</v>
      </c>
      <c r="G3544" s="4">
        <v>941</v>
      </c>
      <c r="H3544" s="2" t="s">
        <v>5</v>
      </c>
      <c r="I3544" s="2" t="s">
        <v>25</v>
      </c>
      <c r="J3544" s="2" t="s">
        <v>13</v>
      </c>
      <c r="K3544" s="2" t="s">
        <v>5671</v>
      </c>
      <c r="L3544" s="132" t="s">
        <v>8555</v>
      </c>
    </row>
    <row r="3545" spans="1:23" customFormat="1">
      <c r="A3545" s="1" t="str">
        <f>CONCATENATE(Tableau4[[#This Row],[DPT2]]," - ",Tableau4[[#This Row],[COMMUNE]])</f>
        <v>64 - Sauvagnon</v>
      </c>
      <c r="B3545" s="94">
        <v>64</v>
      </c>
      <c r="C3545" s="11" t="s">
        <v>7284</v>
      </c>
      <c r="D3545" s="95" t="s">
        <v>4245</v>
      </c>
      <c r="E3545" s="118" t="s">
        <v>7285</v>
      </c>
      <c r="F3545" s="96" t="s">
        <v>8555</v>
      </c>
      <c r="G3545" s="97">
        <v>3411</v>
      </c>
      <c r="H3545" s="94" t="s">
        <v>859</v>
      </c>
      <c r="I3545" s="94" t="s">
        <v>25</v>
      </c>
      <c r="J3545" s="94" t="s">
        <v>13</v>
      </c>
      <c r="K3545" s="2" t="s">
        <v>5671</v>
      </c>
      <c r="L3545" s="132" t="s">
        <v>8555</v>
      </c>
    </row>
    <row r="3546" spans="1:23" customFormat="1">
      <c r="A3546" s="1" t="str">
        <f>CONCATENATE(Tableau4[[#This Row],[DPT2]]," - ",Tableau4[[#This Row],[COMMUNE]])</f>
        <v>64 - Sauvelade</v>
      </c>
      <c r="B3546" s="2">
        <v>64</v>
      </c>
      <c r="C3546" s="2" t="s">
        <v>4936</v>
      </c>
      <c r="D3546" s="3" t="s">
        <v>4178</v>
      </c>
      <c r="E3546" s="3" t="s">
        <v>4937</v>
      </c>
      <c r="F3546" s="6" t="s">
        <v>8554</v>
      </c>
      <c r="G3546" s="4">
        <v>265</v>
      </c>
      <c r="H3546" s="2" t="s">
        <v>5</v>
      </c>
      <c r="I3546" s="2" t="s">
        <v>25</v>
      </c>
      <c r="J3546" s="2" t="s">
        <v>13</v>
      </c>
      <c r="K3546" s="2" t="s">
        <v>8</v>
      </c>
      <c r="L3546" s="132" t="s">
        <v>8555</v>
      </c>
    </row>
    <row r="3547" spans="1:23" customFormat="1">
      <c r="A3547" s="1" t="str">
        <f>CONCATENATE(Tableau4[[#This Row],[DPT2]]," - ",Tableau4[[#This Row],[COMMUNE]])</f>
        <v>64 - Sauveterre-de-Béarn</v>
      </c>
      <c r="B3547" s="2">
        <v>64</v>
      </c>
      <c r="C3547" s="5" t="s">
        <v>8206</v>
      </c>
      <c r="D3547" s="6" t="s">
        <v>4181</v>
      </c>
      <c r="E3547" s="6" t="s">
        <v>8207</v>
      </c>
      <c r="F3547" s="6" t="s">
        <v>8554</v>
      </c>
      <c r="G3547" s="7">
        <v>1370</v>
      </c>
      <c r="H3547" s="5" t="s">
        <v>5</v>
      </c>
      <c r="I3547" s="5" t="s">
        <v>12</v>
      </c>
      <c r="J3547" s="2" t="s">
        <v>13</v>
      </c>
      <c r="K3547" s="5" t="s">
        <v>5664</v>
      </c>
      <c r="L3547" s="132" t="s">
        <v>8555</v>
      </c>
    </row>
    <row r="3548" spans="1:23" customFormat="1">
      <c r="A3548" s="1" t="str">
        <f>CONCATENATE(Tableau4[[#This Row],[DPT2]]," - ",Tableau4[[#This Row],[COMMUNE]])</f>
        <v>64 - Séby</v>
      </c>
      <c r="B3548" s="2">
        <v>64</v>
      </c>
      <c r="C3548" s="2" t="s">
        <v>4938</v>
      </c>
      <c r="D3548" s="3" t="s">
        <v>4245</v>
      </c>
      <c r="E3548" s="3" t="s">
        <v>4939</v>
      </c>
      <c r="F3548" s="6" t="s">
        <v>8554</v>
      </c>
      <c r="G3548" s="4">
        <v>196</v>
      </c>
      <c r="H3548" s="2" t="s">
        <v>5</v>
      </c>
      <c r="I3548" s="2" t="s">
        <v>25</v>
      </c>
      <c r="J3548" s="2" t="s">
        <v>13</v>
      </c>
      <c r="K3548" s="2" t="s">
        <v>8</v>
      </c>
      <c r="L3548" s="132" t="s">
        <v>8555</v>
      </c>
    </row>
    <row r="3549" spans="1:23" s="87" customFormat="1">
      <c r="A3549" s="1" t="str">
        <f>CONCATENATE(Tableau4[[#This Row],[DPT2]]," - ",Tableau4[[#This Row],[COMMUNE]])</f>
        <v>64 - Sedze-Maubecq</v>
      </c>
      <c r="B3549" s="2">
        <v>64</v>
      </c>
      <c r="C3549" s="2" t="s">
        <v>4940</v>
      </c>
      <c r="D3549" s="3" t="s">
        <v>4340</v>
      </c>
      <c r="E3549" s="3" t="s">
        <v>4941</v>
      </c>
      <c r="F3549" s="6" t="s">
        <v>8554</v>
      </c>
      <c r="G3549" s="4">
        <v>252</v>
      </c>
      <c r="H3549" s="2" t="s">
        <v>5</v>
      </c>
      <c r="I3549" s="2" t="s">
        <v>25</v>
      </c>
      <c r="J3549" s="2" t="s">
        <v>13</v>
      </c>
      <c r="K3549" s="2" t="s">
        <v>8</v>
      </c>
      <c r="L3549" s="132" t="s">
        <v>8555</v>
      </c>
      <c r="M3549"/>
      <c r="N3549"/>
      <c r="O3549"/>
      <c r="P3549"/>
      <c r="Q3549"/>
      <c r="R3549"/>
      <c r="S3549"/>
      <c r="T3549"/>
      <c r="U3549"/>
      <c r="V3549"/>
      <c r="W3549"/>
    </row>
    <row r="3550" spans="1:23" customFormat="1">
      <c r="A3550" s="1" t="str">
        <f>CONCATENATE(Tableau4[[#This Row],[DPT2]]," - ",Tableau4[[#This Row],[COMMUNE]])</f>
        <v>64 - Sedzère</v>
      </c>
      <c r="B3550" s="2">
        <v>64</v>
      </c>
      <c r="C3550" s="2" t="s">
        <v>4942</v>
      </c>
      <c r="D3550" s="3" t="s">
        <v>4173</v>
      </c>
      <c r="E3550" s="3" t="s">
        <v>4943</v>
      </c>
      <c r="F3550" s="6" t="s">
        <v>8554</v>
      </c>
      <c r="G3550" s="4">
        <v>384</v>
      </c>
      <c r="H3550" s="2" t="s">
        <v>5</v>
      </c>
      <c r="I3550" s="2" t="s">
        <v>25</v>
      </c>
      <c r="J3550" s="2" t="s">
        <v>13</v>
      </c>
      <c r="K3550" s="2" t="s">
        <v>8</v>
      </c>
      <c r="L3550" s="132" t="s">
        <v>8555</v>
      </c>
      <c r="M3550" s="87"/>
      <c r="N3550" s="87"/>
      <c r="O3550" s="87"/>
      <c r="P3550" s="87"/>
      <c r="Q3550" s="87"/>
      <c r="R3550" s="87"/>
      <c r="S3550" s="87"/>
      <c r="T3550" s="87"/>
      <c r="U3550" s="87"/>
      <c r="V3550" s="87"/>
      <c r="W3550" s="87"/>
    </row>
    <row r="3551" spans="1:23" customFormat="1">
      <c r="A3551" s="1" t="str">
        <f>CONCATENATE(Tableau4[[#This Row],[DPT2]]," - ",Tableau4[[#This Row],[COMMUNE]])</f>
        <v>64 - Séméacq-Blachon</v>
      </c>
      <c r="B3551" s="2">
        <v>64</v>
      </c>
      <c r="C3551" s="2" t="s">
        <v>4944</v>
      </c>
      <c r="D3551" s="3" t="s">
        <v>4173</v>
      </c>
      <c r="E3551" s="3" t="s">
        <v>4945</v>
      </c>
      <c r="F3551" s="6" t="s">
        <v>8554</v>
      </c>
      <c r="G3551" s="4">
        <v>160</v>
      </c>
      <c r="H3551" s="2" t="s">
        <v>5</v>
      </c>
      <c r="I3551" s="2" t="s">
        <v>25</v>
      </c>
      <c r="J3551" s="2" t="s">
        <v>13</v>
      </c>
      <c r="K3551" s="2" t="s">
        <v>8</v>
      </c>
      <c r="L3551" s="132" t="s">
        <v>8555</v>
      </c>
    </row>
    <row r="3552" spans="1:23" s="87" customFormat="1">
      <c r="A3552" s="1" t="str">
        <f>CONCATENATE(Tableau4[[#This Row],[DPT2]]," - ",Tableau4[[#This Row],[COMMUNE]])</f>
        <v>64 - Sendets</v>
      </c>
      <c r="B3552" s="2">
        <v>64</v>
      </c>
      <c r="C3552" s="2" t="s">
        <v>4946</v>
      </c>
      <c r="D3552" s="3" t="s">
        <v>4282</v>
      </c>
      <c r="E3552" s="3" t="s">
        <v>10832</v>
      </c>
      <c r="F3552" s="6" t="s">
        <v>8554</v>
      </c>
      <c r="G3552" s="4">
        <v>1048</v>
      </c>
      <c r="H3552" s="2" t="s">
        <v>5</v>
      </c>
      <c r="I3552" s="2" t="s">
        <v>25</v>
      </c>
      <c r="J3552" s="2" t="s">
        <v>13</v>
      </c>
      <c r="K3552" s="2" t="s">
        <v>8</v>
      </c>
      <c r="L3552" s="132" t="s">
        <v>8555</v>
      </c>
      <c r="M3552"/>
      <c r="N3552"/>
      <c r="O3552"/>
      <c r="P3552"/>
      <c r="Q3552"/>
      <c r="R3552"/>
      <c r="S3552"/>
      <c r="T3552"/>
      <c r="U3552"/>
      <c r="V3552"/>
      <c r="W3552"/>
    </row>
    <row r="3553" spans="1:23" s="87" customFormat="1">
      <c r="A3553" s="1" t="str">
        <f>CONCATENATE(Tableau4[[#This Row],[DPT2]]," - ",Tableau4[[#This Row],[COMMUNE]])</f>
        <v>64 - Serres-Castet</v>
      </c>
      <c r="B3553" s="94">
        <v>64</v>
      </c>
      <c r="C3553" s="11" t="s">
        <v>8208</v>
      </c>
      <c r="D3553" s="95" t="s">
        <v>4245</v>
      </c>
      <c r="E3553" s="118" t="s">
        <v>8209</v>
      </c>
      <c r="F3553" s="96" t="s">
        <v>8555</v>
      </c>
      <c r="G3553" s="97">
        <v>4348</v>
      </c>
      <c r="H3553" s="94" t="s">
        <v>859</v>
      </c>
      <c r="I3553" s="94" t="s">
        <v>25</v>
      </c>
      <c r="J3553" s="94" t="s">
        <v>13</v>
      </c>
      <c r="K3553" s="5" t="s">
        <v>5664</v>
      </c>
      <c r="L3553" s="132" t="s">
        <v>8555</v>
      </c>
      <c r="M3553"/>
      <c r="N3553"/>
      <c r="O3553"/>
      <c r="P3553"/>
      <c r="Q3553"/>
      <c r="R3553"/>
      <c r="S3553"/>
      <c r="T3553"/>
      <c r="U3553"/>
      <c r="V3553"/>
      <c r="W3553"/>
    </row>
    <row r="3554" spans="1:23" s="87" customFormat="1">
      <c r="A3554" s="1" t="str">
        <f>CONCATENATE(Tableau4[[#This Row],[DPT2]]," - ",Tableau4[[#This Row],[COMMUNE]])</f>
        <v>64 - Serres-Morlaàs</v>
      </c>
      <c r="B3554" s="2">
        <v>64</v>
      </c>
      <c r="C3554" s="2" t="s">
        <v>4947</v>
      </c>
      <c r="D3554" s="3" t="s">
        <v>4173</v>
      </c>
      <c r="E3554" s="3" t="s">
        <v>4948</v>
      </c>
      <c r="F3554" s="6" t="s">
        <v>8554</v>
      </c>
      <c r="G3554" s="4">
        <v>829</v>
      </c>
      <c r="H3554" s="2" t="s">
        <v>5</v>
      </c>
      <c r="I3554" s="2" t="s">
        <v>25</v>
      </c>
      <c r="J3554" s="2" t="s">
        <v>13</v>
      </c>
      <c r="K3554" s="2" t="s">
        <v>8</v>
      </c>
      <c r="L3554" s="132" t="s">
        <v>8555</v>
      </c>
    </row>
    <row r="3555" spans="1:23" customFormat="1">
      <c r="A3555" s="1" t="str">
        <f>CONCATENATE(Tableau4[[#This Row],[DPT2]]," - ",Tableau4[[#This Row],[COMMUNE]])</f>
        <v>64 - Serres-Sainte-Marie</v>
      </c>
      <c r="B3555" s="2">
        <v>64</v>
      </c>
      <c r="C3555" s="2" t="s">
        <v>4949</v>
      </c>
      <c r="D3555" s="3" t="s">
        <v>4178</v>
      </c>
      <c r="E3555" s="3" t="s">
        <v>4950</v>
      </c>
      <c r="F3555" s="6" t="s">
        <v>8554</v>
      </c>
      <c r="G3555" s="4">
        <v>571</v>
      </c>
      <c r="H3555" s="2" t="s">
        <v>5</v>
      </c>
      <c r="I3555" s="2" t="s">
        <v>25</v>
      </c>
      <c r="J3555" s="2" t="s">
        <v>13</v>
      </c>
      <c r="K3555" s="2" t="s">
        <v>8</v>
      </c>
      <c r="L3555" s="132" t="s">
        <v>8555</v>
      </c>
    </row>
    <row r="3556" spans="1:23" customFormat="1">
      <c r="A3556" s="1" t="str">
        <f>CONCATENATE(Tableau4[[#This Row],[DPT2]]," - ",Tableau4[[#This Row],[COMMUNE]])</f>
        <v>64 - Sévignacq</v>
      </c>
      <c r="B3556" s="2">
        <v>64</v>
      </c>
      <c r="C3556" s="2" t="s">
        <v>7286</v>
      </c>
      <c r="D3556" s="3" t="s">
        <v>4245</v>
      </c>
      <c r="E3556" s="3" t="s">
        <v>7287</v>
      </c>
      <c r="F3556" s="6" t="s">
        <v>8554</v>
      </c>
      <c r="G3556" s="4">
        <v>764</v>
      </c>
      <c r="H3556" s="2" t="s">
        <v>5</v>
      </c>
      <c r="I3556" s="2" t="s">
        <v>25</v>
      </c>
      <c r="J3556" s="2" t="s">
        <v>13</v>
      </c>
      <c r="K3556" s="2" t="s">
        <v>5671</v>
      </c>
      <c r="L3556" s="132" t="s">
        <v>8555</v>
      </c>
    </row>
    <row r="3557" spans="1:23" customFormat="1">
      <c r="A3557" s="1" t="str">
        <f>CONCATENATE(Tableau4[[#This Row],[DPT2]]," - ",Tableau4[[#This Row],[COMMUNE]])</f>
        <v>64 - Sévignacq-Meyracq</v>
      </c>
      <c r="B3557" s="2">
        <v>64</v>
      </c>
      <c r="C3557" s="5" t="s">
        <v>4951</v>
      </c>
      <c r="D3557" s="6" t="s">
        <v>4275</v>
      </c>
      <c r="E3557" s="6" t="s">
        <v>4952</v>
      </c>
      <c r="F3557" s="6" t="s">
        <v>8554</v>
      </c>
      <c r="G3557" s="7">
        <v>530</v>
      </c>
      <c r="H3557" s="5" t="s">
        <v>5</v>
      </c>
      <c r="I3557" s="5" t="s">
        <v>12</v>
      </c>
      <c r="J3557" s="2" t="s">
        <v>13</v>
      </c>
      <c r="K3557" s="2" t="s">
        <v>8</v>
      </c>
      <c r="L3557" s="132" t="s">
        <v>8555</v>
      </c>
      <c r="M3557" s="87"/>
      <c r="N3557" s="87"/>
      <c r="O3557" s="87"/>
      <c r="P3557" s="87"/>
      <c r="Q3557" s="87"/>
      <c r="R3557" s="87"/>
      <c r="S3557" s="87"/>
      <c r="T3557" s="87"/>
      <c r="U3557" s="87"/>
      <c r="V3557" s="87"/>
      <c r="W3557" s="87"/>
    </row>
    <row r="3558" spans="1:23" customFormat="1">
      <c r="A3558" s="1" t="str">
        <f>CONCATENATE(Tableau4[[#This Row],[DPT2]]," - ",Tableau4[[#This Row],[COMMUNE]])</f>
        <v>64 - Simacourbe</v>
      </c>
      <c r="B3558" s="2">
        <v>64</v>
      </c>
      <c r="C3558" s="2" t="s">
        <v>4953</v>
      </c>
      <c r="D3558" s="3" t="s">
        <v>4173</v>
      </c>
      <c r="E3558" s="3" t="s">
        <v>4954</v>
      </c>
      <c r="F3558" s="6" t="s">
        <v>8554</v>
      </c>
      <c r="G3558" s="4">
        <v>417</v>
      </c>
      <c r="H3558" s="2" t="s">
        <v>5</v>
      </c>
      <c r="I3558" s="2" t="s">
        <v>25</v>
      </c>
      <c r="J3558" s="2" t="s">
        <v>13</v>
      </c>
      <c r="K3558" s="2" t="s">
        <v>8</v>
      </c>
      <c r="L3558" s="132" t="s">
        <v>8555</v>
      </c>
    </row>
    <row r="3559" spans="1:23" customFormat="1">
      <c r="A3559" s="1" t="str">
        <f>CONCATENATE(Tableau4[[#This Row],[DPT2]]," - ",Tableau4[[#This Row],[COMMUNE]])</f>
        <v>64 - Siros</v>
      </c>
      <c r="B3559" s="2">
        <v>64</v>
      </c>
      <c r="C3559" s="2" t="s">
        <v>4955</v>
      </c>
      <c r="D3559" s="3" t="s">
        <v>4282</v>
      </c>
      <c r="E3559" s="3" t="s">
        <v>4956</v>
      </c>
      <c r="F3559" s="6" t="s">
        <v>8554</v>
      </c>
      <c r="G3559" s="4">
        <v>773</v>
      </c>
      <c r="H3559" s="2" t="s">
        <v>5</v>
      </c>
      <c r="I3559" s="2" t="s">
        <v>25</v>
      </c>
      <c r="J3559" s="2" t="s">
        <v>13</v>
      </c>
      <c r="K3559" s="2" t="s">
        <v>8</v>
      </c>
      <c r="L3559" s="132" t="s">
        <v>8555</v>
      </c>
    </row>
    <row r="3560" spans="1:23" customFormat="1">
      <c r="A3560" s="1" t="str">
        <f>CONCATENATE(Tableau4[[#This Row],[DPT2]]," - ",Tableau4[[#This Row],[COMMUNE]])</f>
        <v>64 - Soumoulou</v>
      </c>
      <c r="B3560" s="2">
        <v>64</v>
      </c>
      <c r="C3560" s="2" t="s">
        <v>8210</v>
      </c>
      <c r="D3560" s="3" t="s">
        <v>4173</v>
      </c>
      <c r="E3560" s="3" t="s">
        <v>8211</v>
      </c>
      <c r="F3560" s="6" t="s">
        <v>8554</v>
      </c>
      <c r="G3560" s="4">
        <v>1583</v>
      </c>
      <c r="H3560" s="2" t="s">
        <v>5</v>
      </c>
      <c r="I3560" s="2" t="s">
        <v>25</v>
      </c>
      <c r="J3560" s="2" t="s">
        <v>13</v>
      </c>
      <c r="K3560" s="5" t="s">
        <v>5664</v>
      </c>
      <c r="L3560" s="132" t="s">
        <v>8555</v>
      </c>
    </row>
    <row r="3561" spans="1:23" customFormat="1">
      <c r="A3561" s="1" t="str">
        <f>CONCATENATE(Tableau4[[#This Row],[DPT2]]," - ",Tableau4[[#This Row],[COMMUNE]])</f>
        <v>64 - Souraïde</v>
      </c>
      <c r="B3561" s="2">
        <v>64</v>
      </c>
      <c r="C3561" s="2" t="s">
        <v>7288</v>
      </c>
      <c r="D3561" s="3" t="s">
        <v>4191</v>
      </c>
      <c r="E3561" s="3" t="s">
        <v>7289</v>
      </c>
      <c r="F3561" s="6" t="s">
        <v>8554</v>
      </c>
      <c r="G3561" s="4">
        <v>1497</v>
      </c>
      <c r="H3561" s="2" t="s">
        <v>5</v>
      </c>
      <c r="I3561" s="2" t="s">
        <v>25</v>
      </c>
      <c r="J3561" s="2" t="s">
        <v>13</v>
      </c>
      <c r="K3561" s="2" t="s">
        <v>5671</v>
      </c>
      <c r="L3561" s="132" t="s">
        <v>8555</v>
      </c>
    </row>
    <row r="3562" spans="1:23" customFormat="1">
      <c r="A3562" s="1" t="str">
        <f>CONCATENATE(Tableau4[[#This Row],[DPT2]]," - ",Tableau4[[#This Row],[COMMUNE]])</f>
        <v>64 - Suhescun</v>
      </c>
      <c r="B3562" s="2">
        <v>64</v>
      </c>
      <c r="C3562" s="2" t="s">
        <v>4957</v>
      </c>
      <c r="D3562" s="3" t="s">
        <v>4191</v>
      </c>
      <c r="E3562" s="3" t="s">
        <v>4958</v>
      </c>
      <c r="F3562" s="6" t="s">
        <v>8554</v>
      </c>
      <c r="G3562" s="4">
        <v>168</v>
      </c>
      <c r="H3562" s="2" t="s">
        <v>5</v>
      </c>
      <c r="I3562" s="2" t="s">
        <v>25</v>
      </c>
      <c r="J3562" s="2" t="s">
        <v>13</v>
      </c>
      <c r="K3562" s="2" t="s">
        <v>8</v>
      </c>
      <c r="L3562" s="132" t="s">
        <v>8555</v>
      </c>
    </row>
    <row r="3563" spans="1:23" s="87" customFormat="1">
      <c r="A3563" s="1" t="str">
        <f>CONCATENATE(Tableau4[[#This Row],[DPT2]]," - ",Tableau4[[#This Row],[COMMUNE]])</f>
        <v>64 - Sus</v>
      </c>
      <c r="B3563" s="2">
        <v>64</v>
      </c>
      <c r="C3563" s="5" t="s">
        <v>4959</v>
      </c>
      <c r="D3563" s="6" t="s">
        <v>4181</v>
      </c>
      <c r="E3563" s="6" t="s">
        <v>4960</v>
      </c>
      <c r="F3563" s="6" t="s">
        <v>8554</v>
      </c>
      <c r="G3563" s="7">
        <v>377</v>
      </c>
      <c r="H3563" s="5" t="s">
        <v>5</v>
      </c>
      <c r="I3563" s="5" t="s">
        <v>12</v>
      </c>
      <c r="J3563" s="2" t="s">
        <v>13</v>
      </c>
      <c r="K3563" s="2" t="s">
        <v>8</v>
      </c>
      <c r="L3563" s="132" t="s">
        <v>8555</v>
      </c>
      <c r="M3563"/>
      <c r="N3563"/>
      <c r="O3563"/>
      <c r="P3563"/>
      <c r="Q3563"/>
      <c r="R3563"/>
      <c r="S3563"/>
      <c r="T3563"/>
      <c r="U3563"/>
      <c r="V3563"/>
      <c r="W3563"/>
    </row>
    <row r="3564" spans="1:23" s="87" customFormat="1">
      <c r="A3564" s="1" t="str">
        <f>CONCATENATE(Tableau4[[#This Row],[DPT2]]," - ",Tableau4[[#This Row],[COMMUNE]])</f>
        <v>64 - Susmiou</v>
      </c>
      <c r="B3564" s="2">
        <v>64</v>
      </c>
      <c r="C3564" s="5" t="s">
        <v>7290</v>
      </c>
      <c r="D3564" s="6" t="s">
        <v>4181</v>
      </c>
      <c r="E3564" s="6" t="s">
        <v>7291</v>
      </c>
      <c r="F3564" s="6" t="s">
        <v>8554</v>
      </c>
      <c r="G3564" s="7">
        <v>352</v>
      </c>
      <c r="H3564" s="5" t="s">
        <v>5</v>
      </c>
      <c r="I3564" s="5" t="s">
        <v>12</v>
      </c>
      <c r="J3564" s="2" t="s">
        <v>13</v>
      </c>
      <c r="K3564" s="2" t="s">
        <v>5671</v>
      </c>
      <c r="L3564" s="132" t="s">
        <v>8555</v>
      </c>
    </row>
    <row r="3565" spans="1:23" customFormat="1">
      <c r="A3565" s="1" t="str">
        <f>CONCATENATE(Tableau4[[#This Row],[DPT2]]," - ",Tableau4[[#This Row],[COMMUNE]])</f>
        <v>64 - Tabaille-Usquain</v>
      </c>
      <c r="B3565" s="2">
        <v>64</v>
      </c>
      <c r="C3565" s="5" t="s">
        <v>4961</v>
      </c>
      <c r="D3565" s="6" t="s">
        <v>4181</v>
      </c>
      <c r="E3565" s="6" t="s">
        <v>4962</v>
      </c>
      <c r="F3565" s="6" t="s">
        <v>8554</v>
      </c>
      <c r="G3565" s="7">
        <v>46</v>
      </c>
      <c r="H3565" s="5" t="s">
        <v>5</v>
      </c>
      <c r="I3565" s="5" t="s">
        <v>12</v>
      </c>
      <c r="J3565" s="2" t="s">
        <v>13</v>
      </c>
      <c r="K3565" s="2" t="s">
        <v>8</v>
      </c>
      <c r="L3565" s="132" t="s">
        <v>8555</v>
      </c>
      <c r="M3565" s="87"/>
      <c r="N3565" s="87"/>
      <c r="O3565" s="87"/>
      <c r="P3565" s="87"/>
      <c r="Q3565" s="87"/>
      <c r="R3565" s="87"/>
      <c r="S3565" s="87"/>
      <c r="T3565" s="87"/>
      <c r="U3565" s="87"/>
      <c r="V3565" s="87"/>
      <c r="W3565" s="87"/>
    </row>
    <row r="3566" spans="1:23" customFormat="1">
      <c r="A3566" s="1" t="str">
        <f>CONCATENATE(Tableau4[[#This Row],[DPT2]]," - ",Tableau4[[#This Row],[COMMUNE]])</f>
        <v>64 - Tadousse-Ussau</v>
      </c>
      <c r="B3566" s="2">
        <v>64</v>
      </c>
      <c r="C3566" s="2" t="s">
        <v>4963</v>
      </c>
      <c r="D3566" s="3" t="s">
        <v>4245</v>
      </c>
      <c r="E3566" s="3" t="s">
        <v>4964</v>
      </c>
      <c r="F3566" s="6" t="s">
        <v>8554</v>
      </c>
      <c r="G3566" s="4">
        <v>70</v>
      </c>
      <c r="H3566" s="2" t="s">
        <v>5</v>
      </c>
      <c r="I3566" s="2" t="s">
        <v>25</v>
      </c>
      <c r="J3566" s="2" t="s">
        <v>13</v>
      </c>
      <c r="K3566" s="2" t="s">
        <v>8</v>
      </c>
      <c r="L3566" s="132" t="s">
        <v>8555</v>
      </c>
    </row>
    <row r="3567" spans="1:23" customFormat="1">
      <c r="A3567" s="1" t="str">
        <f>CONCATENATE(Tableau4[[#This Row],[DPT2]]," - ",Tableau4[[#This Row],[COMMUNE]])</f>
        <v>64 - Tardets-Sorholus</v>
      </c>
      <c r="B3567" s="2">
        <v>64</v>
      </c>
      <c r="C3567" s="2" t="s">
        <v>7292</v>
      </c>
      <c r="D3567" s="3" t="s">
        <v>4191</v>
      </c>
      <c r="E3567" s="3" t="s">
        <v>7293</v>
      </c>
      <c r="F3567" s="6" t="s">
        <v>8554</v>
      </c>
      <c r="G3567" s="4">
        <v>558</v>
      </c>
      <c r="H3567" s="2" t="s">
        <v>5</v>
      </c>
      <c r="I3567" s="2" t="s">
        <v>25</v>
      </c>
      <c r="J3567" s="2" t="s">
        <v>13</v>
      </c>
      <c r="K3567" s="2" t="s">
        <v>5671</v>
      </c>
      <c r="L3567" s="132" t="s">
        <v>8555</v>
      </c>
    </row>
    <row r="3568" spans="1:23" customFormat="1">
      <c r="A3568" s="1" t="str">
        <f>CONCATENATE(Tableau4[[#This Row],[DPT2]]," - ",Tableau4[[#This Row],[COMMUNE]])</f>
        <v>64 - Taron-Sadirac-Viellenave</v>
      </c>
      <c r="B3568" s="2">
        <v>64</v>
      </c>
      <c r="C3568" s="2" t="s">
        <v>4965</v>
      </c>
      <c r="D3568" s="3" t="s">
        <v>4245</v>
      </c>
      <c r="E3568" s="3" t="s">
        <v>4966</v>
      </c>
      <c r="F3568" s="6" t="s">
        <v>8554</v>
      </c>
      <c r="G3568" s="4">
        <v>192</v>
      </c>
      <c r="H3568" s="2" t="s">
        <v>5</v>
      </c>
      <c r="I3568" s="2" t="s">
        <v>25</v>
      </c>
      <c r="J3568" s="2" t="s">
        <v>13</v>
      </c>
      <c r="K3568" s="2" t="s">
        <v>8</v>
      </c>
      <c r="L3568" s="132" t="s">
        <v>8555</v>
      </c>
    </row>
    <row r="3569" spans="1:23" customFormat="1">
      <c r="A3569" s="1" t="str">
        <f>CONCATENATE(Tableau4[[#This Row],[DPT2]]," - ",Tableau4[[#This Row],[COMMUNE]])</f>
        <v>64 - Tarsacq</v>
      </c>
      <c r="B3569" s="2">
        <v>64</v>
      </c>
      <c r="C3569" s="2" t="s">
        <v>4967</v>
      </c>
      <c r="D3569" s="3" t="s">
        <v>4178</v>
      </c>
      <c r="E3569" s="3" t="s">
        <v>4968</v>
      </c>
      <c r="F3569" s="6" t="s">
        <v>8554</v>
      </c>
      <c r="G3569" s="4">
        <v>530</v>
      </c>
      <c r="H3569" s="2" t="s">
        <v>5</v>
      </c>
      <c r="I3569" s="2" t="s">
        <v>25</v>
      </c>
      <c r="J3569" s="2" t="s">
        <v>13</v>
      </c>
      <c r="K3569" s="2" t="s">
        <v>8</v>
      </c>
      <c r="L3569" s="132" t="s">
        <v>8555</v>
      </c>
    </row>
    <row r="3570" spans="1:23" customFormat="1">
      <c r="A3570" s="1" t="str">
        <f>CONCATENATE(Tableau4[[#This Row],[DPT2]]," - ",Tableau4[[#This Row],[COMMUNE]])</f>
        <v>64 - Thèze</v>
      </c>
      <c r="B3570" s="2">
        <v>64</v>
      </c>
      <c r="C3570" s="2" t="s">
        <v>7294</v>
      </c>
      <c r="D3570" s="3" t="s">
        <v>4245</v>
      </c>
      <c r="E3570" s="3" t="s">
        <v>7295</v>
      </c>
      <c r="F3570" s="6" t="s">
        <v>8554</v>
      </c>
      <c r="G3570" s="4">
        <v>858</v>
      </c>
      <c r="H3570" s="2" t="s">
        <v>5</v>
      </c>
      <c r="I3570" s="2" t="s">
        <v>25</v>
      </c>
      <c r="J3570" s="2" t="s">
        <v>13</v>
      </c>
      <c r="K3570" s="2" t="s">
        <v>5671</v>
      </c>
      <c r="L3570" s="132" t="s">
        <v>8555</v>
      </c>
    </row>
    <row r="3571" spans="1:23" s="87" customFormat="1">
      <c r="A3571" s="1" t="str">
        <f>CONCATENATE(Tableau4[[#This Row],[DPT2]]," - ",Tableau4[[#This Row],[COMMUNE]])</f>
        <v>64 - Trois-Villes</v>
      </c>
      <c r="B3571" s="2">
        <v>64</v>
      </c>
      <c r="C3571" s="2" t="s">
        <v>4969</v>
      </c>
      <c r="D3571" s="3" t="s">
        <v>4191</v>
      </c>
      <c r="E3571" s="3" t="s">
        <v>4970</v>
      </c>
      <c r="F3571" s="6" t="s">
        <v>8554</v>
      </c>
      <c r="G3571" s="4">
        <v>129</v>
      </c>
      <c r="H3571" s="2" t="s">
        <v>5</v>
      </c>
      <c r="I3571" s="2" t="s">
        <v>25</v>
      </c>
      <c r="J3571" s="2" t="s">
        <v>13</v>
      </c>
      <c r="K3571" s="2" t="s">
        <v>8</v>
      </c>
      <c r="L3571" s="132" t="s">
        <v>8555</v>
      </c>
    </row>
    <row r="3572" spans="1:23" customFormat="1">
      <c r="A3572" s="1" t="str">
        <f>CONCATENATE(Tableau4[[#This Row],[DPT2]]," - ",Tableau4[[#This Row],[COMMUNE]])</f>
        <v>64 - Uhart-Cize</v>
      </c>
      <c r="B3572" s="2">
        <v>64</v>
      </c>
      <c r="C3572" s="2" t="s">
        <v>4971</v>
      </c>
      <c r="D3572" s="3" t="s">
        <v>4191</v>
      </c>
      <c r="E3572" s="3" t="s">
        <v>4972</v>
      </c>
      <c r="F3572" s="6" t="s">
        <v>8554</v>
      </c>
      <c r="G3572" s="4">
        <v>803</v>
      </c>
      <c r="H3572" s="2" t="s">
        <v>5</v>
      </c>
      <c r="I3572" s="2" t="s">
        <v>25</v>
      </c>
      <c r="J3572" s="2" t="s">
        <v>13</v>
      </c>
      <c r="K3572" s="2" t="s">
        <v>8</v>
      </c>
      <c r="L3572" s="132" t="s">
        <v>8555</v>
      </c>
    </row>
    <row r="3573" spans="1:23" customFormat="1">
      <c r="A3573" s="1" t="str">
        <f>CONCATENATE(Tableau4[[#This Row],[DPT2]]," - ",Tableau4[[#This Row],[COMMUNE]])</f>
        <v>64 - Uhart-Mixe</v>
      </c>
      <c r="B3573" s="2">
        <v>64</v>
      </c>
      <c r="C3573" s="2" t="s">
        <v>4973</v>
      </c>
      <c r="D3573" s="3" t="s">
        <v>4191</v>
      </c>
      <c r="E3573" s="3" t="s">
        <v>4974</v>
      </c>
      <c r="F3573" s="6" t="s">
        <v>8554</v>
      </c>
      <c r="G3573" s="4">
        <v>210</v>
      </c>
      <c r="H3573" s="2" t="s">
        <v>5</v>
      </c>
      <c r="I3573" s="2" t="s">
        <v>25</v>
      </c>
      <c r="J3573" s="2" t="s">
        <v>13</v>
      </c>
      <c r="K3573" s="2" t="s">
        <v>8</v>
      </c>
      <c r="L3573" s="132" t="s">
        <v>8555</v>
      </c>
    </row>
    <row r="3574" spans="1:23" customFormat="1">
      <c r="A3574" s="1" t="str">
        <f>CONCATENATE(Tableau4[[#This Row],[DPT2]]," - ",Tableau4[[#This Row],[COMMUNE]])</f>
        <v>64 - Urcuit</v>
      </c>
      <c r="B3574" s="2">
        <v>64</v>
      </c>
      <c r="C3574" s="2" t="s">
        <v>7296</v>
      </c>
      <c r="D3574" s="3" t="s">
        <v>4191</v>
      </c>
      <c r="E3574" s="3" t="s">
        <v>7297</v>
      </c>
      <c r="F3574" s="6" t="s">
        <v>8554</v>
      </c>
      <c r="G3574" s="4">
        <v>2725</v>
      </c>
      <c r="H3574" s="2" t="s">
        <v>5</v>
      </c>
      <c r="I3574" s="2" t="s">
        <v>25</v>
      </c>
      <c r="J3574" s="2" t="s">
        <v>13</v>
      </c>
      <c r="K3574" s="2" t="s">
        <v>5671</v>
      </c>
      <c r="L3574" s="132" t="s">
        <v>8555</v>
      </c>
    </row>
    <row r="3575" spans="1:23" customFormat="1">
      <c r="A3575" s="1" t="str">
        <f>CONCATENATE(Tableau4[[#This Row],[DPT2]]," - ",Tableau4[[#This Row],[COMMUNE]])</f>
        <v>64 - Urdès</v>
      </c>
      <c r="B3575" s="2">
        <v>64</v>
      </c>
      <c r="C3575" s="2" t="s">
        <v>4975</v>
      </c>
      <c r="D3575" s="3" t="s">
        <v>4178</v>
      </c>
      <c r="E3575" s="3" t="s">
        <v>4976</v>
      </c>
      <c r="F3575" s="6" t="s">
        <v>8554</v>
      </c>
      <c r="G3575" s="4">
        <v>310</v>
      </c>
      <c r="H3575" s="2" t="s">
        <v>5</v>
      </c>
      <c r="I3575" s="2" t="s">
        <v>25</v>
      </c>
      <c r="J3575" s="2" t="s">
        <v>13</v>
      </c>
      <c r="K3575" s="2" t="s">
        <v>8</v>
      </c>
      <c r="L3575" s="132" t="s">
        <v>8555</v>
      </c>
    </row>
    <row r="3576" spans="1:23" customFormat="1">
      <c r="A3576" s="1" t="str">
        <f>CONCATENATE(Tableau4[[#This Row],[DPT2]]," - ",Tableau4[[#This Row],[COMMUNE]])</f>
        <v>64 - Urdos</v>
      </c>
      <c r="B3576" s="2">
        <v>64</v>
      </c>
      <c r="C3576" s="2" t="s">
        <v>4977</v>
      </c>
      <c r="D3576" s="3" t="s">
        <v>4186</v>
      </c>
      <c r="E3576" s="3" t="s">
        <v>4978</v>
      </c>
      <c r="F3576" s="6" t="s">
        <v>8554</v>
      </c>
      <c r="G3576" s="4">
        <v>66</v>
      </c>
      <c r="H3576" s="2" t="s">
        <v>5</v>
      </c>
      <c r="I3576" s="2" t="s">
        <v>25</v>
      </c>
      <c r="J3576" s="2" t="s">
        <v>13</v>
      </c>
      <c r="K3576" s="2" t="s">
        <v>8</v>
      </c>
      <c r="L3576" s="132" t="s">
        <v>8555</v>
      </c>
    </row>
    <row r="3577" spans="1:23" customFormat="1">
      <c r="A3577" s="1" t="str">
        <f>CONCATENATE(Tableau4[[#This Row],[DPT2]]," - ",Tableau4[[#This Row],[COMMUNE]])</f>
        <v>64 - Urepel</v>
      </c>
      <c r="B3577" s="2">
        <v>64</v>
      </c>
      <c r="C3577" s="2" t="s">
        <v>4979</v>
      </c>
      <c r="D3577" s="3" t="s">
        <v>4191</v>
      </c>
      <c r="E3577" s="3" t="s">
        <v>4980</v>
      </c>
      <c r="F3577" s="6" t="s">
        <v>8554</v>
      </c>
      <c r="G3577" s="4">
        <v>277</v>
      </c>
      <c r="H3577" s="2" t="s">
        <v>5</v>
      </c>
      <c r="I3577" s="2" t="s">
        <v>25</v>
      </c>
      <c r="J3577" s="2" t="s">
        <v>13</v>
      </c>
      <c r="K3577" s="2" t="s">
        <v>8</v>
      </c>
      <c r="L3577" s="132" t="s">
        <v>8555</v>
      </c>
    </row>
    <row r="3578" spans="1:23" customFormat="1">
      <c r="A3578" s="1" t="str">
        <f>CONCATENATE(Tableau4[[#This Row],[DPT2]]," - ",Tableau4[[#This Row],[COMMUNE]])</f>
        <v>64 - Urost</v>
      </c>
      <c r="B3578" s="2">
        <v>64</v>
      </c>
      <c r="C3578" s="2" t="s">
        <v>4981</v>
      </c>
      <c r="D3578" s="3" t="s">
        <v>4173</v>
      </c>
      <c r="E3578" s="3" t="s">
        <v>4982</v>
      </c>
      <c r="F3578" s="6" t="s">
        <v>8554</v>
      </c>
      <c r="G3578" s="4">
        <v>76</v>
      </c>
      <c r="H3578" s="2" t="s">
        <v>5</v>
      </c>
      <c r="I3578" s="2" t="s">
        <v>25</v>
      </c>
      <c r="J3578" s="2" t="s">
        <v>13</v>
      </c>
      <c r="K3578" s="2" t="s">
        <v>8</v>
      </c>
      <c r="L3578" s="132" t="s">
        <v>8555</v>
      </c>
    </row>
    <row r="3579" spans="1:23" customFormat="1">
      <c r="A3579" s="1" t="str">
        <f>CONCATENATE(Tableau4[[#This Row],[DPT2]]," - ",Tableau4[[#This Row],[COMMUNE]])</f>
        <v>64 - Urrugne</v>
      </c>
      <c r="B3579" s="94">
        <v>64</v>
      </c>
      <c r="C3579" s="11" t="s">
        <v>8212</v>
      </c>
      <c r="D3579" s="95" t="s">
        <v>4191</v>
      </c>
      <c r="E3579" s="118" t="s">
        <v>8213</v>
      </c>
      <c r="F3579" s="96" t="s">
        <v>8555</v>
      </c>
      <c r="G3579" s="97">
        <v>10418</v>
      </c>
      <c r="H3579" s="94" t="s">
        <v>859</v>
      </c>
      <c r="I3579" s="94" t="s">
        <v>25</v>
      </c>
      <c r="J3579" s="94" t="s">
        <v>13</v>
      </c>
      <c r="K3579" s="5" t="s">
        <v>5664</v>
      </c>
      <c r="L3579" s="132" t="s">
        <v>8555</v>
      </c>
    </row>
    <row r="3580" spans="1:23" s="87" customFormat="1">
      <c r="A3580" s="1" t="str">
        <f>CONCATENATE(Tableau4[[#This Row],[DPT2]]," - ",Tableau4[[#This Row],[COMMUNE]])</f>
        <v>64 - Urt</v>
      </c>
      <c r="B3580" s="2">
        <v>64</v>
      </c>
      <c r="C3580" s="2" t="s">
        <v>8214</v>
      </c>
      <c r="D3580" s="3" t="s">
        <v>4191</v>
      </c>
      <c r="E3580" s="3" t="s">
        <v>8215</v>
      </c>
      <c r="F3580" s="6" t="s">
        <v>8554</v>
      </c>
      <c r="G3580" s="4">
        <v>2323</v>
      </c>
      <c r="H3580" s="2" t="s">
        <v>5</v>
      </c>
      <c r="I3580" s="2" t="s">
        <v>25</v>
      </c>
      <c r="J3580" s="2" t="s">
        <v>13</v>
      </c>
      <c r="K3580" s="5" t="s">
        <v>5664</v>
      </c>
      <c r="L3580" s="132" t="s">
        <v>8555</v>
      </c>
      <c r="M3580"/>
      <c r="N3580"/>
      <c r="O3580"/>
      <c r="P3580"/>
      <c r="Q3580"/>
      <c r="R3580"/>
      <c r="S3580"/>
      <c r="T3580"/>
      <c r="U3580"/>
      <c r="V3580"/>
      <c r="W3580"/>
    </row>
    <row r="3581" spans="1:23" customFormat="1">
      <c r="A3581" s="1" t="str">
        <f>CONCATENATE(Tableau4[[#This Row],[DPT2]]," - ",Tableau4[[#This Row],[COMMUNE]])</f>
        <v>64 - Ustaritz</v>
      </c>
      <c r="B3581" s="94">
        <v>64</v>
      </c>
      <c r="C3581" s="11" t="s">
        <v>8216</v>
      </c>
      <c r="D3581" s="95" t="s">
        <v>4191</v>
      </c>
      <c r="E3581" s="118" t="s">
        <v>8217</v>
      </c>
      <c r="F3581" s="96" t="s">
        <v>8555</v>
      </c>
      <c r="G3581" s="97">
        <v>6918</v>
      </c>
      <c r="H3581" s="94" t="s">
        <v>859</v>
      </c>
      <c r="I3581" s="94" t="s">
        <v>25</v>
      </c>
      <c r="J3581" s="94" t="s">
        <v>13</v>
      </c>
      <c r="K3581" s="5" t="s">
        <v>5664</v>
      </c>
      <c r="L3581" s="132" t="s">
        <v>8555</v>
      </c>
    </row>
    <row r="3582" spans="1:23" customFormat="1">
      <c r="A3582" s="1" t="str">
        <f>CONCATENATE(Tableau4[[#This Row],[DPT2]]," - ",Tableau4[[#This Row],[COMMUNE]])</f>
        <v>64 - Uzan</v>
      </c>
      <c r="B3582" s="2">
        <v>64</v>
      </c>
      <c r="C3582" s="2" t="s">
        <v>4983</v>
      </c>
      <c r="D3582" s="3" t="s">
        <v>4245</v>
      </c>
      <c r="E3582" s="3" t="s">
        <v>4984</v>
      </c>
      <c r="F3582" s="6" t="s">
        <v>8554</v>
      </c>
      <c r="G3582" s="4">
        <v>166</v>
      </c>
      <c r="H3582" s="2" t="s">
        <v>5</v>
      </c>
      <c r="I3582" s="2" t="s">
        <v>25</v>
      </c>
      <c r="J3582" s="2" t="s">
        <v>13</v>
      </c>
      <c r="K3582" s="2" t="s">
        <v>8</v>
      </c>
      <c r="L3582" s="132" t="s">
        <v>8555</v>
      </c>
    </row>
    <row r="3583" spans="1:23" customFormat="1">
      <c r="A3583" s="1" t="str">
        <f>CONCATENATE(Tableau4[[#This Row],[DPT2]]," - ",Tableau4[[#This Row],[COMMUNE]])</f>
        <v>64 - Uzein</v>
      </c>
      <c r="B3583" s="2">
        <v>64</v>
      </c>
      <c r="C3583" s="2" t="s">
        <v>7298</v>
      </c>
      <c r="D3583" s="3" t="s">
        <v>4282</v>
      </c>
      <c r="E3583" s="3" t="s">
        <v>7299</v>
      </c>
      <c r="F3583" s="6" t="s">
        <v>8554</v>
      </c>
      <c r="G3583" s="4">
        <v>1228</v>
      </c>
      <c r="H3583" s="2" t="s">
        <v>5</v>
      </c>
      <c r="I3583" s="2" t="s">
        <v>25</v>
      </c>
      <c r="J3583" s="2" t="s">
        <v>13</v>
      </c>
      <c r="K3583" s="2" t="s">
        <v>5671</v>
      </c>
      <c r="L3583" s="132" t="s">
        <v>8555</v>
      </c>
    </row>
    <row r="3584" spans="1:23" s="87" customFormat="1">
      <c r="A3584" s="1" t="str">
        <f>CONCATENATE(Tableau4[[#This Row],[DPT2]]," - ",Tableau4[[#This Row],[COMMUNE]])</f>
        <v>64 - Uzos</v>
      </c>
      <c r="B3584" s="2">
        <v>64</v>
      </c>
      <c r="C3584" s="2" t="s">
        <v>7300</v>
      </c>
      <c r="D3584" s="3" t="s">
        <v>4282</v>
      </c>
      <c r="E3584" s="3" t="s">
        <v>7301</v>
      </c>
      <c r="F3584" s="6" t="s">
        <v>8554</v>
      </c>
      <c r="G3584" s="4">
        <v>767</v>
      </c>
      <c r="H3584" s="2" t="s">
        <v>5</v>
      </c>
      <c r="I3584" s="2" t="s">
        <v>25</v>
      </c>
      <c r="J3584" s="2" t="s">
        <v>13</v>
      </c>
      <c r="K3584" s="2" t="s">
        <v>5671</v>
      </c>
      <c r="L3584" s="132" t="s">
        <v>8555</v>
      </c>
      <c r="M3584"/>
      <c r="N3584"/>
      <c r="O3584"/>
      <c r="P3584"/>
      <c r="Q3584"/>
      <c r="R3584"/>
      <c r="S3584"/>
      <c r="T3584"/>
      <c r="U3584"/>
      <c r="V3584"/>
      <c r="W3584"/>
    </row>
    <row r="3585" spans="1:23" customFormat="1">
      <c r="A3585" s="1" t="str">
        <f>CONCATENATE(Tableau4[[#This Row],[DPT2]]," - ",Tableau4[[#This Row],[COMMUNE]])</f>
        <v>64 - Verdets</v>
      </c>
      <c r="B3585" s="2">
        <v>64</v>
      </c>
      <c r="C3585" s="2" t="s">
        <v>4985</v>
      </c>
      <c r="D3585" s="3" t="s">
        <v>4186</v>
      </c>
      <c r="E3585" s="3" t="s">
        <v>4986</v>
      </c>
      <c r="F3585" s="6" t="s">
        <v>8554</v>
      </c>
      <c r="G3585" s="4">
        <v>287</v>
      </c>
      <c r="H3585" s="2" t="s">
        <v>5</v>
      </c>
      <c r="I3585" s="2" t="s">
        <v>25</v>
      </c>
      <c r="J3585" s="2" t="s">
        <v>13</v>
      </c>
      <c r="K3585" s="2" t="s">
        <v>8</v>
      </c>
      <c r="L3585" s="132" t="s">
        <v>8555</v>
      </c>
      <c r="M3585" s="87"/>
      <c r="N3585" s="87"/>
      <c r="O3585" s="87"/>
      <c r="P3585" s="87"/>
      <c r="Q3585" s="87"/>
      <c r="R3585" s="87"/>
      <c r="S3585" s="87"/>
      <c r="T3585" s="87"/>
      <c r="U3585" s="87"/>
      <c r="V3585" s="87"/>
      <c r="W3585" s="87"/>
    </row>
    <row r="3586" spans="1:23" s="87" customFormat="1">
      <c r="A3586" s="1" t="str">
        <f>CONCATENATE(Tableau4[[#This Row],[DPT2]]," - ",Tableau4[[#This Row],[COMMUNE]])</f>
        <v>64 - Vialer</v>
      </c>
      <c r="B3586" s="2">
        <v>64</v>
      </c>
      <c r="C3586" s="2" t="s">
        <v>4987</v>
      </c>
      <c r="D3586" s="3" t="s">
        <v>4245</v>
      </c>
      <c r="E3586" s="3" t="s">
        <v>4988</v>
      </c>
      <c r="F3586" s="6" t="s">
        <v>8554</v>
      </c>
      <c r="G3586" s="4">
        <v>183</v>
      </c>
      <c r="H3586" s="2" t="s">
        <v>5</v>
      </c>
      <c r="I3586" s="2" t="s">
        <v>25</v>
      </c>
      <c r="J3586" s="2" t="s">
        <v>13</v>
      </c>
      <c r="K3586" s="2" t="s">
        <v>8</v>
      </c>
      <c r="L3586" s="132" t="s">
        <v>8555</v>
      </c>
      <c r="M3586"/>
      <c r="N3586"/>
      <c r="O3586"/>
      <c r="P3586"/>
      <c r="Q3586"/>
      <c r="R3586"/>
      <c r="S3586"/>
      <c r="T3586"/>
      <c r="U3586"/>
      <c r="V3586"/>
      <c r="W3586"/>
    </row>
    <row r="3587" spans="1:23" customFormat="1">
      <c r="A3587" s="1" t="str">
        <f>CONCATENATE(Tableau4[[#This Row],[DPT2]]," - ",Tableau4[[#This Row],[COMMUNE]])</f>
        <v>64 - Viellenave-d'Arthez</v>
      </c>
      <c r="B3587" s="2">
        <v>64</v>
      </c>
      <c r="C3587" s="2" t="s">
        <v>4989</v>
      </c>
      <c r="D3587" s="3" t="s">
        <v>4178</v>
      </c>
      <c r="E3587" s="3" t="s">
        <v>4990</v>
      </c>
      <c r="F3587" s="6" t="s">
        <v>8554</v>
      </c>
      <c r="G3587" s="4">
        <v>210</v>
      </c>
      <c r="H3587" s="2" t="s">
        <v>5</v>
      </c>
      <c r="I3587" s="2" t="s">
        <v>25</v>
      </c>
      <c r="J3587" s="2" t="s">
        <v>13</v>
      </c>
      <c r="K3587" s="2" t="s">
        <v>8</v>
      </c>
      <c r="L3587" s="132" t="s">
        <v>8555</v>
      </c>
    </row>
    <row r="3588" spans="1:23" customFormat="1">
      <c r="A3588" s="1" t="str">
        <f>CONCATENATE(Tableau4[[#This Row],[DPT2]]," - ",Tableau4[[#This Row],[COMMUNE]])</f>
        <v>64 - Viellenave-de-Navarrenx</v>
      </c>
      <c r="B3588" s="2">
        <v>64</v>
      </c>
      <c r="C3588" s="5" t="s">
        <v>4991</v>
      </c>
      <c r="D3588" s="6" t="s">
        <v>4181</v>
      </c>
      <c r="E3588" s="6" t="s">
        <v>4992</v>
      </c>
      <c r="F3588" s="6" t="s">
        <v>8554</v>
      </c>
      <c r="G3588" s="7">
        <v>166</v>
      </c>
      <c r="H3588" s="5" t="s">
        <v>5</v>
      </c>
      <c r="I3588" s="5" t="s">
        <v>12</v>
      </c>
      <c r="J3588" s="2" t="s">
        <v>13</v>
      </c>
      <c r="K3588" s="2" t="s">
        <v>8</v>
      </c>
      <c r="L3588" s="132" t="s">
        <v>8555</v>
      </c>
    </row>
    <row r="3589" spans="1:23" customFormat="1">
      <c r="A3589" s="1" t="str">
        <f>CONCATENATE(Tableau4[[#This Row],[DPT2]]," - ",Tableau4[[#This Row],[COMMUNE]])</f>
        <v>64 - Vielleségure</v>
      </c>
      <c r="B3589" s="2">
        <v>64</v>
      </c>
      <c r="C3589" s="2" t="s">
        <v>4993</v>
      </c>
      <c r="D3589" s="3" t="s">
        <v>4178</v>
      </c>
      <c r="E3589" s="3" t="s">
        <v>4994</v>
      </c>
      <c r="F3589" s="6" t="s">
        <v>8554</v>
      </c>
      <c r="G3589" s="4">
        <v>385</v>
      </c>
      <c r="H3589" s="2" t="s">
        <v>5</v>
      </c>
      <c r="I3589" s="2" t="s">
        <v>25</v>
      </c>
      <c r="J3589" s="2" t="s">
        <v>13</v>
      </c>
      <c r="K3589" s="2" t="s">
        <v>8</v>
      </c>
      <c r="L3589" s="132" t="s">
        <v>8555</v>
      </c>
      <c r="M3589" s="87"/>
      <c r="N3589" s="87"/>
      <c r="O3589" s="87"/>
      <c r="P3589" s="87"/>
      <c r="Q3589" s="87"/>
      <c r="R3589" s="87"/>
      <c r="S3589" s="87"/>
      <c r="T3589" s="87"/>
      <c r="U3589" s="87"/>
      <c r="V3589" s="87"/>
      <c r="W3589" s="87"/>
    </row>
    <row r="3590" spans="1:23" customFormat="1">
      <c r="A3590" s="1" t="str">
        <f>CONCATENATE(Tableau4[[#This Row],[DPT2]]," - ",Tableau4[[#This Row],[COMMUNE]])</f>
        <v>64 - Vignes</v>
      </c>
      <c r="B3590" s="2">
        <v>64</v>
      </c>
      <c r="C3590" s="2" t="s">
        <v>4995</v>
      </c>
      <c r="D3590" s="3" t="s">
        <v>4245</v>
      </c>
      <c r="E3590" s="3" t="s">
        <v>4996</v>
      </c>
      <c r="F3590" s="6" t="s">
        <v>8554</v>
      </c>
      <c r="G3590" s="4">
        <v>458</v>
      </c>
      <c r="H3590" s="2" t="s">
        <v>5</v>
      </c>
      <c r="I3590" s="2" t="s">
        <v>25</v>
      </c>
      <c r="J3590" s="2" t="s">
        <v>13</v>
      </c>
      <c r="K3590" s="2" t="s">
        <v>8</v>
      </c>
      <c r="L3590" s="132" t="s">
        <v>8555</v>
      </c>
    </row>
    <row r="3591" spans="1:23" s="87" customFormat="1">
      <c r="A3591" s="1" t="str">
        <f>CONCATENATE(Tableau4[[#This Row],[DPT2]]," - ",Tableau4[[#This Row],[COMMUNE]])</f>
        <v>64 - Villefranque</v>
      </c>
      <c r="B3591" s="2">
        <v>64</v>
      </c>
      <c r="C3591" s="2" t="s">
        <v>7302</v>
      </c>
      <c r="D3591" s="3" t="s">
        <v>4191</v>
      </c>
      <c r="E3591" s="3" t="s">
        <v>7303</v>
      </c>
      <c r="F3591" s="6" t="s">
        <v>8554</v>
      </c>
      <c r="G3591" s="4">
        <v>2822</v>
      </c>
      <c r="H3591" s="2" t="s">
        <v>5</v>
      </c>
      <c r="I3591" s="2" t="s">
        <v>25</v>
      </c>
      <c r="J3591" s="2" t="s">
        <v>13</v>
      </c>
      <c r="K3591" s="2" t="s">
        <v>5671</v>
      </c>
      <c r="L3591" s="132" t="s">
        <v>8555</v>
      </c>
      <c r="M3591"/>
      <c r="N3591"/>
      <c r="O3591"/>
      <c r="P3591"/>
      <c r="Q3591"/>
      <c r="R3591"/>
      <c r="S3591"/>
      <c r="T3591"/>
      <c r="U3591"/>
      <c r="V3591"/>
      <c r="W3591"/>
    </row>
    <row r="3592" spans="1:23" s="87" customFormat="1">
      <c r="A3592" s="1" t="str">
        <f>CONCATENATE(Tableau4[[#This Row],[DPT2]]," - ",Tableau4[[#This Row],[COMMUNE]])</f>
        <v>64 - Viodos-Abense-de-Bas</v>
      </c>
      <c r="B3592" s="2">
        <v>64</v>
      </c>
      <c r="C3592" s="2" t="s">
        <v>4997</v>
      </c>
      <c r="D3592" s="3" t="s">
        <v>4191</v>
      </c>
      <c r="E3592" s="3" t="s">
        <v>4998</v>
      </c>
      <c r="F3592" s="6" t="s">
        <v>8554</v>
      </c>
      <c r="G3592" s="4">
        <v>728</v>
      </c>
      <c r="H3592" s="2" t="s">
        <v>5</v>
      </c>
      <c r="I3592" s="2" t="s">
        <v>25</v>
      </c>
      <c r="J3592" s="2" t="s">
        <v>13</v>
      </c>
      <c r="K3592" s="2" t="s">
        <v>8</v>
      </c>
      <c r="L3592" s="132" t="s">
        <v>8555</v>
      </c>
      <c r="M3592"/>
      <c r="N3592"/>
      <c r="O3592"/>
      <c r="P3592"/>
      <c r="Q3592"/>
      <c r="R3592"/>
      <c r="S3592"/>
      <c r="T3592"/>
      <c r="U3592"/>
      <c r="V3592"/>
      <c r="W3592"/>
    </row>
    <row r="3593" spans="1:23" s="87" customFormat="1">
      <c r="A3593" s="1" t="str">
        <f>CONCATENATE(Tableau4[[#This Row],[DPT2]]," - ",Tableau4[[#This Row],[COMMUNE]])</f>
        <v>64 - Viven</v>
      </c>
      <c r="B3593" s="2">
        <v>64</v>
      </c>
      <c r="C3593" s="2" t="s">
        <v>4999</v>
      </c>
      <c r="D3593" s="3" t="s">
        <v>4245</v>
      </c>
      <c r="E3593" s="3" t="s">
        <v>5000</v>
      </c>
      <c r="F3593" s="6" t="s">
        <v>8554</v>
      </c>
      <c r="G3593" s="4">
        <v>178</v>
      </c>
      <c r="H3593" s="2" t="s">
        <v>5</v>
      </c>
      <c r="I3593" s="2" t="s">
        <v>25</v>
      </c>
      <c r="J3593" s="2" t="s">
        <v>13</v>
      </c>
      <c r="K3593" s="2" t="s">
        <v>8</v>
      </c>
      <c r="L3593" s="132" t="s">
        <v>8555</v>
      </c>
      <c r="M3593"/>
      <c r="N3593"/>
      <c r="O3593"/>
      <c r="P3593"/>
      <c r="Q3593"/>
      <c r="R3593"/>
      <c r="S3593"/>
      <c r="T3593"/>
      <c r="U3593"/>
      <c r="V3593"/>
      <c r="W3593"/>
    </row>
    <row r="3594" spans="1:23" s="87" customFormat="1">
      <c r="A3594" s="1" t="str">
        <f>CONCATENATE(Tableau4[[#This Row],[DPT2]]," - ",Tableau4[[#This Row],[COMMUNE]])</f>
        <v>79 - Adilly</v>
      </c>
      <c r="B3594" s="2">
        <v>79</v>
      </c>
      <c r="C3594" s="2" t="s">
        <v>5001</v>
      </c>
      <c r="D3594" s="3" t="s">
        <v>5002</v>
      </c>
      <c r="E3594" s="3" t="s">
        <v>5003</v>
      </c>
      <c r="F3594" s="6" t="s">
        <v>8554</v>
      </c>
      <c r="G3594" s="4">
        <v>309</v>
      </c>
      <c r="H3594" s="2" t="s">
        <v>5</v>
      </c>
      <c r="I3594" s="2" t="s">
        <v>6</v>
      </c>
      <c r="J3594" s="2" t="s">
        <v>13</v>
      </c>
      <c r="K3594" s="2" t="s">
        <v>8</v>
      </c>
      <c r="L3594" s="132" t="s">
        <v>8555</v>
      </c>
      <c r="M3594"/>
      <c r="N3594"/>
      <c r="O3594"/>
      <c r="P3594"/>
      <c r="Q3594"/>
      <c r="R3594"/>
      <c r="S3594"/>
      <c r="T3594"/>
      <c r="U3594"/>
      <c r="V3594"/>
      <c r="W3594"/>
    </row>
    <row r="3595" spans="1:23" customFormat="1">
      <c r="A3595" s="1" t="str">
        <f>CONCATENATE(Tableau4[[#This Row],[DPT2]]," - ",Tableau4[[#This Row],[COMMUNE]])</f>
        <v>79 - Aiffres</v>
      </c>
      <c r="B3595" s="94">
        <v>79</v>
      </c>
      <c r="C3595" s="11" t="s">
        <v>8218</v>
      </c>
      <c r="D3595" s="95" t="s">
        <v>5010</v>
      </c>
      <c r="E3595" s="118" t="s">
        <v>8219</v>
      </c>
      <c r="F3595" s="96" t="s">
        <v>8555</v>
      </c>
      <c r="G3595" s="97">
        <v>5396</v>
      </c>
      <c r="H3595" s="94" t="s">
        <v>859</v>
      </c>
      <c r="I3595" s="94" t="s">
        <v>25</v>
      </c>
      <c r="J3595" s="94" t="s">
        <v>13</v>
      </c>
      <c r="K3595" s="5" t="s">
        <v>5664</v>
      </c>
      <c r="L3595" s="132" t="s">
        <v>8555</v>
      </c>
    </row>
    <row r="3596" spans="1:23" customFormat="1">
      <c r="A3596" s="1" t="str">
        <f>CONCATENATE(Tableau4[[#This Row],[DPT2]]," - ",Tableau4[[#This Row],[COMMUNE]])</f>
        <v>79 - Aigondigné</v>
      </c>
      <c r="B3596" s="2">
        <v>79</v>
      </c>
      <c r="C3596" s="5" t="s">
        <v>7304</v>
      </c>
      <c r="D3596" s="6" t="s">
        <v>5005</v>
      </c>
      <c r="E3596" s="6" t="s">
        <v>7305</v>
      </c>
      <c r="F3596" s="6" t="s">
        <v>8554</v>
      </c>
      <c r="G3596" s="7">
        <v>4677</v>
      </c>
      <c r="H3596" s="5" t="s">
        <v>5</v>
      </c>
      <c r="I3596" s="5" t="s">
        <v>12</v>
      </c>
      <c r="J3596" s="5" t="s">
        <v>7</v>
      </c>
      <c r="K3596" s="2" t="s">
        <v>5671</v>
      </c>
      <c r="L3596" s="132" t="s">
        <v>8555</v>
      </c>
    </row>
    <row r="3597" spans="1:23" customFormat="1">
      <c r="A3597" s="1" t="str">
        <f>CONCATENATE(Tableau4[[#This Row],[DPT2]]," - ",Tableau4[[#This Row],[COMMUNE]])</f>
        <v>79 - Airvault</v>
      </c>
      <c r="B3597" s="2">
        <v>79</v>
      </c>
      <c r="C3597" s="5" t="s">
        <v>8220</v>
      </c>
      <c r="D3597" s="6" t="s">
        <v>5015</v>
      </c>
      <c r="E3597" s="6" t="s">
        <v>8221</v>
      </c>
      <c r="F3597" s="6" t="s">
        <v>8554</v>
      </c>
      <c r="G3597" s="7">
        <v>3270</v>
      </c>
      <c r="H3597" s="5" t="s">
        <v>5</v>
      </c>
      <c r="I3597" s="5" t="s">
        <v>12</v>
      </c>
      <c r="J3597" s="2" t="s">
        <v>13</v>
      </c>
      <c r="K3597" s="5" t="s">
        <v>5664</v>
      </c>
      <c r="L3597" s="132" t="s">
        <v>8555</v>
      </c>
    </row>
    <row r="3598" spans="1:23" s="87" customFormat="1">
      <c r="A3598" s="1" t="str">
        <f>CONCATENATE(Tableau4[[#This Row],[DPT2]]," - ",Tableau4[[#This Row],[COMMUNE]])</f>
        <v>79 - Alloinay</v>
      </c>
      <c r="B3598" s="2">
        <v>79</v>
      </c>
      <c r="C3598" s="5" t="s">
        <v>5004</v>
      </c>
      <c r="D3598" s="6" t="s">
        <v>5005</v>
      </c>
      <c r="E3598" s="6" t="s">
        <v>5006</v>
      </c>
      <c r="F3598" s="6" t="s">
        <v>8554</v>
      </c>
      <c r="G3598" s="7">
        <v>894</v>
      </c>
      <c r="H3598" s="5" t="s">
        <v>5</v>
      </c>
      <c r="I3598" s="5" t="s">
        <v>12</v>
      </c>
      <c r="J3598" s="5" t="s">
        <v>7</v>
      </c>
      <c r="K3598" s="2" t="s">
        <v>8</v>
      </c>
      <c r="L3598" s="132" t="s">
        <v>8555</v>
      </c>
      <c r="M3598"/>
      <c r="N3598"/>
      <c r="O3598"/>
      <c r="P3598"/>
      <c r="Q3598"/>
      <c r="R3598"/>
      <c r="S3598"/>
      <c r="T3598"/>
      <c r="U3598"/>
      <c r="V3598"/>
      <c r="W3598"/>
    </row>
    <row r="3599" spans="1:23" customFormat="1">
      <c r="A3599" s="1" t="str">
        <f>CONCATENATE(Tableau4[[#This Row],[DPT2]]," - ",Tableau4[[#This Row],[COMMUNE]])</f>
        <v>79 - Allonne</v>
      </c>
      <c r="B3599" s="2">
        <v>79</v>
      </c>
      <c r="C3599" s="2" t="s">
        <v>5007</v>
      </c>
      <c r="D3599" s="3" t="s">
        <v>5002</v>
      </c>
      <c r="E3599" s="3" t="s">
        <v>5008</v>
      </c>
      <c r="F3599" s="6" t="s">
        <v>8554</v>
      </c>
      <c r="G3599" s="4">
        <v>666</v>
      </c>
      <c r="H3599" s="2" t="s">
        <v>5</v>
      </c>
      <c r="I3599" s="2" t="s">
        <v>6</v>
      </c>
      <c r="J3599" s="2" t="s">
        <v>13</v>
      </c>
      <c r="K3599" s="2" t="s">
        <v>8</v>
      </c>
      <c r="L3599" s="132" t="s">
        <v>8555</v>
      </c>
    </row>
    <row r="3600" spans="1:23" customFormat="1">
      <c r="A3600" s="1" t="str">
        <f>CONCATENATE(Tableau4[[#This Row],[DPT2]]," - ",Tableau4[[#This Row],[COMMUNE]])</f>
        <v>79 - Amailloux</v>
      </c>
      <c r="B3600" s="2">
        <v>79</v>
      </c>
      <c r="C3600" s="2" t="s">
        <v>7306</v>
      </c>
      <c r="D3600" s="3" t="s">
        <v>5002</v>
      </c>
      <c r="E3600" s="3" t="s">
        <v>7307</v>
      </c>
      <c r="F3600" s="6" t="s">
        <v>8554</v>
      </c>
      <c r="G3600" s="4">
        <v>822</v>
      </c>
      <c r="H3600" s="2" t="s">
        <v>5</v>
      </c>
      <c r="I3600" s="2" t="s">
        <v>6</v>
      </c>
      <c r="J3600" s="2" t="s">
        <v>13</v>
      </c>
      <c r="K3600" s="2" t="s">
        <v>5671</v>
      </c>
      <c r="L3600" s="132" t="s">
        <v>8555</v>
      </c>
    </row>
    <row r="3601" spans="1:23" customFormat="1">
      <c r="A3601" s="1" t="str">
        <f>CONCATENATE(Tableau4[[#This Row],[DPT2]]," - ",Tableau4[[#This Row],[COMMUNE]])</f>
        <v>79 - Amuré</v>
      </c>
      <c r="B3601" s="2">
        <v>79</v>
      </c>
      <c r="C3601" s="2" t="s">
        <v>5009</v>
      </c>
      <c r="D3601" s="3" t="s">
        <v>5010</v>
      </c>
      <c r="E3601" s="3" t="s">
        <v>5011</v>
      </c>
      <c r="F3601" s="6" t="s">
        <v>8554</v>
      </c>
      <c r="G3601" s="4">
        <v>432</v>
      </c>
      <c r="H3601" s="2" t="s">
        <v>5</v>
      </c>
      <c r="I3601" s="2" t="s">
        <v>25</v>
      </c>
      <c r="J3601" s="2" t="s">
        <v>13</v>
      </c>
      <c r="K3601" s="2" t="s">
        <v>8</v>
      </c>
      <c r="L3601" s="132" t="s">
        <v>8555</v>
      </c>
    </row>
    <row r="3602" spans="1:23" customFormat="1">
      <c r="A3602" s="1" t="str">
        <f>CONCATENATE(Tableau4[[#This Row],[DPT2]]," - ",Tableau4[[#This Row],[COMMUNE]])</f>
        <v>79 - Arçais</v>
      </c>
      <c r="B3602" s="2">
        <v>79</v>
      </c>
      <c r="C3602" s="2" t="s">
        <v>7308</v>
      </c>
      <c r="D3602" s="3" t="s">
        <v>5010</v>
      </c>
      <c r="E3602" s="3" t="s">
        <v>7309</v>
      </c>
      <c r="F3602" s="6" t="s">
        <v>8554</v>
      </c>
      <c r="G3602" s="4">
        <v>612</v>
      </c>
      <c r="H3602" s="2" t="s">
        <v>5</v>
      </c>
      <c r="I3602" s="2" t="s">
        <v>25</v>
      </c>
      <c r="J3602" s="2" t="s">
        <v>13</v>
      </c>
      <c r="K3602" s="2" t="s">
        <v>5671</v>
      </c>
      <c r="L3602" s="132" t="s">
        <v>8555</v>
      </c>
    </row>
    <row r="3603" spans="1:23" customFormat="1">
      <c r="A3603" s="1" t="str">
        <f>CONCATENATE(Tableau4[[#This Row],[DPT2]]," - ",Tableau4[[#This Row],[COMMUNE]])</f>
        <v>79 - Ardin</v>
      </c>
      <c r="B3603" s="2">
        <v>79</v>
      </c>
      <c r="C3603" s="5" t="s">
        <v>7310</v>
      </c>
      <c r="D3603" s="6" t="s">
        <v>5029</v>
      </c>
      <c r="E3603" s="6" t="s">
        <v>7311</v>
      </c>
      <c r="F3603" s="6" t="s">
        <v>8554</v>
      </c>
      <c r="G3603" s="7">
        <v>1244</v>
      </c>
      <c r="H3603" s="5" t="s">
        <v>5</v>
      </c>
      <c r="I3603" s="5" t="s">
        <v>12</v>
      </c>
      <c r="J3603" s="2" t="s">
        <v>13</v>
      </c>
      <c r="K3603" s="2" t="s">
        <v>5671</v>
      </c>
      <c r="L3603" s="132" t="s">
        <v>8555</v>
      </c>
      <c r="M3603" s="87"/>
      <c r="N3603" s="87"/>
      <c r="O3603" s="87"/>
      <c r="P3603" s="87"/>
      <c r="Q3603" s="87"/>
      <c r="R3603" s="87"/>
      <c r="S3603" s="87"/>
      <c r="T3603" s="87"/>
      <c r="U3603" s="87"/>
      <c r="V3603" s="87"/>
      <c r="W3603" s="87"/>
    </row>
    <row r="3604" spans="1:23" customFormat="1">
      <c r="A3604" s="1" t="str">
        <f>CONCATENATE(Tableau4[[#This Row],[DPT2]]," - ",Tableau4[[#This Row],[COMMUNE]])</f>
        <v>79 - Argentonnay</v>
      </c>
      <c r="B3604" s="2">
        <v>79</v>
      </c>
      <c r="C3604" s="5" t="s">
        <v>8222</v>
      </c>
      <c r="D3604" s="6" t="s">
        <v>5042</v>
      </c>
      <c r="E3604" s="6" t="s">
        <v>8223</v>
      </c>
      <c r="F3604" s="6" t="s">
        <v>8554</v>
      </c>
      <c r="G3604" s="7">
        <v>3183</v>
      </c>
      <c r="H3604" s="5" t="s">
        <v>5</v>
      </c>
      <c r="I3604" s="5" t="s">
        <v>12</v>
      </c>
      <c r="J3604" s="2" t="s">
        <v>10732</v>
      </c>
      <c r="K3604" s="5" t="s">
        <v>5664</v>
      </c>
      <c r="L3604" s="132" t="s">
        <v>8555</v>
      </c>
    </row>
    <row r="3605" spans="1:23" customFormat="1">
      <c r="A3605" s="1" t="str">
        <f>CONCATENATE(Tableau4[[#This Row],[DPT2]]," - ",Tableau4[[#This Row],[COMMUNE]])</f>
        <v>79 - Asnières-en-Poitou</v>
      </c>
      <c r="B3605" s="2">
        <v>79</v>
      </c>
      <c r="C3605" s="5" t="s">
        <v>5012</v>
      </c>
      <c r="D3605" s="6" t="s">
        <v>5005</v>
      </c>
      <c r="E3605" s="6" t="s">
        <v>5013</v>
      </c>
      <c r="F3605" s="6" t="s">
        <v>8554</v>
      </c>
      <c r="G3605" s="7">
        <v>196</v>
      </c>
      <c r="H3605" s="5" t="s">
        <v>5</v>
      </c>
      <c r="I3605" s="5" t="s">
        <v>12</v>
      </c>
      <c r="J3605" s="5" t="s">
        <v>7</v>
      </c>
      <c r="K3605" s="2" t="s">
        <v>8</v>
      </c>
      <c r="L3605" s="132" t="s">
        <v>8555</v>
      </c>
    </row>
    <row r="3606" spans="1:23" customFormat="1">
      <c r="A3606" s="1" t="str">
        <f>CONCATENATE(Tableau4[[#This Row],[DPT2]]," - ",Tableau4[[#This Row],[COMMUNE]])</f>
        <v>79 - Assais-les-Jumeaux</v>
      </c>
      <c r="B3606" s="2">
        <v>79</v>
      </c>
      <c r="C3606" s="5" t="s">
        <v>5014</v>
      </c>
      <c r="D3606" s="6" t="s">
        <v>5015</v>
      </c>
      <c r="E3606" s="6" t="s">
        <v>5016</v>
      </c>
      <c r="F3606" s="6" t="s">
        <v>8554</v>
      </c>
      <c r="G3606" s="7">
        <v>769</v>
      </c>
      <c r="H3606" s="5" t="s">
        <v>5</v>
      </c>
      <c r="I3606" s="5" t="s">
        <v>12</v>
      </c>
      <c r="J3606" s="2" t="s">
        <v>13</v>
      </c>
      <c r="K3606" s="2" t="s">
        <v>8</v>
      </c>
      <c r="L3606" s="132" t="s">
        <v>8555</v>
      </c>
    </row>
    <row r="3607" spans="1:23" customFormat="1">
      <c r="A3607" s="1" t="str">
        <f>CONCATENATE(Tableau4[[#This Row],[DPT2]]," - ",Tableau4[[#This Row],[COMMUNE]])</f>
        <v>79 - Aubigné</v>
      </c>
      <c r="B3607" s="2">
        <v>79</v>
      </c>
      <c r="C3607" s="5" t="s">
        <v>5017</v>
      </c>
      <c r="D3607" s="6" t="s">
        <v>5005</v>
      </c>
      <c r="E3607" s="6" t="s">
        <v>5018</v>
      </c>
      <c r="F3607" s="6" t="s">
        <v>8554</v>
      </c>
      <c r="G3607" s="7">
        <v>184</v>
      </c>
      <c r="H3607" s="5" t="s">
        <v>5</v>
      </c>
      <c r="I3607" s="5" t="s">
        <v>12</v>
      </c>
      <c r="J3607" s="5" t="s">
        <v>7</v>
      </c>
      <c r="K3607" s="2" t="s">
        <v>8</v>
      </c>
      <c r="L3607" s="132" t="s">
        <v>8555</v>
      </c>
    </row>
    <row r="3608" spans="1:23" customFormat="1">
      <c r="A3608" s="1" t="str">
        <f>CONCATENATE(Tableau4[[#This Row],[DPT2]]," - ",Tableau4[[#This Row],[COMMUNE]])</f>
        <v>79 - Aubigny</v>
      </c>
      <c r="B3608" s="2">
        <v>79</v>
      </c>
      <c r="C3608" s="2" t="s">
        <v>5019</v>
      </c>
      <c r="D3608" s="3" t="s">
        <v>5002</v>
      </c>
      <c r="E3608" s="3" t="s">
        <v>5020</v>
      </c>
      <c r="F3608" s="6" t="s">
        <v>8554</v>
      </c>
      <c r="G3608" s="4">
        <v>164</v>
      </c>
      <c r="H3608" s="2" t="s">
        <v>5</v>
      </c>
      <c r="I3608" s="2" t="s">
        <v>6</v>
      </c>
      <c r="J3608" s="2" t="s">
        <v>13</v>
      </c>
      <c r="K3608" s="2" t="s">
        <v>8</v>
      </c>
      <c r="L3608" s="132" t="s">
        <v>8555</v>
      </c>
    </row>
    <row r="3609" spans="1:23" s="87" customFormat="1">
      <c r="A3609" s="1" t="str">
        <f>CONCATENATE(Tableau4[[#This Row],[DPT2]]," - ",Tableau4[[#This Row],[COMMUNE]])</f>
        <v>79 - Augé</v>
      </c>
      <c r="B3609" s="2">
        <v>79</v>
      </c>
      <c r="C3609" s="2" t="s">
        <v>5021</v>
      </c>
      <c r="D3609" s="3" t="s">
        <v>5022</v>
      </c>
      <c r="E3609" s="3" t="s">
        <v>5023</v>
      </c>
      <c r="F3609" s="6" t="s">
        <v>8554</v>
      </c>
      <c r="G3609" s="4">
        <v>890</v>
      </c>
      <c r="H3609" s="2" t="s">
        <v>5</v>
      </c>
      <c r="I3609" s="2" t="s">
        <v>25</v>
      </c>
      <c r="J3609" s="2" t="s">
        <v>13</v>
      </c>
      <c r="K3609" s="2" t="s">
        <v>8</v>
      </c>
      <c r="L3609" s="132" t="s">
        <v>8555</v>
      </c>
      <c r="M3609"/>
      <c r="N3609"/>
      <c r="O3609"/>
      <c r="P3609"/>
      <c r="Q3609"/>
      <c r="R3609"/>
      <c r="S3609"/>
      <c r="T3609"/>
      <c r="U3609"/>
      <c r="V3609"/>
      <c r="W3609"/>
    </row>
    <row r="3610" spans="1:23" s="87" customFormat="1">
      <c r="A3610" s="1" t="str">
        <f>CONCATENATE(Tableau4[[#This Row],[DPT2]]," - ",Tableau4[[#This Row],[COMMUNE]])</f>
        <v>79 - Availles-Thouarsais</v>
      </c>
      <c r="B3610" s="2">
        <v>79</v>
      </c>
      <c r="C3610" s="5" t="s">
        <v>5024</v>
      </c>
      <c r="D3610" s="6" t="s">
        <v>5015</v>
      </c>
      <c r="E3610" s="6" t="s">
        <v>5025</v>
      </c>
      <c r="F3610" s="6" t="s">
        <v>8554</v>
      </c>
      <c r="G3610" s="7">
        <v>193</v>
      </c>
      <c r="H3610" s="5" t="s">
        <v>5</v>
      </c>
      <c r="I3610" s="5" t="s">
        <v>12</v>
      </c>
      <c r="J3610" s="2" t="s">
        <v>13</v>
      </c>
      <c r="K3610" s="2" t="s">
        <v>8</v>
      </c>
      <c r="L3610" s="132" t="s">
        <v>8555</v>
      </c>
      <c r="M3610"/>
      <c r="N3610"/>
      <c r="O3610"/>
      <c r="P3610"/>
      <c r="Q3610"/>
      <c r="R3610"/>
      <c r="S3610"/>
      <c r="T3610"/>
      <c r="U3610"/>
      <c r="V3610"/>
      <c r="W3610"/>
    </row>
    <row r="3611" spans="1:23" customFormat="1">
      <c r="A3611" s="1" t="str">
        <f>CONCATENATE(Tableau4[[#This Row],[DPT2]]," - ",Tableau4[[#This Row],[COMMUNE]])</f>
        <v>79 - Avon</v>
      </c>
      <c r="B3611" s="2">
        <v>79</v>
      </c>
      <c r="C3611" s="2" t="s">
        <v>5026</v>
      </c>
      <c r="D3611" s="3" t="s">
        <v>5022</v>
      </c>
      <c r="E3611" s="3" t="s">
        <v>5027</v>
      </c>
      <c r="F3611" s="6" t="s">
        <v>8554</v>
      </c>
      <c r="G3611" s="4">
        <v>63</v>
      </c>
      <c r="H3611" s="2" t="s">
        <v>5</v>
      </c>
      <c r="I3611" s="2" t="s">
        <v>25</v>
      </c>
      <c r="J3611" s="2" t="s">
        <v>13</v>
      </c>
      <c r="K3611" s="2" t="s">
        <v>8</v>
      </c>
      <c r="L3611" s="132" t="s">
        <v>8555</v>
      </c>
    </row>
    <row r="3612" spans="1:23" s="87" customFormat="1">
      <c r="A3612" s="1" t="str">
        <f>CONCATENATE(Tableau4[[#This Row],[DPT2]]," - ",Tableau4[[#This Row],[COMMUNE]])</f>
        <v>79 - Azay-le-Brûlé</v>
      </c>
      <c r="B3612" s="2">
        <v>79</v>
      </c>
      <c r="C3612" s="2" t="s">
        <v>7312</v>
      </c>
      <c r="D3612" s="3" t="s">
        <v>5022</v>
      </c>
      <c r="E3612" s="3" t="s">
        <v>7313</v>
      </c>
      <c r="F3612" s="6" t="s">
        <v>8554</v>
      </c>
      <c r="G3612" s="4">
        <v>1982</v>
      </c>
      <c r="H3612" s="2" t="s">
        <v>5</v>
      </c>
      <c r="I3612" s="2" t="s">
        <v>25</v>
      </c>
      <c r="J3612" s="2" t="s">
        <v>13</v>
      </c>
      <c r="K3612" s="2" t="s">
        <v>5671</v>
      </c>
      <c r="L3612" s="132" t="s">
        <v>8555</v>
      </c>
      <c r="M3612"/>
      <c r="N3612"/>
      <c r="O3612"/>
      <c r="P3612"/>
      <c r="Q3612"/>
      <c r="R3612"/>
      <c r="S3612"/>
      <c r="T3612"/>
      <c r="U3612"/>
      <c r="V3612"/>
      <c r="W3612"/>
    </row>
    <row r="3613" spans="1:23" customFormat="1">
      <c r="A3613" s="1" t="str">
        <f>CONCATENATE(Tableau4[[#This Row],[DPT2]]," - ",Tableau4[[#This Row],[COMMUNE]])</f>
        <v>79 - Azay-sur-Thouet</v>
      </c>
      <c r="B3613" s="2">
        <v>79</v>
      </c>
      <c r="C3613" s="2" t="s">
        <v>7314</v>
      </c>
      <c r="D3613" s="3" t="s">
        <v>5002</v>
      </c>
      <c r="E3613" s="3" t="s">
        <v>7315</v>
      </c>
      <c r="F3613" s="6" t="s">
        <v>8554</v>
      </c>
      <c r="G3613" s="4">
        <v>1125</v>
      </c>
      <c r="H3613" s="2" t="s">
        <v>5</v>
      </c>
      <c r="I3613" s="2" t="s">
        <v>6</v>
      </c>
      <c r="J3613" s="2" t="s">
        <v>13</v>
      </c>
      <c r="K3613" s="2" t="s">
        <v>5671</v>
      </c>
      <c r="L3613" s="132" t="s">
        <v>8555</v>
      </c>
      <c r="M3613" s="87"/>
      <c r="N3613" s="87"/>
      <c r="O3613" s="87"/>
      <c r="P3613" s="87"/>
      <c r="Q3613" s="87"/>
      <c r="R3613" s="87"/>
      <c r="S3613" s="87"/>
      <c r="T3613" s="87"/>
      <c r="U3613" s="87"/>
      <c r="V3613" s="87"/>
      <c r="W3613" s="87"/>
    </row>
    <row r="3614" spans="1:23" customFormat="1">
      <c r="A3614" s="1" t="str">
        <f>CONCATENATE(Tableau4[[#This Row],[DPT2]]," - ",Tableau4[[#This Row],[COMMUNE]])</f>
        <v>79 - Beaulieu-sous-Parthenay</v>
      </c>
      <c r="B3614" s="2">
        <v>79</v>
      </c>
      <c r="C3614" s="5" t="s">
        <v>5028</v>
      </c>
      <c r="D3614" s="6" t="s">
        <v>5029</v>
      </c>
      <c r="E3614" s="6" t="s">
        <v>5030</v>
      </c>
      <c r="F3614" s="6" t="s">
        <v>8554</v>
      </c>
      <c r="G3614" s="7">
        <v>664</v>
      </c>
      <c r="H3614" s="5" t="s">
        <v>5</v>
      </c>
      <c r="I3614" s="5" t="s">
        <v>12</v>
      </c>
      <c r="J3614" s="2" t="s">
        <v>13</v>
      </c>
      <c r="K3614" s="2" t="s">
        <v>8</v>
      </c>
      <c r="L3614" s="132" t="s">
        <v>8555</v>
      </c>
    </row>
    <row r="3615" spans="1:23" customFormat="1">
      <c r="A3615" s="1" t="str">
        <f>CONCATENATE(Tableau4[[#This Row],[DPT2]]," - ",Tableau4[[#This Row],[COMMUNE]])</f>
        <v>79 - Beaussais-Vitré</v>
      </c>
      <c r="B3615" s="2">
        <v>79</v>
      </c>
      <c r="C3615" s="5" t="s">
        <v>5031</v>
      </c>
      <c r="D3615" s="6" t="s">
        <v>5005</v>
      </c>
      <c r="E3615" s="6" t="s">
        <v>5032</v>
      </c>
      <c r="F3615" s="6" t="s">
        <v>8554</v>
      </c>
      <c r="G3615" s="7">
        <v>973</v>
      </c>
      <c r="H3615" s="5" t="s">
        <v>5</v>
      </c>
      <c r="I3615" s="5" t="s">
        <v>12</v>
      </c>
      <c r="J3615" s="5" t="s">
        <v>7</v>
      </c>
      <c r="K3615" s="2" t="s">
        <v>8</v>
      </c>
      <c r="L3615" s="132" t="s">
        <v>8555</v>
      </c>
    </row>
    <row r="3616" spans="1:23" customFormat="1">
      <c r="A3616" s="1" t="str">
        <f>CONCATENATE(Tableau4[[#This Row],[DPT2]]," - ",Tableau4[[#This Row],[COMMUNE]])</f>
        <v>79 - Beauvoir-sur-Niort</v>
      </c>
      <c r="B3616" s="2">
        <v>79</v>
      </c>
      <c r="C3616" s="2" t="s">
        <v>7316</v>
      </c>
      <c r="D3616" s="3" t="s">
        <v>5010</v>
      </c>
      <c r="E3616" s="3" t="s">
        <v>7317</v>
      </c>
      <c r="F3616" s="6" t="s">
        <v>8554</v>
      </c>
      <c r="G3616" s="4">
        <v>1768</v>
      </c>
      <c r="H3616" s="2" t="s">
        <v>5</v>
      </c>
      <c r="I3616" s="2" t="s">
        <v>25</v>
      </c>
      <c r="J3616" s="2" t="s">
        <v>13</v>
      </c>
      <c r="K3616" s="2" t="s">
        <v>5671</v>
      </c>
      <c r="L3616" s="132" t="s">
        <v>8555</v>
      </c>
    </row>
    <row r="3617" spans="1:23" customFormat="1">
      <c r="A3617" s="1" t="str">
        <f>CONCATENATE(Tableau4[[#This Row],[DPT2]]," - ",Tableau4[[#This Row],[COMMUNE]])</f>
        <v>79 - Béceleuf</v>
      </c>
      <c r="B3617" s="2">
        <v>79</v>
      </c>
      <c r="C3617" s="5" t="s">
        <v>5033</v>
      </c>
      <c r="D3617" s="6" t="s">
        <v>5029</v>
      </c>
      <c r="E3617" s="6" t="s">
        <v>5034</v>
      </c>
      <c r="F3617" s="6" t="s">
        <v>8554</v>
      </c>
      <c r="G3617" s="7">
        <v>774</v>
      </c>
      <c r="H3617" s="5" t="s">
        <v>5</v>
      </c>
      <c r="I3617" s="5" t="s">
        <v>12</v>
      </c>
      <c r="J3617" s="2" t="s">
        <v>13</v>
      </c>
      <c r="K3617" s="2" t="s">
        <v>8</v>
      </c>
      <c r="L3617" s="132" t="s">
        <v>8555</v>
      </c>
    </row>
    <row r="3618" spans="1:23" customFormat="1">
      <c r="A3618" s="1" t="str">
        <f>CONCATENATE(Tableau4[[#This Row],[DPT2]]," - ",Tableau4[[#This Row],[COMMUNE]])</f>
        <v>79 - Bessines</v>
      </c>
      <c r="B3618" s="2">
        <v>79</v>
      </c>
      <c r="C3618" s="2" t="s">
        <v>8224</v>
      </c>
      <c r="D3618" s="3" t="s">
        <v>5010</v>
      </c>
      <c r="E3618" s="3" t="s">
        <v>8225</v>
      </c>
      <c r="F3618" s="6" t="s">
        <v>8554</v>
      </c>
      <c r="G3618" s="4">
        <v>1721</v>
      </c>
      <c r="H3618" s="2" t="s">
        <v>5</v>
      </c>
      <c r="I3618" s="2" t="s">
        <v>25</v>
      </c>
      <c r="J3618" s="2" t="s">
        <v>13</v>
      </c>
      <c r="K3618" s="5" t="s">
        <v>5664</v>
      </c>
      <c r="L3618" s="132" t="s">
        <v>8555</v>
      </c>
    </row>
    <row r="3619" spans="1:23" customFormat="1">
      <c r="A3619" s="1" t="str">
        <f>CONCATENATE(Tableau4[[#This Row],[DPT2]]," - ",Tableau4[[#This Row],[COMMUNE]])</f>
        <v>79 - Beugnon-Thireuil</v>
      </c>
      <c r="B3619" s="2">
        <v>79</v>
      </c>
      <c r="C3619" s="5" t="s">
        <v>5035</v>
      </c>
      <c r="D3619" s="6" t="s">
        <v>5029</v>
      </c>
      <c r="E3619" s="6" t="s">
        <v>5036</v>
      </c>
      <c r="F3619" s="6" t="s">
        <v>8554</v>
      </c>
      <c r="G3619" s="7">
        <v>731</v>
      </c>
      <c r="H3619" s="5" t="s">
        <v>5</v>
      </c>
      <c r="I3619" s="5" t="s">
        <v>12</v>
      </c>
      <c r="J3619" s="2" t="s">
        <v>13</v>
      </c>
      <c r="K3619" s="2" t="s">
        <v>8</v>
      </c>
      <c r="L3619" s="132" t="s">
        <v>8555</v>
      </c>
      <c r="M3619" s="87"/>
      <c r="N3619" s="87"/>
      <c r="O3619" s="87"/>
      <c r="P3619" s="87"/>
      <c r="Q3619" s="87"/>
      <c r="R3619" s="87"/>
      <c r="S3619" s="87"/>
      <c r="T3619" s="87"/>
      <c r="U3619" s="87"/>
      <c r="V3619" s="87"/>
      <c r="W3619" s="87"/>
    </row>
    <row r="3620" spans="1:23" customFormat="1">
      <c r="A3620" s="1" t="str">
        <f>CONCATENATE(Tableau4[[#This Row],[DPT2]]," - ",Tableau4[[#This Row],[COMMUNE]])</f>
        <v>79 - Boismé</v>
      </c>
      <c r="B3620" s="2">
        <v>79</v>
      </c>
      <c r="C3620" s="5" t="s">
        <v>7318</v>
      </c>
      <c r="D3620" s="6" t="s">
        <v>5042</v>
      </c>
      <c r="E3620" s="6" t="s">
        <v>7319</v>
      </c>
      <c r="F3620" s="6" t="s">
        <v>8554</v>
      </c>
      <c r="G3620" s="7">
        <v>1192</v>
      </c>
      <c r="H3620" s="5" t="s">
        <v>5</v>
      </c>
      <c r="I3620" s="5" t="s">
        <v>12</v>
      </c>
      <c r="J3620" s="2" t="s">
        <v>13</v>
      </c>
      <c r="K3620" s="2" t="s">
        <v>5671</v>
      </c>
      <c r="L3620" s="132" t="s">
        <v>8555</v>
      </c>
      <c r="M3620" s="87"/>
      <c r="N3620" s="87"/>
      <c r="O3620" s="87"/>
      <c r="P3620" s="87"/>
      <c r="Q3620" s="87"/>
      <c r="R3620" s="87"/>
      <c r="S3620" s="87"/>
      <c r="T3620" s="87"/>
      <c r="U3620" s="87"/>
      <c r="V3620" s="87"/>
      <c r="W3620" s="87"/>
    </row>
    <row r="3621" spans="1:23" s="87" customFormat="1">
      <c r="A3621" s="1" t="str">
        <f>CONCATENATE(Tableau4[[#This Row],[DPT2]]," - ",Tableau4[[#This Row],[COMMUNE]])</f>
        <v>79 - Bougon</v>
      </c>
      <c r="B3621" s="2">
        <v>79</v>
      </c>
      <c r="C3621" s="2" t="s">
        <v>5037</v>
      </c>
      <c r="D3621" s="3" t="s">
        <v>5022</v>
      </c>
      <c r="E3621" s="3" t="s">
        <v>5038</v>
      </c>
      <c r="F3621" s="6" t="s">
        <v>8554</v>
      </c>
      <c r="G3621" s="4">
        <v>176</v>
      </c>
      <c r="H3621" s="2" t="s">
        <v>5</v>
      </c>
      <c r="I3621" s="2" t="s">
        <v>25</v>
      </c>
      <c r="J3621" s="2" t="s">
        <v>13</v>
      </c>
      <c r="K3621" s="2" t="s">
        <v>8</v>
      </c>
      <c r="L3621" s="132" t="s">
        <v>8555</v>
      </c>
    </row>
    <row r="3622" spans="1:23" customFormat="1">
      <c r="A3622" s="1" t="str">
        <f>CONCATENATE(Tableau4[[#This Row],[DPT2]]," - ",Tableau4[[#This Row],[COMMUNE]])</f>
        <v>79 - Boussais</v>
      </c>
      <c r="B3622" s="2">
        <v>79</v>
      </c>
      <c r="C3622" s="5" t="s">
        <v>5039</v>
      </c>
      <c r="D3622" s="6" t="s">
        <v>5015</v>
      </c>
      <c r="E3622" s="6" t="s">
        <v>5040</v>
      </c>
      <c r="F3622" s="6" t="s">
        <v>8554</v>
      </c>
      <c r="G3622" s="7">
        <v>453</v>
      </c>
      <c r="H3622" s="5" t="s">
        <v>5</v>
      </c>
      <c r="I3622" s="5" t="s">
        <v>12</v>
      </c>
      <c r="J3622" s="2" t="s">
        <v>13</v>
      </c>
      <c r="K3622" s="2" t="s">
        <v>8</v>
      </c>
      <c r="L3622" s="132" t="s">
        <v>8555</v>
      </c>
    </row>
    <row r="3623" spans="1:23" s="87" customFormat="1">
      <c r="A3623" s="1" t="str">
        <f>CONCATENATE(Tableau4[[#This Row],[DPT2]]," - ",Tableau4[[#This Row],[COMMUNE]])</f>
        <v>79 - Bressuire</v>
      </c>
      <c r="B3623" s="2">
        <v>79</v>
      </c>
      <c r="C3623" s="5" t="s">
        <v>8454</v>
      </c>
      <c r="D3623" s="6" t="s">
        <v>5042</v>
      </c>
      <c r="E3623" s="6" t="s">
        <v>8455</v>
      </c>
      <c r="F3623" s="6" t="s">
        <v>8554</v>
      </c>
      <c r="G3623" s="7">
        <v>19850</v>
      </c>
      <c r="H3623" s="5" t="s">
        <v>5</v>
      </c>
      <c r="I3623" s="5" t="s">
        <v>12</v>
      </c>
      <c r="J3623" s="2" t="s">
        <v>10732</v>
      </c>
      <c r="K3623" s="5" t="s">
        <v>7657</v>
      </c>
      <c r="L3623" s="132" t="s">
        <v>8555</v>
      </c>
      <c r="M3623"/>
      <c r="N3623"/>
      <c r="O3623"/>
      <c r="P3623"/>
      <c r="Q3623"/>
      <c r="R3623"/>
      <c r="S3623"/>
      <c r="T3623"/>
      <c r="U3623"/>
      <c r="V3623"/>
      <c r="W3623"/>
    </row>
    <row r="3624" spans="1:23" customFormat="1">
      <c r="A3624" s="1" t="str">
        <f>CONCATENATE(Tableau4[[#This Row],[DPT2]]," - ",Tableau4[[#This Row],[COMMUNE]])</f>
        <v>79 - Bretignolles</v>
      </c>
      <c r="B3624" s="2">
        <v>79</v>
      </c>
      <c r="C3624" s="5" t="s">
        <v>5041</v>
      </c>
      <c r="D3624" s="6" t="s">
        <v>5042</v>
      </c>
      <c r="E3624" s="6" t="s">
        <v>5043</v>
      </c>
      <c r="F3624" s="6" t="s">
        <v>8554</v>
      </c>
      <c r="G3624" s="7">
        <v>589</v>
      </c>
      <c r="H3624" s="5" t="s">
        <v>5</v>
      </c>
      <c r="I3624" s="5" t="s">
        <v>12</v>
      </c>
      <c r="J3624" s="2" t="s">
        <v>13</v>
      </c>
      <c r="K3624" s="2" t="s">
        <v>8</v>
      </c>
      <c r="L3624" s="132" t="s">
        <v>8555</v>
      </c>
    </row>
    <row r="3625" spans="1:23" s="87" customFormat="1">
      <c r="A3625" s="1" t="str">
        <f>CONCATENATE(Tableau4[[#This Row],[DPT2]]," - ",Tableau4[[#This Row],[COMMUNE]])</f>
        <v>79 - Brieuil-sur-Chizé</v>
      </c>
      <c r="B3625" s="2">
        <v>79</v>
      </c>
      <c r="C3625" s="5" t="s">
        <v>5044</v>
      </c>
      <c r="D3625" s="6" t="s">
        <v>5005</v>
      </c>
      <c r="E3625" s="6" t="s">
        <v>5045</v>
      </c>
      <c r="F3625" s="6" t="s">
        <v>8554</v>
      </c>
      <c r="G3625" s="7">
        <v>123</v>
      </c>
      <c r="H3625" s="5" t="s">
        <v>5</v>
      </c>
      <c r="I3625" s="5" t="s">
        <v>12</v>
      </c>
      <c r="J3625" s="5" t="s">
        <v>7</v>
      </c>
      <c r="K3625" s="2" t="s">
        <v>8</v>
      </c>
      <c r="L3625" s="132" t="s">
        <v>8555</v>
      </c>
      <c r="M3625"/>
      <c r="N3625"/>
      <c r="O3625"/>
      <c r="P3625"/>
      <c r="Q3625"/>
      <c r="R3625"/>
      <c r="S3625"/>
      <c r="T3625"/>
      <c r="U3625"/>
      <c r="V3625"/>
      <c r="W3625"/>
    </row>
    <row r="3626" spans="1:23" customFormat="1">
      <c r="A3626" s="1" t="str">
        <f>CONCATENATE(Tableau4[[#This Row],[DPT2]]," - ",Tableau4[[#This Row],[COMMUNE]])</f>
        <v>79 - Brion-près-Thouet</v>
      </c>
      <c r="B3626" s="2">
        <v>79</v>
      </c>
      <c r="C3626" s="5" t="s">
        <v>5046</v>
      </c>
      <c r="D3626" s="6" t="s">
        <v>5047</v>
      </c>
      <c r="E3626" s="6" t="s">
        <v>5048</v>
      </c>
      <c r="F3626" s="6" t="s">
        <v>8554</v>
      </c>
      <c r="G3626" s="7">
        <v>740</v>
      </c>
      <c r="H3626" s="5" t="s">
        <v>5</v>
      </c>
      <c r="I3626" s="5" t="s">
        <v>12</v>
      </c>
      <c r="J3626" s="2" t="s">
        <v>13</v>
      </c>
      <c r="K3626" s="2" t="s">
        <v>8</v>
      </c>
      <c r="L3626" s="132" t="s">
        <v>8555</v>
      </c>
    </row>
    <row r="3627" spans="1:23" s="87" customFormat="1">
      <c r="A3627" s="1" t="str">
        <f>CONCATENATE(Tableau4[[#This Row],[DPT2]]," - ",Tableau4[[#This Row],[COMMUNE]])</f>
        <v>79 - Brioux-sur-Boutonne</v>
      </c>
      <c r="B3627" s="2">
        <v>79</v>
      </c>
      <c r="C3627" s="5" t="s">
        <v>8226</v>
      </c>
      <c r="D3627" s="6" t="s">
        <v>5005</v>
      </c>
      <c r="E3627" s="6" t="s">
        <v>8227</v>
      </c>
      <c r="F3627" s="6" t="s">
        <v>8554</v>
      </c>
      <c r="G3627" s="7">
        <v>1445</v>
      </c>
      <c r="H3627" s="5" t="s">
        <v>5</v>
      </c>
      <c r="I3627" s="5" t="s">
        <v>12</v>
      </c>
      <c r="J3627" s="5" t="s">
        <v>7</v>
      </c>
      <c r="K3627" s="5" t="s">
        <v>5664</v>
      </c>
      <c r="L3627" s="132" t="s">
        <v>8555</v>
      </c>
      <c r="M3627"/>
      <c r="N3627"/>
      <c r="O3627"/>
      <c r="P3627"/>
      <c r="Q3627"/>
      <c r="R3627"/>
      <c r="S3627"/>
      <c r="T3627"/>
      <c r="U3627"/>
      <c r="V3627"/>
      <c r="W3627"/>
    </row>
    <row r="3628" spans="1:23" s="87" customFormat="1">
      <c r="A3628" s="1" t="str">
        <f>CONCATENATE(Tableau4[[#This Row],[DPT2]]," - ",Tableau4[[#This Row],[COMMUNE]])</f>
        <v>79 - Brûlain</v>
      </c>
      <c r="B3628" s="2">
        <v>79</v>
      </c>
      <c r="C3628" s="2" t="s">
        <v>5049</v>
      </c>
      <c r="D3628" s="3" t="s">
        <v>5010</v>
      </c>
      <c r="E3628" s="3" t="s">
        <v>5050</v>
      </c>
      <c r="F3628" s="6" t="s">
        <v>8554</v>
      </c>
      <c r="G3628" s="4">
        <v>767</v>
      </c>
      <c r="H3628" s="2" t="s">
        <v>5</v>
      </c>
      <c r="I3628" s="2" t="s">
        <v>25</v>
      </c>
      <c r="J3628" s="2" t="s">
        <v>13</v>
      </c>
      <c r="K3628" s="2" t="s">
        <v>8</v>
      </c>
      <c r="L3628" s="132" t="s">
        <v>8555</v>
      </c>
      <c r="M3628"/>
      <c r="N3628"/>
      <c r="O3628"/>
      <c r="P3628"/>
      <c r="Q3628"/>
      <c r="R3628"/>
      <c r="S3628"/>
      <c r="T3628"/>
      <c r="U3628"/>
      <c r="V3628"/>
      <c r="W3628"/>
    </row>
    <row r="3629" spans="1:23" customFormat="1">
      <c r="A3629" s="1" t="str">
        <f>CONCATENATE(Tableau4[[#This Row],[DPT2]]," - ",Tableau4[[#This Row],[COMMUNE]])</f>
        <v>79 - Caunay</v>
      </c>
      <c r="B3629" s="2">
        <v>79</v>
      </c>
      <c r="C3629" s="5" t="s">
        <v>5051</v>
      </c>
      <c r="D3629" s="6" t="s">
        <v>5005</v>
      </c>
      <c r="E3629" s="6" t="s">
        <v>5052</v>
      </c>
      <c r="F3629" s="6" t="s">
        <v>8554</v>
      </c>
      <c r="G3629" s="7">
        <v>178</v>
      </c>
      <c r="H3629" s="5" t="s">
        <v>5</v>
      </c>
      <c r="I3629" s="5" t="s">
        <v>12</v>
      </c>
      <c r="J3629" s="5" t="s">
        <v>7</v>
      </c>
      <c r="K3629" s="2" t="s">
        <v>8</v>
      </c>
      <c r="L3629" s="132" t="s">
        <v>8555</v>
      </c>
    </row>
    <row r="3630" spans="1:23" s="87" customFormat="1">
      <c r="A3630" s="1" t="str">
        <f>CONCATENATE(Tableau4[[#This Row],[DPT2]]," - ",Tableau4[[#This Row],[COMMUNE]])</f>
        <v>79 - Celles-sur-Belle</v>
      </c>
      <c r="B3630" s="2">
        <v>79</v>
      </c>
      <c r="C3630" s="5" t="s">
        <v>8228</v>
      </c>
      <c r="D3630" s="6" t="s">
        <v>5005</v>
      </c>
      <c r="E3630" s="6" t="s">
        <v>8229</v>
      </c>
      <c r="F3630" s="6" t="s">
        <v>8554</v>
      </c>
      <c r="G3630" s="7">
        <v>3907</v>
      </c>
      <c r="H3630" s="5" t="s">
        <v>5</v>
      </c>
      <c r="I3630" s="5" t="s">
        <v>12</v>
      </c>
      <c r="J3630" s="5" t="s">
        <v>7</v>
      </c>
      <c r="K3630" s="5" t="s">
        <v>5664</v>
      </c>
      <c r="L3630" s="132" t="s">
        <v>8555</v>
      </c>
      <c r="M3630"/>
      <c r="N3630"/>
      <c r="O3630"/>
      <c r="P3630"/>
      <c r="Q3630"/>
      <c r="R3630"/>
      <c r="S3630"/>
      <c r="T3630"/>
      <c r="U3630"/>
      <c r="V3630"/>
      <c r="W3630"/>
    </row>
    <row r="3631" spans="1:23" customFormat="1">
      <c r="A3631" s="1" t="str">
        <f>CONCATENATE(Tableau4[[#This Row],[DPT2]]," - ",Tableau4[[#This Row],[COMMUNE]])</f>
        <v>79 - Cerizay</v>
      </c>
      <c r="B3631" s="2">
        <v>79</v>
      </c>
      <c r="C3631" s="5" t="s">
        <v>8230</v>
      </c>
      <c r="D3631" s="6" t="s">
        <v>5042</v>
      </c>
      <c r="E3631" s="6" t="s">
        <v>8231</v>
      </c>
      <c r="F3631" s="6" t="s">
        <v>8554</v>
      </c>
      <c r="G3631" s="7">
        <v>4764</v>
      </c>
      <c r="H3631" s="5" t="s">
        <v>5</v>
      </c>
      <c r="I3631" s="5" t="s">
        <v>12</v>
      </c>
      <c r="J3631" s="2" t="s">
        <v>10732</v>
      </c>
      <c r="K3631" s="5" t="s">
        <v>5664</v>
      </c>
      <c r="L3631" s="132" t="s">
        <v>8555</v>
      </c>
    </row>
    <row r="3632" spans="1:23" customFormat="1">
      <c r="A3632" s="1" t="str">
        <f>CONCATENATE(Tableau4[[#This Row],[DPT2]]," - ",Tableau4[[#This Row],[COMMUNE]])</f>
        <v>79 - Champdeniers</v>
      </c>
      <c r="B3632" s="2">
        <v>79</v>
      </c>
      <c r="C3632" s="5" t="s">
        <v>8232</v>
      </c>
      <c r="D3632" s="6" t="s">
        <v>5029</v>
      </c>
      <c r="E3632" s="6" t="s">
        <v>8233</v>
      </c>
      <c r="F3632" s="6" t="s">
        <v>8554</v>
      </c>
      <c r="G3632" s="7">
        <v>1734</v>
      </c>
      <c r="H3632" s="5" t="s">
        <v>5</v>
      </c>
      <c r="I3632" s="5" t="s">
        <v>12</v>
      </c>
      <c r="J3632" s="2" t="s">
        <v>13</v>
      </c>
      <c r="K3632" s="5" t="s">
        <v>5664</v>
      </c>
      <c r="L3632" s="132" t="s">
        <v>8555</v>
      </c>
    </row>
    <row r="3633" spans="1:23" customFormat="1">
      <c r="A3633" s="1" t="str">
        <f>CONCATENATE(Tableau4[[#This Row],[DPT2]]," - ",Tableau4[[#This Row],[COMMUNE]])</f>
        <v>79 - Chanteloup</v>
      </c>
      <c r="B3633" s="2">
        <v>79</v>
      </c>
      <c r="C3633" s="5" t="s">
        <v>5053</v>
      </c>
      <c r="D3633" s="6" t="s">
        <v>5042</v>
      </c>
      <c r="E3633" s="6" t="s">
        <v>5054</v>
      </c>
      <c r="F3633" s="6" t="s">
        <v>8554</v>
      </c>
      <c r="G3633" s="7">
        <v>1012</v>
      </c>
      <c r="H3633" s="5" t="s">
        <v>5</v>
      </c>
      <c r="I3633" s="5" t="s">
        <v>12</v>
      </c>
      <c r="J3633" s="2" t="s">
        <v>13</v>
      </c>
      <c r="K3633" s="2" t="s">
        <v>8</v>
      </c>
      <c r="L3633" s="132" t="s">
        <v>8555</v>
      </c>
    </row>
    <row r="3634" spans="1:23" customFormat="1">
      <c r="A3634" s="1" t="str">
        <f>CONCATENATE(Tableau4[[#This Row],[DPT2]]," - ",Tableau4[[#This Row],[COMMUNE]])</f>
        <v>79 - Châtillon-sur-Thouet</v>
      </c>
      <c r="B3634" s="94">
        <v>79</v>
      </c>
      <c r="C3634" s="11" t="s">
        <v>7320</v>
      </c>
      <c r="D3634" s="95" t="s">
        <v>5002</v>
      </c>
      <c r="E3634" s="118" t="s">
        <v>7321</v>
      </c>
      <c r="F3634" s="96" t="s">
        <v>8555</v>
      </c>
      <c r="G3634" s="97">
        <v>2678</v>
      </c>
      <c r="H3634" s="94" t="s">
        <v>859</v>
      </c>
      <c r="I3634" s="94" t="s">
        <v>6</v>
      </c>
      <c r="J3634" s="94" t="s">
        <v>13</v>
      </c>
      <c r="K3634" s="2" t="s">
        <v>5671</v>
      </c>
      <c r="L3634" s="132" t="s">
        <v>8555</v>
      </c>
    </row>
    <row r="3635" spans="1:23" customFormat="1">
      <c r="A3635" s="1" t="str">
        <f>CONCATENATE(Tableau4[[#This Row],[DPT2]]," - ",Tableau4[[#This Row],[COMMUNE]])</f>
        <v>79 - Chauray</v>
      </c>
      <c r="B3635" s="94">
        <v>79</v>
      </c>
      <c r="C3635" s="11" t="s">
        <v>8234</v>
      </c>
      <c r="D3635" s="95" t="s">
        <v>5010</v>
      </c>
      <c r="E3635" s="118" t="s">
        <v>8235</v>
      </c>
      <c r="F3635" s="96" t="s">
        <v>8555</v>
      </c>
      <c r="G3635" s="97">
        <v>7083</v>
      </c>
      <c r="H3635" s="94" t="s">
        <v>859</v>
      </c>
      <c r="I3635" s="94" t="s">
        <v>25</v>
      </c>
      <c r="J3635" s="94" t="s">
        <v>13</v>
      </c>
      <c r="K3635" s="5" t="s">
        <v>5664</v>
      </c>
      <c r="L3635" s="132" t="s">
        <v>8555</v>
      </c>
    </row>
    <row r="3636" spans="1:23" customFormat="1">
      <c r="A3636" s="1" t="str">
        <f>CONCATENATE(Tableau4[[#This Row],[DPT2]]," - ",Tableau4[[#This Row],[COMMUNE]])</f>
        <v>79 - Chef-Boutonne</v>
      </c>
      <c r="B3636" s="2">
        <v>79</v>
      </c>
      <c r="C3636" s="5" t="s">
        <v>8236</v>
      </c>
      <c r="D3636" s="6" t="s">
        <v>5005</v>
      </c>
      <c r="E3636" s="6" t="s">
        <v>8237</v>
      </c>
      <c r="F3636" s="6" t="s">
        <v>8554</v>
      </c>
      <c r="G3636" s="7">
        <v>2457</v>
      </c>
      <c r="H3636" s="5" t="s">
        <v>5</v>
      </c>
      <c r="I3636" s="5" t="s">
        <v>12</v>
      </c>
      <c r="J3636" s="5" t="s">
        <v>7</v>
      </c>
      <c r="K3636" s="5" t="s">
        <v>5664</v>
      </c>
      <c r="L3636" s="132" t="s">
        <v>8555</v>
      </c>
    </row>
    <row r="3637" spans="1:23" customFormat="1">
      <c r="A3637" s="1" t="str">
        <f>CONCATENATE(Tableau4[[#This Row],[DPT2]]," - ",Tableau4[[#This Row],[COMMUNE]])</f>
        <v>79 - Chenay</v>
      </c>
      <c r="B3637" s="2">
        <v>79</v>
      </c>
      <c r="C3637" s="5" t="s">
        <v>5055</v>
      </c>
      <c r="D3637" s="6" t="s">
        <v>5005</v>
      </c>
      <c r="E3637" s="6" t="s">
        <v>5056</v>
      </c>
      <c r="F3637" s="6" t="s">
        <v>8554</v>
      </c>
      <c r="G3637" s="7">
        <v>451</v>
      </c>
      <c r="H3637" s="5" t="s">
        <v>5</v>
      </c>
      <c r="I3637" s="5" t="s">
        <v>12</v>
      </c>
      <c r="J3637" s="5" t="s">
        <v>7</v>
      </c>
      <c r="K3637" s="2" t="s">
        <v>8</v>
      </c>
      <c r="L3637" s="132" t="s">
        <v>8555</v>
      </c>
    </row>
    <row r="3638" spans="1:23" customFormat="1">
      <c r="A3638" s="1" t="str">
        <f>CONCATENATE(Tableau4[[#This Row],[DPT2]]," - ",Tableau4[[#This Row],[COMMUNE]])</f>
        <v>79 - Chérigné</v>
      </c>
      <c r="B3638" s="2">
        <v>79</v>
      </c>
      <c r="C3638" s="5" t="s">
        <v>5057</v>
      </c>
      <c r="D3638" s="6" t="s">
        <v>5005</v>
      </c>
      <c r="E3638" s="6" t="s">
        <v>5058</v>
      </c>
      <c r="F3638" s="6" t="s">
        <v>8554</v>
      </c>
      <c r="G3638" s="7">
        <v>135</v>
      </c>
      <c r="H3638" s="5" t="s">
        <v>5</v>
      </c>
      <c r="I3638" s="5" t="s">
        <v>12</v>
      </c>
      <c r="J3638" s="5" t="s">
        <v>7</v>
      </c>
      <c r="K3638" s="2" t="s">
        <v>8</v>
      </c>
      <c r="L3638" s="132" t="s">
        <v>8555</v>
      </c>
    </row>
    <row r="3639" spans="1:23" s="87" customFormat="1">
      <c r="A3639" s="1" t="str">
        <f>CONCATENATE(Tableau4[[#This Row],[DPT2]]," - ",Tableau4[[#This Row],[COMMUNE]])</f>
        <v>79 - Cherveux</v>
      </c>
      <c r="B3639" s="2">
        <v>79</v>
      </c>
      <c r="C3639" s="2" t="s">
        <v>7322</v>
      </c>
      <c r="D3639" s="3" t="s">
        <v>5022</v>
      </c>
      <c r="E3639" s="3" t="s">
        <v>7323</v>
      </c>
      <c r="F3639" s="6" t="s">
        <v>8554</v>
      </c>
      <c r="G3639" s="4">
        <v>1960</v>
      </c>
      <c r="H3639" s="2" t="s">
        <v>5</v>
      </c>
      <c r="I3639" s="2" t="s">
        <v>25</v>
      </c>
      <c r="J3639" s="2" t="s">
        <v>13</v>
      </c>
      <c r="K3639" s="2" t="s">
        <v>5671</v>
      </c>
      <c r="L3639" s="132" t="s">
        <v>8555</v>
      </c>
      <c r="M3639"/>
      <c r="N3639"/>
      <c r="O3639"/>
      <c r="P3639"/>
      <c r="Q3639"/>
      <c r="R3639"/>
      <c r="S3639"/>
      <c r="T3639"/>
      <c r="U3639"/>
      <c r="V3639"/>
      <c r="W3639"/>
    </row>
    <row r="3640" spans="1:23" customFormat="1">
      <c r="A3640" s="1" t="str">
        <f>CONCATENATE(Tableau4[[#This Row],[DPT2]]," - ",Tableau4[[#This Row],[COMMUNE]])</f>
        <v>79 - Chey</v>
      </c>
      <c r="B3640" s="2">
        <v>79</v>
      </c>
      <c r="C3640" s="5" t="s">
        <v>5059</v>
      </c>
      <c r="D3640" s="6" t="s">
        <v>5005</v>
      </c>
      <c r="E3640" s="6" t="s">
        <v>5060</v>
      </c>
      <c r="F3640" s="6" t="s">
        <v>8554</v>
      </c>
      <c r="G3640" s="7">
        <v>559</v>
      </c>
      <c r="H3640" s="5" t="s">
        <v>5</v>
      </c>
      <c r="I3640" s="5" t="s">
        <v>12</v>
      </c>
      <c r="J3640" s="5" t="s">
        <v>7</v>
      </c>
      <c r="K3640" s="2" t="s">
        <v>8</v>
      </c>
      <c r="L3640" s="132" t="s">
        <v>8555</v>
      </c>
    </row>
    <row r="3641" spans="1:23" customFormat="1">
      <c r="A3641" s="1" t="str">
        <f>CONCATENATE(Tableau4[[#This Row],[DPT2]]," - ",Tableau4[[#This Row],[COMMUNE]])</f>
        <v>79 - Chiché</v>
      </c>
      <c r="B3641" s="2">
        <v>79</v>
      </c>
      <c r="C3641" s="5" t="s">
        <v>7324</v>
      </c>
      <c r="D3641" s="6" t="s">
        <v>5042</v>
      </c>
      <c r="E3641" s="6" t="s">
        <v>7325</v>
      </c>
      <c r="F3641" s="6" t="s">
        <v>8554</v>
      </c>
      <c r="G3641" s="7">
        <v>1695</v>
      </c>
      <c r="H3641" s="5" t="s">
        <v>5</v>
      </c>
      <c r="I3641" s="5" t="s">
        <v>12</v>
      </c>
      <c r="J3641" s="2" t="s">
        <v>13</v>
      </c>
      <c r="K3641" s="2" t="s">
        <v>5671</v>
      </c>
      <c r="L3641" s="132" t="s">
        <v>8555</v>
      </c>
    </row>
    <row r="3642" spans="1:23" s="87" customFormat="1">
      <c r="A3642" s="1" t="str">
        <f>CONCATENATE(Tableau4[[#This Row],[DPT2]]," - ",Tableau4[[#This Row],[COMMUNE]])</f>
        <v>79 - Chizé</v>
      </c>
      <c r="B3642" s="2">
        <v>79</v>
      </c>
      <c r="C3642" s="5" t="s">
        <v>7326</v>
      </c>
      <c r="D3642" s="6" t="s">
        <v>5005</v>
      </c>
      <c r="E3642" s="6" t="s">
        <v>7327</v>
      </c>
      <c r="F3642" s="6" t="s">
        <v>8554</v>
      </c>
      <c r="G3642" s="7">
        <v>846</v>
      </c>
      <c r="H3642" s="5" t="s">
        <v>5</v>
      </c>
      <c r="I3642" s="5" t="s">
        <v>12</v>
      </c>
      <c r="J3642" s="5" t="s">
        <v>7</v>
      </c>
      <c r="K3642" s="2" t="s">
        <v>5671</v>
      </c>
      <c r="L3642" s="132" t="s">
        <v>8555</v>
      </c>
      <c r="M3642"/>
      <c r="N3642"/>
      <c r="O3642"/>
      <c r="P3642"/>
      <c r="Q3642"/>
      <c r="R3642"/>
      <c r="S3642"/>
      <c r="T3642"/>
      <c r="U3642"/>
      <c r="V3642"/>
      <c r="W3642"/>
    </row>
    <row r="3643" spans="1:23" customFormat="1">
      <c r="A3643" s="1" t="str">
        <f>CONCATENATE(Tableau4[[#This Row],[DPT2]]," - ",Tableau4[[#This Row],[COMMUNE]])</f>
        <v>79 - Cirières</v>
      </c>
      <c r="B3643" s="2">
        <v>79</v>
      </c>
      <c r="C3643" s="5" t="s">
        <v>5061</v>
      </c>
      <c r="D3643" s="6" t="s">
        <v>5042</v>
      </c>
      <c r="E3643" s="6" t="s">
        <v>5062</v>
      </c>
      <c r="F3643" s="6" t="s">
        <v>8554</v>
      </c>
      <c r="G3643" s="7">
        <v>947</v>
      </c>
      <c r="H3643" s="5" t="s">
        <v>5</v>
      </c>
      <c r="I3643" s="5" t="s">
        <v>12</v>
      </c>
      <c r="J3643" s="2" t="s">
        <v>13</v>
      </c>
      <c r="K3643" s="2" t="s">
        <v>8</v>
      </c>
      <c r="L3643" s="132" t="s">
        <v>8555</v>
      </c>
    </row>
    <row r="3644" spans="1:23" customFormat="1">
      <c r="A3644" s="1" t="str">
        <f>CONCATENATE(Tableau4[[#This Row],[DPT2]]," - ",Tableau4[[#This Row],[COMMUNE]])</f>
        <v>79 - Clavé</v>
      </c>
      <c r="B3644" s="2">
        <v>79</v>
      </c>
      <c r="C3644" s="5" t="s">
        <v>5063</v>
      </c>
      <c r="D3644" s="6" t="s">
        <v>5029</v>
      </c>
      <c r="E3644" s="6" t="s">
        <v>5064</v>
      </c>
      <c r="F3644" s="6" t="s">
        <v>8554</v>
      </c>
      <c r="G3644" s="7">
        <v>361</v>
      </c>
      <c r="H3644" s="5" t="s">
        <v>5</v>
      </c>
      <c r="I3644" s="5" t="s">
        <v>12</v>
      </c>
      <c r="J3644" s="2" t="s">
        <v>13</v>
      </c>
      <c r="K3644" s="2" t="s">
        <v>8</v>
      </c>
      <c r="L3644" s="132" t="s">
        <v>8555</v>
      </c>
      <c r="M3644" s="87"/>
      <c r="N3644" s="87"/>
      <c r="O3644" s="87"/>
      <c r="P3644" s="87"/>
      <c r="Q3644" s="87"/>
      <c r="R3644" s="87"/>
      <c r="S3644" s="87"/>
      <c r="T3644" s="87"/>
      <c r="U3644" s="87"/>
      <c r="V3644" s="87"/>
      <c r="W3644" s="87"/>
    </row>
    <row r="3645" spans="1:23" s="87" customFormat="1">
      <c r="A3645" s="1" t="str">
        <f>CONCATENATE(Tableau4[[#This Row],[DPT2]]," - ",Tableau4[[#This Row],[COMMUNE]])</f>
        <v>79 - Clessé</v>
      </c>
      <c r="B3645" s="2">
        <v>79</v>
      </c>
      <c r="C3645" s="5" t="s">
        <v>7328</v>
      </c>
      <c r="D3645" s="6" t="s">
        <v>5042</v>
      </c>
      <c r="E3645" s="6" t="s">
        <v>7329</v>
      </c>
      <c r="F3645" s="6" t="s">
        <v>8554</v>
      </c>
      <c r="G3645" s="7">
        <v>952</v>
      </c>
      <c r="H3645" s="5" t="s">
        <v>5</v>
      </c>
      <c r="I3645" s="5" t="s">
        <v>12</v>
      </c>
      <c r="J3645" s="2" t="s">
        <v>13</v>
      </c>
      <c r="K3645" s="2" t="s">
        <v>5671</v>
      </c>
      <c r="L3645" s="132" t="s">
        <v>8555</v>
      </c>
      <c r="M3645"/>
      <c r="N3645"/>
      <c r="O3645"/>
      <c r="P3645"/>
      <c r="Q3645"/>
      <c r="R3645"/>
      <c r="S3645"/>
      <c r="T3645"/>
      <c r="U3645"/>
      <c r="V3645"/>
      <c r="W3645"/>
    </row>
    <row r="3646" spans="1:23" customFormat="1">
      <c r="A3646" s="1" t="str">
        <f>CONCATENATE(Tableau4[[#This Row],[DPT2]]," - ",Tableau4[[#This Row],[COMMUNE]])</f>
        <v>79 - Clussais-la-Pommeraie</v>
      </c>
      <c r="B3646" s="2">
        <v>79</v>
      </c>
      <c r="C3646" s="5" t="s">
        <v>5065</v>
      </c>
      <c r="D3646" s="6" t="s">
        <v>5005</v>
      </c>
      <c r="E3646" s="6" t="s">
        <v>5066</v>
      </c>
      <c r="F3646" s="6" t="s">
        <v>8554</v>
      </c>
      <c r="G3646" s="7">
        <v>586</v>
      </c>
      <c r="H3646" s="5" t="s">
        <v>5</v>
      </c>
      <c r="I3646" s="5" t="s">
        <v>12</v>
      </c>
      <c r="J3646" s="5" t="s">
        <v>7</v>
      </c>
      <c r="K3646" s="2" t="s">
        <v>8</v>
      </c>
      <c r="L3646" s="132" t="s">
        <v>8555</v>
      </c>
    </row>
    <row r="3647" spans="1:23" customFormat="1">
      <c r="A3647" s="1" t="str">
        <f>CONCATENATE(Tableau4[[#This Row],[DPT2]]," - ",Tableau4[[#This Row],[COMMUNE]])</f>
        <v>79 - Combrand</v>
      </c>
      <c r="B3647" s="2">
        <v>79</v>
      </c>
      <c r="C3647" s="5" t="s">
        <v>7330</v>
      </c>
      <c r="D3647" s="6" t="s">
        <v>5042</v>
      </c>
      <c r="E3647" s="6" t="s">
        <v>7331</v>
      </c>
      <c r="F3647" s="6" t="s">
        <v>8554</v>
      </c>
      <c r="G3647" s="7">
        <v>1144</v>
      </c>
      <c r="H3647" s="5" t="s">
        <v>5</v>
      </c>
      <c r="I3647" s="5" t="s">
        <v>12</v>
      </c>
      <c r="J3647" s="2" t="s">
        <v>13</v>
      </c>
      <c r="K3647" s="2" t="s">
        <v>5671</v>
      </c>
      <c r="L3647" s="132" t="s">
        <v>8555</v>
      </c>
    </row>
    <row r="3648" spans="1:23" s="87" customFormat="1">
      <c r="A3648" s="1" t="str">
        <f>CONCATENATE(Tableau4[[#This Row],[DPT2]]," - ",Tableau4[[#This Row],[COMMUNE]])</f>
        <v>79 - Coulon</v>
      </c>
      <c r="B3648" s="2">
        <v>79</v>
      </c>
      <c r="C3648" s="2" t="s">
        <v>7332</v>
      </c>
      <c r="D3648" s="3" t="s">
        <v>5010</v>
      </c>
      <c r="E3648" s="3" t="s">
        <v>7333</v>
      </c>
      <c r="F3648" s="6" t="s">
        <v>8554</v>
      </c>
      <c r="G3648" s="4">
        <v>2260</v>
      </c>
      <c r="H3648" s="2" t="s">
        <v>5</v>
      </c>
      <c r="I3648" s="2" t="s">
        <v>25</v>
      </c>
      <c r="J3648" s="2" t="s">
        <v>13</v>
      </c>
      <c r="K3648" s="2" t="s">
        <v>5671</v>
      </c>
      <c r="L3648" s="132" t="s">
        <v>8555</v>
      </c>
      <c r="M3648"/>
      <c r="N3648"/>
      <c r="O3648"/>
      <c r="P3648"/>
      <c r="Q3648"/>
      <c r="R3648"/>
      <c r="S3648"/>
      <c r="T3648"/>
      <c r="U3648"/>
      <c r="V3648"/>
      <c r="W3648"/>
    </row>
    <row r="3649" spans="1:23" s="87" customFormat="1">
      <c r="A3649" s="1" t="str">
        <f>CONCATENATE(Tableau4[[#This Row],[DPT2]]," - ",Tableau4[[#This Row],[COMMUNE]])</f>
        <v>79 - Coulonges-sur-l'Autize</v>
      </c>
      <c r="B3649" s="2">
        <v>79</v>
      </c>
      <c r="C3649" s="5" t="s">
        <v>8238</v>
      </c>
      <c r="D3649" s="6" t="s">
        <v>5029</v>
      </c>
      <c r="E3649" s="6" t="s">
        <v>8239</v>
      </c>
      <c r="F3649" s="6" t="s">
        <v>8554</v>
      </c>
      <c r="G3649" s="7">
        <v>2355</v>
      </c>
      <c r="H3649" s="5" t="s">
        <v>5</v>
      </c>
      <c r="I3649" s="5" t="s">
        <v>12</v>
      </c>
      <c r="J3649" s="2" t="s">
        <v>13</v>
      </c>
      <c r="K3649" s="5" t="s">
        <v>5664</v>
      </c>
      <c r="L3649" s="132" t="s">
        <v>8555</v>
      </c>
      <c r="M3649"/>
      <c r="N3649"/>
      <c r="O3649"/>
      <c r="P3649"/>
      <c r="Q3649"/>
      <c r="R3649"/>
      <c r="S3649"/>
      <c r="T3649"/>
      <c r="U3649"/>
      <c r="V3649"/>
      <c r="W3649"/>
    </row>
    <row r="3650" spans="1:23" customFormat="1">
      <c r="A3650" s="1" t="str">
        <f>CONCATENATE(Tableau4[[#This Row],[DPT2]]," - ",Tableau4[[#This Row],[COMMUNE]])</f>
        <v>79 - Coulonges-Thouarsais</v>
      </c>
      <c r="B3650" s="2">
        <v>79</v>
      </c>
      <c r="C3650" s="5" t="s">
        <v>5067</v>
      </c>
      <c r="D3650" s="6" t="s">
        <v>5047</v>
      </c>
      <c r="E3650" s="6" t="s">
        <v>5068</v>
      </c>
      <c r="F3650" s="6" t="s">
        <v>8554</v>
      </c>
      <c r="G3650" s="7">
        <v>433</v>
      </c>
      <c r="H3650" s="5" t="s">
        <v>5</v>
      </c>
      <c r="I3650" s="5" t="s">
        <v>12</v>
      </c>
      <c r="J3650" s="2" t="s">
        <v>13</v>
      </c>
      <c r="K3650" s="2" t="s">
        <v>8</v>
      </c>
      <c r="L3650" s="132" t="s">
        <v>8555</v>
      </c>
    </row>
    <row r="3651" spans="1:23" customFormat="1">
      <c r="A3651" s="1" t="str">
        <f>CONCATENATE(Tableau4[[#This Row],[DPT2]]," - ",Tableau4[[#This Row],[COMMUNE]])</f>
        <v>79 - Courlay</v>
      </c>
      <c r="B3651" s="2">
        <v>79</v>
      </c>
      <c r="C3651" s="5" t="s">
        <v>7334</v>
      </c>
      <c r="D3651" s="6" t="s">
        <v>5042</v>
      </c>
      <c r="E3651" s="6" t="s">
        <v>7335</v>
      </c>
      <c r="F3651" s="6" t="s">
        <v>8554</v>
      </c>
      <c r="G3651" s="7">
        <v>2421</v>
      </c>
      <c r="H3651" s="5" t="s">
        <v>5</v>
      </c>
      <c r="I3651" s="5" t="s">
        <v>12</v>
      </c>
      <c r="J3651" s="2" t="s">
        <v>13</v>
      </c>
      <c r="K3651" s="2" t="s">
        <v>5671</v>
      </c>
      <c r="L3651" s="132" t="s">
        <v>8555</v>
      </c>
    </row>
    <row r="3652" spans="1:23" s="87" customFormat="1">
      <c r="A3652" s="1" t="str">
        <f>CONCATENATE(Tableau4[[#This Row],[DPT2]]," - ",Tableau4[[#This Row],[COMMUNE]])</f>
        <v>79 - Cours</v>
      </c>
      <c r="B3652" s="2">
        <v>79</v>
      </c>
      <c r="C3652" s="5" t="s">
        <v>5069</v>
      </c>
      <c r="D3652" s="6" t="s">
        <v>5029</v>
      </c>
      <c r="E3652" s="6" t="s">
        <v>10836</v>
      </c>
      <c r="F3652" s="6" t="s">
        <v>8554</v>
      </c>
      <c r="G3652" s="7">
        <v>560</v>
      </c>
      <c r="H3652" s="5" t="s">
        <v>5</v>
      </c>
      <c r="I3652" s="5" t="s">
        <v>12</v>
      </c>
      <c r="J3652" s="2" t="s">
        <v>13</v>
      </c>
      <c r="K3652" s="2" t="s">
        <v>8</v>
      </c>
      <c r="L3652" s="132" t="s">
        <v>8555</v>
      </c>
    </row>
    <row r="3653" spans="1:23" customFormat="1">
      <c r="A3653" s="1" t="str">
        <f>CONCATENATE(Tableau4[[#This Row],[DPT2]]," - ",Tableau4[[#This Row],[COMMUNE]])</f>
        <v>79 - Couture-d'Argenson</v>
      </c>
      <c r="B3653" s="2">
        <v>79</v>
      </c>
      <c r="C3653" s="5" t="s">
        <v>7336</v>
      </c>
      <c r="D3653" s="6" t="s">
        <v>5005</v>
      </c>
      <c r="E3653" s="6" t="s">
        <v>7337</v>
      </c>
      <c r="F3653" s="6" t="s">
        <v>8554</v>
      </c>
      <c r="G3653" s="7">
        <v>401</v>
      </c>
      <c r="H3653" s="5" t="s">
        <v>5</v>
      </c>
      <c r="I3653" s="5" t="s">
        <v>12</v>
      </c>
      <c r="J3653" s="5" t="s">
        <v>7</v>
      </c>
      <c r="K3653" s="2" t="s">
        <v>5671</v>
      </c>
      <c r="L3653" s="132" t="s">
        <v>8555</v>
      </c>
      <c r="M3653" s="87"/>
      <c r="N3653" s="87"/>
      <c r="O3653" s="87"/>
      <c r="P3653" s="87"/>
      <c r="Q3653" s="87"/>
      <c r="R3653" s="87"/>
      <c r="S3653" s="87"/>
      <c r="T3653" s="87"/>
      <c r="U3653" s="87"/>
      <c r="V3653" s="87"/>
      <c r="W3653" s="87"/>
    </row>
    <row r="3654" spans="1:23" customFormat="1">
      <c r="A3654" s="1" t="str">
        <f>CONCATENATE(Tableau4[[#This Row],[DPT2]]," - ",Tableau4[[#This Row],[COMMUNE]])</f>
        <v>79 - Doux</v>
      </c>
      <c r="B3654" s="2">
        <v>79</v>
      </c>
      <c r="C3654" s="2" t="s">
        <v>5070</v>
      </c>
      <c r="D3654" s="3" t="s">
        <v>5002</v>
      </c>
      <c r="E3654" s="3" t="s">
        <v>5071</v>
      </c>
      <c r="F3654" s="6" t="s">
        <v>8554</v>
      </c>
      <c r="G3654" s="4">
        <v>230</v>
      </c>
      <c r="H3654" s="2" t="s">
        <v>5</v>
      </c>
      <c r="I3654" s="2" t="s">
        <v>6</v>
      </c>
      <c r="J3654" s="2" t="s">
        <v>13</v>
      </c>
      <c r="K3654" s="2" t="s">
        <v>8</v>
      </c>
      <c r="L3654" s="132" t="s">
        <v>8555</v>
      </c>
      <c r="M3654" s="87"/>
      <c r="N3654" s="87"/>
      <c r="O3654" s="87"/>
      <c r="P3654" s="87"/>
      <c r="Q3654" s="87"/>
      <c r="R3654" s="87"/>
      <c r="S3654" s="87"/>
      <c r="T3654" s="87"/>
      <c r="U3654" s="87"/>
      <c r="V3654" s="87"/>
      <c r="W3654" s="87"/>
    </row>
    <row r="3655" spans="1:23" customFormat="1">
      <c r="A3655" s="1" t="str">
        <f>CONCATENATE(Tableau4[[#This Row],[DPT2]]," - ",Tableau4[[#This Row],[COMMUNE]])</f>
        <v>79 - Échiré</v>
      </c>
      <c r="B3655" s="94">
        <v>79</v>
      </c>
      <c r="C3655" s="11" t="s">
        <v>8240</v>
      </c>
      <c r="D3655" s="95" t="s">
        <v>5010</v>
      </c>
      <c r="E3655" s="118" t="s">
        <v>8241</v>
      </c>
      <c r="F3655" s="96" t="s">
        <v>8555</v>
      </c>
      <c r="G3655" s="97">
        <v>3441</v>
      </c>
      <c r="H3655" s="94" t="s">
        <v>859</v>
      </c>
      <c r="I3655" s="94" t="s">
        <v>25</v>
      </c>
      <c r="J3655" s="94" t="s">
        <v>13</v>
      </c>
      <c r="K3655" s="5" t="s">
        <v>5664</v>
      </c>
      <c r="L3655" s="132" t="s">
        <v>8555</v>
      </c>
    </row>
    <row r="3656" spans="1:23" s="87" customFormat="1">
      <c r="A3656" s="1" t="str">
        <f>CONCATENATE(Tableau4[[#This Row],[DPT2]]," - ",Tableau4[[#This Row],[COMMUNE]])</f>
        <v>79 - Ensigné</v>
      </c>
      <c r="B3656" s="2">
        <v>79</v>
      </c>
      <c r="C3656" s="5" t="s">
        <v>5072</v>
      </c>
      <c r="D3656" s="6" t="s">
        <v>5005</v>
      </c>
      <c r="E3656" s="6" t="s">
        <v>5073</v>
      </c>
      <c r="F3656" s="6" t="s">
        <v>8554</v>
      </c>
      <c r="G3656" s="7">
        <v>289</v>
      </c>
      <c r="H3656" s="5" t="s">
        <v>5</v>
      </c>
      <c r="I3656" s="5" t="s">
        <v>12</v>
      </c>
      <c r="J3656" s="5" t="s">
        <v>7</v>
      </c>
      <c r="K3656" s="2" t="s">
        <v>8</v>
      </c>
      <c r="L3656" s="132" t="s">
        <v>8555</v>
      </c>
      <c r="M3656"/>
      <c r="N3656"/>
      <c r="O3656"/>
      <c r="P3656"/>
      <c r="Q3656"/>
      <c r="R3656"/>
      <c r="S3656"/>
      <c r="T3656"/>
      <c r="U3656"/>
      <c r="V3656"/>
      <c r="W3656"/>
    </row>
    <row r="3657" spans="1:23" customFormat="1">
      <c r="A3657" s="1" t="str">
        <f>CONCATENATE(Tableau4[[#This Row],[DPT2]]," - ",Tableau4[[#This Row],[COMMUNE]])</f>
        <v>79 - Épannes</v>
      </c>
      <c r="B3657" s="2">
        <v>79</v>
      </c>
      <c r="C3657" s="2" t="s">
        <v>7338</v>
      </c>
      <c r="D3657" s="3" t="s">
        <v>5010</v>
      </c>
      <c r="E3657" s="3" t="s">
        <v>7339</v>
      </c>
      <c r="F3657" s="6" t="s">
        <v>8554</v>
      </c>
      <c r="G3657" s="4">
        <v>860</v>
      </c>
      <c r="H3657" s="2" t="s">
        <v>5</v>
      </c>
      <c r="I3657" s="2" t="s">
        <v>25</v>
      </c>
      <c r="J3657" s="2" t="s">
        <v>13</v>
      </c>
      <c r="K3657" s="2" t="s">
        <v>5671</v>
      </c>
      <c r="L3657" s="132" t="s">
        <v>8555</v>
      </c>
    </row>
    <row r="3658" spans="1:23" customFormat="1">
      <c r="A3658" s="1" t="str">
        <f>CONCATENATE(Tableau4[[#This Row],[DPT2]]," - ",Tableau4[[#This Row],[COMMUNE]])</f>
        <v>79 - Exireuil</v>
      </c>
      <c r="B3658" s="94">
        <v>79</v>
      </c>
      <c r="C3658" s="11" t="s">
        <v>5074</v>
      </c>
      <c r="D3658" s="95" t="s">
        <v>5022</v>
      </c>
      <c r="E3658" s="118" t="s">
        <v>5075</v>
      </c>
      <c r="F3658" s="96" t="s">
        <v>8555</v>
      </c>
      <c r="G3658" s="97">
        <v>1578</v>
      </c>
      <c r="H3658" s="94" t="s">
        <v>859</v>
      </c>
      <c r="I3658" s="94" t="s">
        <v>25</v>
      </c>
      <c r="J3658" s="94" t="s">
        <v>13</v>
      </c>
      <c r="K3658" s="2" t="s">
        <v>8</v>
      </c>
      <c r="L3658" s="132" t="s">
        <v>8555</v>
      </c>
    </row>
    <row r="3659" spans="1:23" customFormat="1">
      <c r="A3659" s="1" t="str">
        <f>CONCATENATE(Tableau4[[#This Row],[DPT2]]," - ",Tableau4[[#This Row],[COMMUNE]])</f>
        <v>79 - Exoudun</v>
      </c>
      <c r="B3659" s="2">
        <v>79</v>
      </c>
      <c r="C3659" s="5" t="s">
        <v>5076</v>
      </c>
      <c r="D3659" s="6" t="s">
        <v>5005</v>
      </c>
      <c r="E3659" s="6" t="s">
        <v>5077</v>
      </c>
      <c r="F3659" s="6" t="s">
        <v>8554</v>
      </c>
      <c r="G3659" s="7">
        <v>567</v>
      </c>
      <c r="H3659" s="5" t="s">
        <v>5</v>
      </c>
      <c r="I3659" s="5" t="s">
        <v>12</v>
      </c>
      <c r="J3659" s="5" t="s">
        <v>7</v>
      </c>
      <c r="K3659" s="2" t="s">
        <v>8</v>
      </c>
      <c r="L3659" s="132" t="s">
        <v>8555</v>
      </c>
      <c r="M3659" s="87"/>
      <c r="N3659" s="87"/>
      <c r="O3659" s="87"/>
      <c r="P3659" s="87"/>
      <c r="Q3659" s="87"/>
      <c r="R3659" s="87"/>
      <c r="S3659" s="87"/>
      <c r="T3659" s="87"/>
      <c r="U3659" s="87"/>
      <c r="V3659" s="87"/>
      <c r="W3659" s="87"/>
    </row>
    <row r="3660" spans="1:23" s="87" customFormat="1">
      <c r="A3660" s="1" t="str">
        <f>CONCATENATE(Tableau4[[#This Row],[DPT2]]," - ",Tableau4[[#This Row],[COMMUNE]])</f>
        <v>79 - Faye-l'Abbesse</v>
      </c>
      <c r="B3660" s="2">
        <v>79</v>
      </c>
      <c r="C3660" s="5" t="s">
        <v>7340</v>
      </c>
      <c r="D3660" s="6" t="s">
        <v>5042</v>
      </c>
      <c r="E3660" s="6" t="s">
        <v>7341</v>
      </c>
      <c r="F3660" s="6" t="s">
        <v>8554</v>
      </c>
      <c r="G3660" s="7">
        <v>1114</v>
      </c>
      <c r="H3660" s="5" t="s">
        <v>5</v>
      </c>
      <c r="I3660" s="5" t="s">
        <v>12</v>
      </c>
      <c r="J3660" s="2" t="s">
        <v>13</v>
      </c>
      <c r="K3660" s="2" t="s">
        <v>5671</v>
      </c>
      <c r="L3660" s="132" t="s">
        <v>8555</v>
      </c>
    </row>
    <row r="3661" spans="1:23" customFormat="1">
      <c r="A3661" s="1" t="str">
        <f>CONCATENATE(Tableau4[[#This Row],[DPT2]]," - ",Tableau4[[#This Row],[COMMUNE]])</f>
        <v>79 - Faye-sur-Ardin</v>
      </c>
      <c r="B3661" s="2">
        <v>79</v>
      </c>
      <c r="C3661" s="5" t="s">
        <v>5078</v>
      </c>
      <c r="D3661" s="6" t="s">
        <v>5029</v>
      </c>
      <c r="E3661" s="6" t="s">
        <v>5079</v>
      </c>
      <c r="F3661" s="6" t="s">
        <v>8554</v>
      </c>
      <c r="G3661" s="7">
        <v>648</v>
      </c>
      <c r="H3661" s="5" t="s">
        <v>5</v>
      </c>
      <c r="I3661" s="5" t="s">
        <v>12</v>
      </c>
      <c r="J3661" s="2" t="s">
        <v>13</v>
      </c>
      <c r="K3661" s="2" t="s">
        <v>8</v>
      </c>
      <c r="L3661" s="132" t="s">
        <v>8555</v>
      </c>
      <c r="M3661" s="87"/>
      <c r="N3661" s="87"/>
      <c r="O3661" s="87"/>
      <c r="P3661" s="87"/>
      <c r="Q3661" s="87"/>
      <c r="R3661" s="87"/>
      <c r="S3661" s="87"/>
      <c r="T3661" s="87"/>
      <c r="U3661" s="87"/>
      <c r="V3661" s="87"/>
      <c r="W3661" s="87"/>
    </row>
    <row r="3662" spans="1:23" customFormat="1">
      <c r="A3662" s="1" t="str">
        <f>CONCATENATE(Tableau4[[#This Row],[DPT2]]," - ",Tableau4[[#This Row],[COMMUNE]])</f>
        <v>79 - Fénery</v>
      </c>
      <c r="B3662" s="2">
        <v>79</v>
      </c>
      <c r="C3662" s="2" t="s">
        <v>5080</v>
      </c>
      <c r="D3662" s="3" t="s">
        <v>5002</v>
      </c>
      <c r="E3662" s="3" t="s">
        <v>5081</v>
      </c>
      <c r="F3662" s="6" t="s">
        <v>8554</v>
      </c>
      <c r="G3662" s="4">
        <v>281</v>
      </c>
      <c r="H3662" s="2" t="s">
        <v>5</v>
      </c>
      <c r="I3662" s="2" t="s">
        <v>6</v>
      </c>
      <c r="J3662" s="2" t="s">
        <v>13</v>
      </c>
      <c r="K3662" s="2" t="s">
        <v>8</v>
      </c>
      <c r="L3662" s="132" t="s">
        <v>8555</v>
      </c>
      <c r="M3662" s="87"/>
      <c r="N3662" s="87"/>
      <c r="O3662" s="87"/>
      <c r="P3662" s="87"/>
      <c r="Q3662" s="87"/>
      <c r="R3662" s="87"/>
      <c r="S3662" s="87"/>
      <c r="T3662" s="87"/>
      <c r="U3662" s="87"/>
      <c r="V3662" s="87"/>
      <c r="W3662" s="87"/>
    </row>
    <row r="3663" spans="1:23" customFormat="1">
      <c r="A3663" s="1" t="str">
        <f>CONCATENATE(Tableau4[[#This Row],[DPT2]]," - ",Tableau4[[#This Row],[COMMUNE]])</f>
        <v>79 - Fenioux</v>
      </c>
      <c r="B3663" s="2">
        <v>79</v>
      </c>
      <c r="C3663" s="5" t="s">
        <v>7342</v>
      </c>
      <c r="D3663" s="6" t="s">
        <v>5029</v>
      </c>
      <c r="E3663" s="6" t="s">
        <v>10784</v>
      </c>
      <c r="F3663" s="6" t="s">
        <v>8554</v>
      </c>
      <c r="G3663" s="7">
        <v>628</v>
      </c>
      <c r="H3663" s="5" t="s">
        <v>5</v>
      </c>
      <c r="I3663" s="5" t="s">
        <v>12</v>
      </c>
      <c r="J3663" s="2" t="s">
        <v>13</v>
      </c>
      <c r="K3663" s="2" t="s">
        <v>5671</v>
      </c>
      <c r="L3663" s="132" t="s">
        <v>8555</v>
      </c>
      <c r="M3663" s="87"/>
      <c r="N3663" s="87"/>
      <c r="O3663" s="87"/>
      <c r="P3663" s="87"/>
      <c r="Q3663" s="87"/>
      <c r="R3663" s="87"/>
      <c r="S3663" s="87"/>
      <c r="T3663" s="87"/>
      <c r="U3663" s="87"/>
      <c r="V3663" s="87"/>
      <c r="W3663" s="87"/>
    </row>
    <row r="3664" spans="1:23" customFormat="1">
      <c r="A3664" s="1" t="str">
        <f>CONCATENATE(Tableau4[[#This Row],[DPT2]]," - ",Tableau4[[#This Row],[COMMUNE]])</f>
        <v>79 - Fomperron</v>
      </c>
      <c r="B3664" s="2">
        <v>79</v>
      </c>
      <c r="C3664" s="2" t="s">
        <v>5082</v>
      </c>
      <c r="D3664" s="3" t="s">
        <v>5002</v>
      </c>
      <c r="E3664" s="3" t="s">
        <v>5083</v>
      </c>
      <c r="F3664" s="6" t="s">
        <v>8554</v>
      </c>
      <c r="G3664" s="4">
        <v>405</v>
      </c>
      <c r="H3664" s="2" t="s">
        <v>5</v>
      </c>
      <c r="I3664" s="2" t="s">
        <v>6</v>
      </c>
      <c r="J3664" s="2" t="s">
        <v>13</v>
      </c>
      <c r="K3664" s="2" t="s">
        <v>8</v>
      </c>
      <c r="L3664" s="132" t="s">
        <v>8555</v>
      </c>
    </row>
    <row r="3665" spans="1:23" customFormat="1">
      <c r="A3665" s="1" t="str">
        <f>CONCATENATE(Tableau4[[#This Row],[DPT2]]," - ",Tableau4[[#This Row],[COMMUNE]])</f>
        <v>79 - Fontenille-Saint-Martin-d'Entraigues</v>
      </c>
      <c r="B3665" s="2">
        <v>79</v>
      </c>
      <c r="C3665" s="5" t="s">
        <v>5084</v>
      </c>
      <c r="D3665" s="6" t="s">
        <v>5005</v>
      </c>
      <c r="E3665" s="6" t="s">
        <v>5085</v>
      </c>
      <c r="F3665" s="6" t="s">
        <v>8554</v>
      </c>
      <c r="G3665" s="7">
        <v>533</v>
      </c>
      <c r="H3665" s="5" t="s">
        <v>5</v>
      </c>
      <c r="I3665" s="5" t="s">
        <v>12</v>
      </c>
      <c r="J3665" s="5" t="s">
        <v>7</v>
      </c>
      <c r="K3665" s="2" t="s">
        <v>8</v>
      </c>
      <c r="L3665" s="132" t="s">
        <v>8555</v>
      </c>
    </row>
    <row r="3666" spans="1:23" customFormat="1">
      <c r="A3666" s="1" t="str">
        <f>CONCATENATE(Tableau4[[#This Row],[DPT2]]," - ",Tableau4[[#This Row],[COMMUNE]])</f>
        <v>79 - Fontivillié</v>
      </c>
      <c r="B3666" s="2">
        <v>79</v>
      </c>
      <c r="C3666" s="5" t="s">
        <v>5086</v>
      </c>
      <c r="D3666" s="6" t="s">
        <v>5005</v>
      </c>
      <c r="E3666" s="6" t="s">
        <v>5087</v>
      </c>
      <c r="F3666" s="6" t="s">
        <v>8554</v>
      </c>
      <c r="G3666" s="7">
        <v>848</v>
      </c>
      <c r="H3666" s="5" t="s">
        <v>5</v>
      </c>
      <c r="I3666" s="5" t="s">
        <v>12</v>
      </c>
      <c r="J3666" s="5" t="s">
        <v>7</v>
      </c>
      <c r="K3666" s="2" t="s">
        <v>8</v>
      </c>
      <c r="L3666" s="132" t="s">
        <v>8555</v>
      </c>
      <c r="M3666" s="87"/>
      <c r="N3666" s="87"/>
      <c r="O3666" s="87"/>
      <c r="P3666" s="87"/>
      <c r="Q3666" s="87"/>
      <c r="R3666" s="87"/>
      <c r="S3666" s="87"/>
      <c r="T3666" s="87"/>
      <c r="U3666" s="87"/>
      <c r="V3666" s="87"/>
      <c r="W3666" s="87"/>
    </row>
    <row r="3667" spans="1:23" customFormat="1">
      <c r="A3667" s="1" t="str">
        <f>CONCATENATE(Tableau4[[#This Row],[DPT2]]," - ",Tableau4[[#This Row],[COMMUNE]])</f>
        <v>79 - Fors</v>
      </c>
      <c r="B3667" s="2">
        <v>79</v>
      </c>
      <c r="C3667" s="2" t="s">
        <v>7343</v>
      </c>
      <c r="D3667" s="3" t="s">
        <v>5010</v>
      </c>
      <c r="E3667" s="3" t="s">
        <v>7344</v>
      </c>
      <c r="F3667" s="6" t="s">
        <v>8554</v>
      </c>
      <c r="G3667" s="4">
        <v>1811</v>
      </c>
      <c r="H3667" s="2" t="s">
        <v>5</v>
      </c>
      <c r="I3667" s="2" t="s">
        <v>25</v>
      </c>
      <c r="J3667" s="2" t="s">
        <v>13</v>
      </c>
      <c r="K3667" s="2" t="s">
        <v>5671</v>
      </c>
      <c r="L3667" s="132" t="s">
        <v>8555</v>
      </c>
    </row>
    <row r="3668" spans="1:23" customFormat="1">
      <c r="A3668" s="1" t="str">
        <f>CONCATENATE(Tableau4[[#This Row],[DPT2]]," - ",Tableau4[[#This Row],[COMMUNE]])</f>
        <v>79 - François</v>
      </c>
      <c r="B3668" s="2">
        <v>79</v>
      </c>
      <c r="C3668" s="2" t="s">
        <v>5088</v>
      </c>
      <c r="D3668" s="3" t="s">
        <v>5022</v>
      </c>
      <c r="E3668" s="3" t="s">
        <v>5089</v>
      </c>
      <c r="F3668" s="6" t="s">
        <v>8554</v>
      </c>
      <c r="G3668" s="4">
        <v>953</v>
      </c>
      <c r="H3668" s="2" t="s">
        <v>5</v>
      </c>
      <c r="I3668" s="2" t="s">
        <v>25</v>
      </c>
      <c r="J3668" s="2" t="s">
        <v>13</v>
      </c>
      <c r="K3668" s="2" t="s">
        <v>8</v>
      </c>
      <c r="L3668" s="132" t="s">
        <v>8555</v>
      </c>
    </row>
    <row r="3669" spans="1:23" s="87" customFormat="1">
      <c r="A3669" s="1" t="str">
        <f>CONCATENATE(Tableau4[[#This Row],[DPT2]]," - ",Tableau4[[#This Row],[COMMUNE]])</f>
        <v>79 - Fressines</v>
      </c>
      <c r="B3669" s="2">
        <v>79</v>
      </c>
      <c r="C3669" s="5" t="s">
        <v>7345</v>
      </c>
      <c r="D3669" s="6" t="s">
        <v>5005</v>
      </c>
      <c r="E3669" s="6" t="s">
        <v>7346</v>
      </c>
      <c r="F3669" s="6" t="s">
        <v>8554</v>
      </c>
      <c r="G3669" s="7">
        <v>1719</v>
      </c>
      <c r="H3669" s="5" t="s">
        <v>5</v>
      </c>
      <c r="I3669" s="5" t="s">
        <v>12</v>
      </c>
      <c r="J3669" s="5" t="s">
        <v>7</v>
      </c>
      <c r="K3669" s="2" t="s">
        <v>5671</v>
      </c>
      <c r="L3669" s="132" t="s">
        <v>8555</v>
      </c>
      <c r="M3669"/>
      <c r="N3669"/>
      <c r="O3669"/>
      <c r="P3669"/>
      <c r="Q3669"/>
      <c r="R3669"/>
      <c r="S3669"/>
      <c r="T3669"/>
      <c r="U3669"/>
      <c r="V3669"/>
      <c r="W3669"/>
    </row>
    <row r="3670" spans="1:23" customFormat="1">
      <c r="A3670" s="1" t="str">
        <f>CONCATENATE(Tableau4[[#This Row],[DPT2]]," - ",Tableau4[[#This Row],[COMMUNE]])</f>
        <v>79 - Frontenay-Rohan-Rohan</v>
      </c>
      <c r="B3670" s="2">
        <v>79</v>
      </c>
      <c r="C3670" s="2" t="s">
        <v>8242</v>
      </c>
      <c r="D3670" s="3" t="s">
        <v>5010</v>
      </c>
      <c r="E3670" s="3" t="s">
        <v>8243</v>
      </c>
      <c r="F3670" s="6" t="s">
        <v>8554</v>
      </c>
      <c r="G3670" s="4">
        <v>2899</v>
      </c>
      <c r="H3670" s="2" t="s">
        <v>5</v>
      </c>
      <c r="I3670" s="2" t="s">
        <v>25</v>
      </c>
      <c r="J3670" s="2" t="s">
        <v>13</v>
      </c>
      <c r="K3670" s="5" t="s">
        <v>5664</v>
      </c>
      <c r="L3670" s="132" t="s">
        <v>8555</v>
      </c>
      <c r="M3670" s="87"/>
      <c r="N3670" s="87"/>
      <c r="O3670" s="87"/>
      <c r="P3670" s="87"/>
      <c r="Q3670" s="87"/>
      <c r="R3670" s="87"/>
      <c r="S3670" s="87"/>
      <c r="T3670" s="87"/>
      <c r="U3670" s="87"/>
      <c r="V3670" s="87"/>
      <c r="W3670" s="87"/>
    </row>
    <row r="3671" spans="1:23" customFormat="1">
      <c r="A3671" s="1" t="str">
        <f>CONCATENATE(Tableau4[[#This Row],[DPT2]]," - ",Tableau4[[#This Row],[COMMUNE]])</f>
        <v>79 - Geay</v>
      </c>
      <c r="B3671" s="2">
        <v>79</v>
      </c>
      <c r="C3671" s="5" t="s">
        <v>5090</v>
      </c>
      <c r="D3671" s="6" t="s">
        <v>5042</v>
      </c>
      <c r="E3671" s="6" t="s">
        <v>10735</v>
      </c>
      <c r="F3671" s="6" t="s">
        <v>8554</v>
      </c>
      <c r="G3671" s="7">
        <v>314</v>
      </c>
      <c r="H3671" s="5" t="s">
        <v>5</v>
      </c>
      <c r="I3671" s="5" t="s">
        <v>12</v>
      </c>
      <c r="J3671" s="2" t="s">
        <v>13</v>
      </c>
      <c r="K3671" s="2" t="s">
        <v>8</v>
      </c>
      <c r="L3671" s="132" t="s">
        <v>8555</v>
      </c>
      <c r="M3671" s="87"/>
      <c r="N3671" s="87"/>
      <c r="O3671" s="87"/>
      <c r="P3671" s="87"/>
      <c r="Q3671" s="87"/>
      <c r="R3671" s="87"/>
      <c r="S3671" s="87"/>
      <c r="T3671" s="87"/>
      <c r="U3671" s="87"/>
      <c r="V3671" s="87"/>
      <c r="W3671" s="87"/>
    </row>
    <row r="3672" spans="1:23" customFormat="1">
      <c r="A3672" s="1" t="str">
        <f>CONCATENATE(Tableau4[[#This Row],[DPT2]]," - ",Tableau4[[#This Row],[COMMUNE]])</f>
        <v>79 - Genneton</v>
      </c>
      <c r="B3672" s="2">
        <v>79</v>
      </c>
      <c r="C3672" s="5" t="s">
        <v>5091</v>
      </c>
      <c r="D3672" s="6" t="s">
        <v>5042</v>
      </c>
      <c r="E3672" s="6" t="s">
        <v>5092</v>
      </c>
      <c r="F3672" s="6" t="s">
        <v>8554</v>
      </c>
      <c r="G3672" s="7">
        <v>317</v>
      </c>
      <c r="H3672" s="5" t="s">
        <v>5</v>
      </c>
      <c r="I3672" s="5" t="s">
        <v>12</v>
      </c>
      <c r="J3672" s="2" t="s">
        <v>13</v>
      </c>
      <c r="K3672" s="2" t="s">
        <v>8</v>
      </c>
      <c r="L3672" s="132" t="s">
        <v>8555</v>
      </c>
    </row>
    <row r="3673" spans="1:23" customFormat="1">
      <c r="A3673" s="1" t="str">
        <f>CONCATENATE(Tableau4[[#This Row],[DPT2]]," - ",Tableau4[[#This Row],[COMMUNE]])</f>
        <v>79 - Germond-Rouvre</v>
      </c>
      <c r="B3673" s="2">
        <v>79</v>
      </c>
      <c r="C3673" s="2" t="s">
        <v>5093</v>
      </c>
      <c r="D3673" s="3" t="s">
        <v>5010</v>
      </c>
      <c r="E3673" s="3" t="s">
        <v>5094</v>
      </c>
      <c r="F3673" s="6" t="s">
        <v>8554</v>
      </c>
      <c r="G3673" s="4">
        <v>1182</v>
      </c>
      <c r="H3673" s="2" t="s">
        <v>5</v>
      </c>
      <c r="I3673" s="2" t="s">
        <v>25</v>
      </c>
      <c r="J3673" s="2" t="s">
        <v>13</v>
      </c>
      <c r="K3673" s="2" t="s">
        <v>8</v>
      </c>
      <c r="L3673" s="132" t="s">
        <v>8555</v>
      </c>
      <c r="M3673" s="87"/>
      <c r="N3673" s="87"/>
      <c r="O3673" s="87"/>
      <c r="P3673" s="87"/>
      <c r="Q3673" s="87"/>
      <c r="R3673" s="87"/>
      <c r="S3673" s="87"/>
      <c r="T3673" s="87"/>
      <c r="U3673" s="87"/>
      <c r="V3673" s="87"/>
      <c r="W3673" s="87"/>
    </row>
    <row r="3674" spans="1:23" customFormat="1">
      <c r="A3674" s="1" t="str">
        <f>CONCATENATE(Tableau4[[#This Row],[DPT2]]," - ",Tableau4[[#This Row],[COMMUNE]])</f>
        <v>79 - Glénay</v>
      </c>
      <c r="B3674" s="2">
        <v>79</v>
      </c>
      <c r="C3674" s="5" t="s">
        <v>5095</v>
      </c>
      <c r="D3674" s="6" t="s">
        <v>5047</v>
      </c>
      <c r="E3674" s="6" t="s">
        <v>5096</v>
      </c>
      <c r="F3674" s="6" t="s">
        <v>8554</v>
      </c>
      <c r="G3674" s="7">
        <v>571</v>
      </c>
      <c r="H3674" s="5" t="s">
        <v>5</v>
      </c>
      <c r="I3674" s="5" t="s">
        <v>12</v>
      </c>
      <c r="J3674" s="2" t="s">
        <v>13</v>
      </c>
      <c r="K3674" s="2" t="s">
        <v>8</v>
      </c>
      <c r="L3674" s="132" t="s">
        <v>8555</v>
      </c>
    </row>
    <row r="3675" spans="1:23" customFormat="1">
      <c r="A3675" s="1" t="str">
        <f>CONCATENATE(Tableau4[[#This Row],[DPT2]]," - ",Tableau4[[#This Row],[COMMUNE]])</f>
        <v>79 - Gourgé</v>
      </c>
      <c r="B3675" s="2">
        <v>79</v>
      </c>
      <c r="C3675" s="2" t="s">
        <v>5097</v>
      </c>
      <c r="D3675" s="3" t="s">
        <v>5002</v>
      </c>
      <c r="E3675" s="3" t="s">
        <v>5098</v>
      </c>
      <c r="F3675" s="6" t="s">
        <v>8554</v>
      </c>
      <c r="G3675" s="4">
        <v>960</v>
      </c>
      <c r="H3675" s="2" t="s">
        <v>5</v>
      </c>
      <c r="I3675" s="2" t="s">
        <v>6</v>
      </c>
      <c r="J3675" s="2" t="s">
        <v>13</v>
      </c>
      <c r="K3675" s="2" t="s">
        <v>8</v>
      </c>
      <c r="L3675" s="132" t="s">
        <v>8555</v>
      </c>
      <c r="M3675" s="87"/>
      <c r="N3675" s="87"/>
      <c r="O3675" s="87"/>
      <c r="P3675" s="87"/>
      <c r="Q3675" s="87"/>
      <c r="R3675" s="87"/>
      <c r="S3675" s="87"/>
      <c r="T3675" s="87"/>
      <c r="U3675" s="87"/>
      <c r="V3675" s="87"/>
      <c r="W3675" s="87"/>
    </row>
    <row r="3676" spans="1:23" customFormat="1">
      <c r="A3676" s="1" t="str">
        <f>CONCATENATE(Tableau4[[#This Row],[DPT2]]," - ",Tableau4[[#This Row],[COMMUNE]])</f>
        <v>79 - Granzay-Gript</v>
      </c>
      <c r="B3676" s="2">
        <v>79</v>
      </c>
      <c r="C3676" s="2" t="s">
        <v>7347</v>
      </c>
      <c r="D3676" s="3" t="s">
        <v>5010</v>
      </c>
      <c r="E3676" s="3" t="s">
        <v>7348</v>
      </c>
      <c r="F3676" s="6" t="s">
        <v>8554</v>
      </c>
      <c r="G3676" s="4">
        <v>903</v>
      </c>
      <c r="H3676" s="2" t="s">
        <v>5</v>
      </c>
      <c r="I3676" s="2" t="s">
        <v>25</v>
      </c>
      <c r="J3676" s="2" t="s">
        <v>13</v>
      </c>
      <c r="K3676" s="2" t="s">
        <v>5671</v>
      </c>
      <c r="L3676" s="132" t="s">
        <v>8555</v>
      </c>
      <c r="M3676" s="87"/>
      <c r="N3676" s="87"/>
      <c r="O3676" s="87"/>
      <c r="P3676" s="87"/>
      <c r="Q3676" s="87"/>
      <c r="R3676" s="87"/>
      <c r="S3676" s="87"/>
      <c r="T3676" s="87"/>
      <c r="U3676" s="87"/>
      <c r="V3676" s="87"/>
      <c r="W3676" s="87"/>
    </row>
    <row r="3677" spans="1:23" customFormat="1">
      <c r="A3677" s="1" t="str">
        <f>CONCATENATE(Tableau4[[#This Row],[DPT2]]," - ",Tableau4[[#This Row],[COMMUNE]])</f>
        <v>79 - Irais</v>
      </c>
      <c r="B3677" s="2">
        <v>79</v>
      </c>
      <c r="C3677" s="5" t="s">
        <v>5099</v>
      </c>
      <c r="D3677" s="6" t="s">
        <v>5015</v>
      </c>
      <c r="E3677" s="6" t="s">
        <v>5100</v>
      </c>
      <c r="F3677" s="6" t="s">
        <v>8554</v>
      </c>
      <c r="G3677" s="7">
        <v>208</v>
      </c>
      <c r="H3677" s="5" t="s">
        <v>5</v>
      </c>
      <c r="I3677" s="5" t="s">
        <v>12</v>
      </c>
      <c r="J3677" s="2" t="s">
        <v>13</v>
      </c>
      <c r="K3677" s="2" t="s">
        <v>8</v>
      </c>
      <c r="L3677" s="132" t="s">
        <v>8555</v>
      </c>
    </row>
    <row r="3678" spans="1:23" s="87" customFormat="1">
      <c r="A3678" s="1" t="str">
        <f>CONCATENATE(Tableau4[[#This Row],[DPT2]]," - ",Tableau4[[#This Row],[COMMUNE]])</f>
        <v>79 - Juillé</v>
      </c>
      <c r="B3678" s="2">
        <v>79</v>
      </c>
      <c r="C3678" s="5" t="s">
        <v>5101</v>
      </c>
      <c r="D3678" s="6" t="s">
        <v>5005</v>
      </c>
      <c r="E3678" s="6" t="s">
        <v>10756</v>
      </c>
      <c r="F3678" s="6" t="s">
        <v>8554</v>
      </c>
      <c r="G3678" s="7">
        <v>100</v>
      </c>
      <c r="H3678" s="5" t="s">
        <v>5</v>
      </c>
      <c r="I3678" s="5" t="s">
        <v>12</v>
      </c>
      <c r="J3678" s="5" t="s">
        <v>7</v>
      </c>
      <c r="K3678" s="2" t="s">
        <v>8</v>
      </c>
      <c r="L3678" s="132" t="s">
        <v>8555</v>
      </c>
    </row>
    <row r="3679" spans="1:23" s="87" customFormat="1">
      <c r="A3679" s="1" t="str">
        <f>CONCATENATE(Tableau4[[#This Row],[DPT2]]," - ",Tableau4[[#This Row],[COMMUNE]])</f>
        <v>79 - Juscorps</v>
      </c>
      <c r="B3679" s="2">
        <v>79</v>
      </c>
      <c r="C3679" s="2" t="s">
        <v>5102</v>
      </c>
      <c r="D3679" s="3" t="s">
        <v>5010</v>
      </c>
      <c r="E3679" s="3" t="s">
        <v>5103</v>
      </c>
      <c r="F3679" s="6" t="s">
        <v>8554</v>
      </c>
      <c r="G3679" s="4">
        <v>372</v>
      </c>
      <c r="H3679" s="2" t="s">
        <v>5</v>
      </c>
      <c r="I3679" s="2" t="s">
        <v>25</v>
      </c>
      <c r="J3679" s="2" t="s">
        <v>13</v>
      </c>
      <c r="K3679" s="2" t="s">
        <v>8</v>
      </c>
      <c r="L3679" s="132" t="s">
        <v>8555</v>
      </c>
    </row>
    <row r="3680" spans="1:23" customFormat="1">
      <c r="A3680" s="1" t="str">
        <f>CONCATENATE(Tableau4[[#This Row],[DPT2]]," - ",Tableau4[[#This Row],[COMMUNE]])</f>
        <v>79 - La Boissière-en-Gâtine</v>
      </c>
      <c r="B3680" s="2">
        <v>79</v>
      </c>
      <c r="C3680" s="5" t="s">
        <v>5104</v>
      </c>
      <c r="D3680" s="6" t="s">
        <v>5029</v>
      </c>
      <c r="E3680" s="6" t="s">
        <v>5105</v>
      </c>
      <c r="F3680" s="6" t="s">
        <v>8554</v>
      </c>
      <c r="G3680" s="7">
        <v>236</v>
      </c>
      <c r="H3680" s="5" t="s">
        <v>5</v>
      </c>
      <c r="I3680" s="5" t="s">
        <v>12</v>
      </c>
      <c r="J3680" s="2" t="s">
        <v>13</v>
      </c>
      <c r="K3680" s="2" t="s">
        <v>8</v>
      </c>
      <c r="L3680" s="132" t="s">
        <v>8555</v>
      </c>
      <c r="M3680" s="87"/>
      <c r="N3680" s="87"/>
      <c r="O3680" s="87"/>
      <c r="P3680" s="87"/>
      <c r="Q3680" s="87"/>
      <c r="R3680" s="87"/>
      <c r="S3680" s="87"/>
      <c r="T3680" s="87"/>
      <c r="U3680" s="87"/>
      <c r="V3680" s="87"/>
      <c r="W3680" s="87"/>
    </row>
    <row r="3681" spans="1:23" s="87" customFormat="1">
      <c r="A3681" s="1" t="str">
        <f>CONCATENATE(Tableau4[[#This Row],[DPT2]]," - ",Tableau4[[#This Row],[COMMUNE]])</f>
        <v>79 - La Chapelle-Bâton</v>
      </c>
      <c r="B3681" s="2">
        <v>79</v>
      </c>
      <c r="C3681" s="5" t="s">
        <v>5106</v>
      </c>
      <c r="D3681" s="6" t="s">
        <v>5029</v>
      </c>
      <c r="E3681" s="6" t="s">
        <v>10838</v>
      </c>
      <c r="F3681" s="6" t="s">
        <v>8554</v>
      </c>
      <c r="G3681" s="7">
        <v>402</v>
      </c>
      <c r="H3681" s="5" t="s">
        <v>5</v>
      </c>
      <c r="I3681" s="5" t="s">
        <v>12</v>
      </c>
      <c r="J3681" s="2" t="s">
        <v>13</v>
      </c>
      <c r="K3681" s="2" t="s">
        <v>8</v>
      </c>
      <c r="L3681" s="132" t="s">
        <v>8555</v>
      </c>
    </row>
    <row r="3682" spans="1:23" customFormat="1">
      <c r="A3682" s="1" t="str">
        <f>CONCATENATE(Tableau4[[#This Row],[DPT2]]," - ",Tableau4[[#This Row],[COMMUNE]])</f>
        <v>79 - La Chapelle-Bertrand</v>
      </c>
      <c r="B3682" s="2">
        <v>79</v>
      </c>
      <c r="C3682" s="2" t="s">
        <v>5107</v>
      </c>
      <c r="D3682" s="3" t="s">
        <v>5002</v>
      </c>
      <c r="E3682" s="3" t="s">
        <v>5108</v>
      </c>
      <c r="F3682" s="6" t="s">
        <v>8554</v>
      </c>
      <c r="G3682" s="4">
        <v>469</v>
      </c>
      <c r="H3682" s="2" t="s">
        <v>5</v>
      </c>
      <c r="I3682" s="2" t="s">
        <v>6</v>
      </c>
      <c r="J3682" s="2" t="s">
        <v>13</v>
      </c>
      <c r="K3682" s="2" t="s">
        <v>8</v>
      </c>
      <c r="L3682" s="132" t="s">
        <v>8555</v>
      </c>
      <c r="M3682" s="87"/>
      <c r="N3682" s="87"/>
      <c r="O3682" s="87"/>
      <c r="P3682" s="87"/>
      <c r="Q3682" s="87"/>
      <c r="R3682" s="87"/>
      <c r="S3682" s="87"/>
      <c r="T3682" s="87"/>
      <c r="U3682" s="87"/>
      <c r="V3682" s="87"/>
      <c r="W3682" s="87"/>
    </row>
    <row r="3683" spans="1:23" customFormat="1">
      <c r="A3683" s="1" t="str">
        <f>CONCATENATE(Tableau4[[#This Row],[DPT2]]," - ",Tableau4[[#This Row],[COMMUNE]])</f>
        <v>79 - La Chapelle-Pouilloux</v>
      </c>
      <c r="B3683" s="2">
        <v>79</v>
      </c>
      <c r="C3683" s="5" t="s">
        <v>5109</v>
      </c>
      <c r="D3683" s="6" t="s">
        <v>5005</v>
      </c>
      <c r="E3683" s="6" t="s">
        <v>5110</v>
      </c>
      <c r="F3683" s="6" t="s">
        <v>8554</v>
      </c>
      <c r="G3683" s="7">
        <v>179</v>
      </c>
      <c r="H3683" s="5" t="s">
        <v>5</v>
      </c>
      <c r="I3683" s="5" t="s">
        <v>12</v>
      </c>
      <c r="J3683" s="5" t="s">
        <v>7</v>
      </c>
      <c r="K3683" s="2" t="s">
        <v>8</v>
      </c>
      <c r="L3683" s="132" t="s">
        <v>8555</v>
      </c>
      <c r="M3683" s="87"/>
      <c r="N3683" s="87"/>
      <c r="O3683" s="87"/>
      <c r="P3683" s="87"/>
      <c r="Q3683" s="87"/>
      <c r="R3683" s="87"/>
      <c r="S3683" s="87"/>
      <c r="T3683" s="87"/>
      <c r="U3683" s="87"/>
      <c r="V3683" s="87"/>
      <c r="W3683" s="87"/>
    </row>
    <row r="3684" spans="1:23" customFormat="1">
      <c r="A3684" s="1" t="str">
        <f>CONCATENATE(Tableau4[[#This Row],[DPT2]]," - ",Tableau4[[#This Row],[COMMUNE]])</f>
        <v>79 - La Chapelle-Saint-Laurent</v>
      </c>
      <c r="B3684" s="2">
        <v>79</v>
      </c>
      <c r="C3684" s="5" t="s">
        <v>7349</v>
      </c>
      <c r="D3684" s="6" t="s">
        <v>5042</v>
      </c>
      <c r="E3684" s="6" t="s">
        <v>7350</v>
      </c>
      <c r="F3684" s="6" t="s">
        <v>8554</v>
      </c>
      <c r="G3684" s="7">
        <v>2034</v>
      </c>
      <c r="H3684" s="5" t="s">
        <v>5</v>
      </c>
      <c r="I3684" s="5" t="s">
        <v>12</v>
      </c>
      <c r="J3684" s="2" t="s">
        <v>13</v>
      </c>
      <c r="K3684" s="2" t="s">
        <v>5671</v>
      </c>
      <c r="L3684" s="132" t="s">
        <v>8555</v>
      </c>
    </row>
    <row r="3685" spans="1:23" customFormat="1">
      <c r="A3685" s="1" t="str">
        <f>CONCATENATE(Tableau4[[#This Row],[DPT2]]," - ",Tableau4[[#This Row],[COMMUNE]])</f>
        <v>79 - La Crèche</v>
      </c>
      <c r="B3685" s="2">
        <v>79</v>
      </c>
      <c r="C3685" s="2" t="s">
        <v>8244</v>
      </c>
      <c r="D3685" s="3" t="s">
        <v>5022</v>
      </c>
      <c r="E3685" s="3" t="s">
        <v>8245</v>
      </c>
      <c r="F3685" s="6" t="s">
        <v>8554</v>
      </c>
      <c r="G3685" s="4">
        <v>5820</v>
      </c>
      <c r="H3685" s="2" t="s">
        <v>5</v>
      </c>
      <c r="I3685" s="2" t="s">
        <v>25</v>
      </c>
      <c r="J3685" s="2" t="s">
        <v>13</v>
      </c>
      <c r="K3685" s="5" t="s">
        <v>5664</v>
      </c>
      <c r="L3685" s="132" t="s">
        <v>8555</v>
      </c>
      <c r="M3685" s="87"/>
      <c r="N3685" s="87"/>
      <c r="O3685" s="87"/>
      <c r="P3685" s="87"/>
      <c r="Q3685" s="87"/>
      <c r="R3685" s="87"/>
      <c r="S3685" s="87"/>
      <c r="T3685" s="87"/>
      <c r="U3685" s="87"/>
      <c r="V3685" s="87"/>
      <c r="W3685" s="87"/>
    </row>
    <row r="3686" spans="1:23" customFormat="1">
      <c r="A3686" s="1" t="str">
        <f>CONCATENATE(Tableau4[[#This Row],[DPT2]]," - ",Tableau4[[#This Row],[COMMUNE]])</f>
        <v>79 - La Ferrière-en-Parthenay</v>
      </c>
      <c r="B3686" s="2">
        <v>79</v>
      </c>
      <c r="C3686" s="2" t="s">
        <v>5111</v>
      </c>
      <c r="D3686" s="3" t="s">
        <v>5002</v>
      </c>
      <c r="E3686" s="3" t="s">
        <v>5112</v>
      </c>
      <c r="F3686" s="6" t="s">
        <v>8554</v>
      </c>
      <c r="G3686" s="4">
        <v>762</v>
      </c>
      <c r="H3686" s="2" t="s">
        <v>5</v>
      </c>
      <c r="I3686" s="2" t="s">
        <v>6</v>
      </c>
      <c r="J3686" s="2" t="s">
        <v>13</v>
      </c>
      <c r="K3686" s="2" t="s">
        <v>8</v>
      </c>
      <c r="L3686" s="132" t="s">
        <v>8555</v>
      </c>
      <c r="M3686" s="87"/>
      <c r="N3686" s="87"/>
      <c r="O3686" s="87"/>
      <c r="P3686" s="87"/>
      <c r="Q3686" s="87"/>
      <c r="R3686" s="87"/>
      <c r="S3686" s="87"/>
      <c r="T3686" s="87"/>
      <c r="U3686" s="87"/>
      <c r="V3686" s="87"/>
      <c r="W3686" s="87"/>
    </row>
    <row r="3687" spans="1:23" customFormat="1">
      <c r="A3687" s="1" t="str">
        <f>CONCATENATE(Tableau4[[#This Row],[DPT2]]," - ",Tableau4[[#This Row],[COMMUNE]])</f>
        <v>79 - La Forêt-sur-Sèvre</v>
      </c>
      <c r="B3687" s="2">
        <v>79</v>
      </c>
      <c r="C3687" s="5" t="s">
        <v>7351</v>
      </c>
      <c r="D3687" s="6" t="s">
        <v>5042</v>
      </c>
      <c r="E3687" s="6" t="s">
        <v>7352</v>
      </c>
      <c r="F3687" s="6" t="s">
        <v>8554</v>
      </c>
      <c r="G3687" s="7">
        <v>2311</v>
      </c>
      <c r="H3687" s="5" t="s">
        <v>5</v>
      </c>
      <c r="I3687" s="5" t="s">
        <v>12</v>
      </c>
      <c r="J3687" s="2" t="s">
        <v>13</v>
      </c>
      <c r="K3687" s="2" t="s">
        <v>5671</v>
      </c>
      <c r="L3687" s="132" t="s">
        <v>8555</v>
      </c>
      <c r="M3687" s="87"/>
      <c r="N3687" s="87"/>
      <c r="O3687" s="87"/>
      <c r="P3687" s="87"/>
      <c r="Q3687" s="87"/>
      <c r="R3687" s="87"/>
      <c r="S3687" s="87"/>
      <c r="T3687" s="87"/>
      <c r="U3687" s="87"/>
      <c r="V3687" s="87"/>
      <c r="W3687" s="87"/>
    </row>
    <row r="3688" spans="1:23" customFormat="1">
      <c r="A3688" s="1" t="str">
        <f>CONCATENATE(Tableau4[[#This Row],[DPT2]]," - ",Tableau4[[#This Row],[COMMUNE]])</f>
        <v>79 - La Foye-Monjault</v>
      </c>
      <c r="B3688" s="2">
        <v>79</v>
      </c>
      <c r="C3688" s="2" t="s">
        <v>5113</v>
      </c>
      <c r="D3688" s="3" t="s">
        <v>5010</v>
      </c>
      <c r="E3688" s="3" t="s">
        <v>5114</v>
      </c>
      <c r="F3688" s="6" t="s">
        <v>8554</v>
      </c>
      <c r="G3688" s="4">
        <v>850</v>
      </c>
      <c r="H3688" s="2" t="s">
        <v>5</v>
      </c>
      <c r="I3688" s="2" t="s">
        <v>25</v>
      </c>
      <c r="J3688" s="2" t="s">
        <v>13</v>
      </c>
      <c r="K3688" s="2" t="s">
        <v>8</v>
      </c>
      <c r="L3688" s="132" t="s">
        <v>8555</v>
      </c>
      <c r="M3688" s="87"/>
      <c r="N3688" s="87"/>
      <c r="O3688" s="87"/>
      <c r="P3688" s="87"/>
      <c r="Q3688" s="87"/>
      <c r="R3688" s="87"/>
      <c r="S3688" s="87"/>
      <c r="T3688" s="87"/>
      <c r="U3688" s="87"/>
      <c r="V3688" s="87"/>
      <c r="W3688" s="87"/>
    </row>
    <row r="3689" spans="1:23" customFormat="1">
      <c r="A3689" s="1" t="str">
        <f>CONCATENATE(Tableau4[[#This Row],[DPT2]]," - ",Tableau4[[#This Row],[COMMUNE]])</f>
        <v>79 - La Mothe-Saint-Héray</v>
      </c>
      <c r="B3689" s="2">
        <v>79</v>
      </c>
      <c r="C3689" s="5" t="s">
        <v>7353</v>
      </c>
      <c r="D3689" s="6" t="s">
        <v>5005</v>
      </c>
      <c r="E3689" s="6" t="s">
        <v>7354</v>
      </c>
      <c r="F3689" s="6" t="s">
        <v>8554</v>
      </c>
      <c r="G3689" s="7">
        <v>1674</v>
      </c>
      <c r="H3689" s="5" t="s">
        <v>5</v>
      </c>
      <c r="I3689" s="5" t="s">
        <v>12</v>
      </c>
      <c r="J3689" s="5" t="s">
        <v>7</v>
      </c>
      <c r="K3689" s="2" t="s">
        <v>5671</v>
      </c>
      <c r="L3689" s="132" t="s">
        <v>8555</v>
      </c>
      <c r="M3689" s="87"/>
      <c r="N3689" s="87"/>
      <c r="O3689" s="87"/>
      <c r="P3689" s="87"/>
      <c r="Q3689" s="87"/>
      <c r="R3689" s="87"/>
      <c r="S3689" s="87"/>
      <c r="T3689" s="87"/>
      <c r="U3689" s="87"/>
      <c r="V3689" s="87"/>
      <c r="W3689" s="87"/>
    </row>
    <row r="3690" spans="1:23" s="87" customFormat="1">
      <c r="A3690" s="1" t="str">
        <f>CONCATENATE(Tableau4[[#This Row],[DPT2]]," - ",Tableau4[[#This Row],[COMMUNE]])</f>
        <v>79 - La Petite-Boissière</v>
      </c>
      <c r="B3690" s="2">
        <v>79</v>
      </c>
      <c r="C3690" s="5" t="s">
        <v>5115</v>
      </c>
      <c r="D3690" s="6" t="s">
        <v>5042</v>
      </c>
      <c r="E3690" s="6" t="s">
        <v>5116</v>
      </c>
      <c r="F3690" s="6" t="s">
        <v>8554</v>
      </c>
      <c r="G3690" s="7">
        <v>630</v>
      </c>
      <c r="H3690" s="5" t="s">
        <v>5</v>
      </c>
      <c r="I3690" s="5" t="s">
        <v>12</v>
      </c>
      <c r="J3690" s="2" t="s">
        <v>13</v>
      </c>
      <c r="K3690" s="2" t="s">
        <v>8</v>
      </c>
      <c r="L3690" s="132" t="s">
        <v>8555</v>
      </c>
      <c r="M3690"/>
      <c r="N3690"/>
      <c r="O3690"/>
      <c r="P3690"/>
      <c r="Q3690"/>
      <c r="R3690"/>
      <c r="S3690"/>
      <c r="T3690"/>
      <c r="U3690"/>
      <c r="V3690"/>
      <c r="W3690"/>
    </row>
    <row r="3691" spans="1:23" customFormat="1">
      <c r="A3691" s="1" t="str">
        <f>CONCATENATE(Tableau4[[#This Row],[DPT2]]," - ",Tableau4[[#This Row],[COMMUNE]])</f>
        <v>79 - La Peyratte</v>
      </c>
      <c r="B3691" s="2">
        <v>79</v>
      </c>
      <c r="C3691" s="2" t="s">
        <v>7355</v>
      </c>
      <c r="D3691" s="3" t="s">
        <v>5002</v>
      </c>
      <c r="E3691" s="3" t="s">
        <v>7356</v>
      </c>
      <c r="F3691" s="6" t="s">
        <v>8554</v>
      </c>
      <c r="G3691" s="4">
        <v>1137</v>
      </c>
      <c r="H3691" s="2" t="s">
        <v>5</v>
      </c>
      <c r="I3691" s="2" t="s">
        <v>6</v>
      </c>
      <c r="J3691" s="2" t="s">
        <v>13</v>
      </c>
      <c r="K3691" s="2" t="s">
        <v>5671</v>
      </c>
      <c r="L3691" s="132" t="s">
        <v>8555</v>
      </c>
    </row>
    <row r="3692" spans="1:23" s="87" customFormat="1">
      <c r="A3692" s="1" t="str">
        <f>CONCATENATE(Tableau4[[#This Row],[DPT2]]," - ",Tableau4[[#This Row],[COMMUNE]])</f>
        <v>79 - La Rochénard</v>
      </c>
      <c r="B3692" s="2">
        <v>79</v>
      </c>
      <c r="C3692" s="2" t="s">
        <v>5117</v>
      </c>
      <c r="D3692" s="3" t="s">
        <v>5010</v>
      </c>
      <c r="E3692" s="3" t="s">
        <v>5118</v>
      </c>
      <c r="F3692" s="6" t="s">
        <v>8554</v>
      </c>
      <c r="G3692" s="4">
        <v>553</v>
      </c>
      <c r="H3692" s="2" t="s">
        <v>5</v>
      </c>
      <c r="I3692" s="2" t="s">
        <v>25</v>
      </c>
      <c r="J3692" s="2" t="s">
        <v>13</v>
      </c>
      <c r="K3692" s="2" t="s">
        <v>8</v>
      </c>
      <c r="L3692" s="132" t="s">
        <v>8555</v>
      </c>
    </row>
    <row r="3693" spans="1:23" customFormat="1">
      <c r="A3693" s="1" t="str">
        <f>CONCATENATE(Tableau4[[#This Row],[DPT2]]," - ",Tableau4[[#This Row],[COMMUNE]])</f>
        <v>79 - L'Absie</v>
      </c>
      <c r="B3693" s="2">
        <v>79</v>
      </c>
      <c r="C3693" s="5" t="s">
        <v>7357</v>
      </c>
      <c r="D3693" s="6" t="s">
        <v>5042</v>
      </c>
      <c r="E3693" s="6" t="s">
        <v>7358</v>
      </c>
      <c r="F3693" s="6" t="s">
        <v>8554</v>
      </c>
      <c r="G3693" s="7">
        <v>1052</v>
      </c>
      <c r="H3693" s="5" t="s">
        <v>5</v>
      </c>
      <c r="I3693" s="5" t="s">
        <v>12</v>
      </c>
      <c r="J3693" s="2" t="s">
        <v>13</v>
      </c>
      <c r="K3693" s="2" t="s">
        <v>5671</v>
      </c>
      <c r="L3693" s="132" t="s">
        <v>8555</v>
      </c>
      <c r="M3693" s="87"/>
      <c r="N3693" s="87"/>
      <c r="O3693" s="87"/>
      <c r="P3693" s="87"/>
      <c r="Q3693" s="87"/>
      <c r="R3693" s="87"/>
      <c r="S3693" s="87"/>
      <c r="T3693" s="87"/>
      <c r="U3693" s="87"/>
      <c r="V3693" s="87"/>
      <c r="W3693" s="87"/>
    </row>
    <row r="3694" spans="1:23" customFormat="1">
      <c r="A3694" s="1" t="str">
        <f>CONCATENATE(Tableau4[[#This Row],[DPT2]]," - ",Tableau4[[#This Row],[COMMUNE]])</f>
        <v>79 - Lageon</v>
      </c>
      <c r="B3694" s="2">
        <v>79</v>
      </c>
      <c r="C3694" s="2" t="s">
        <v>5119</v>
      </c>
      <c r="D3694" s="3" t="s">
        <v>5002</v>
      </c>
      <c r="E3694" s="3" t="s">
        <v>5120</v>
      </c>
      <c r="F3694" s="6" t="s">
        <v>8554</v>
      </c>
      <c r="G3694" s="4">
        <v>368</v>
      </c>
      <c r="H3694" s="2" t="s">
        <v>5</v>
      </c>
      <c r="I3694" s="2" t="s">
        <v>6</v>
      </c>
      <c r="J3694" s="2" t="s">
        <v>13</v>
      </c>
      <c r="K3694" s="2" t="s">
        <v>8</v>
      </c>
      <c r="L3694" s="132" t="s">
        <v>8555</v>
      </c>
      <c r="M3694" s="87"/>
      <c r="N3694" s="87"/>
      <c r="O3694" s="87"/>
      <c r="P3694" s="87"/>
      <c r="Q3694" s="87"/>
      <c r="R3694" s="87"/>
      <c r="S3694" s="87"/>
      <c r="T3694" s="87"/>
      <c r="U3694" s="87"/>
      <c r="V3694" s="87"/>
      <c r="W3694" s="87"/>
    </row>
    <row r="3695" spans="1:23" customFormat="1">
      <c r="A3695" s="1" t="str">
        <f>CONCATENATE(Tableau4[[#This Row],[DPT2]]," - ",Tableau4[[#This Row],[COMMUNE]])</f>
        <v>79 - Largeasse</v>
      </c>
      <c r="B3695" s="2">
        <v>79</v>
      </c>
      <c r="C3695" s="5" t="s">
        <v>5121</v>
      </c>
      <c r="D3695" s="6" t="s">
        <v>5042</v>
      </c>
      <c r="E3695" s="6" t="s">
        <v>5122</v>
      </c>
      <c r="F3695" s="6" t="s">
        <v>8554</v>
      </c>
      <c r="G3695" s="7">
        <v>732</v>
      </c>
      <c r="H3695" s="5" t="s">
        <v>5</v>
      </c>
      <c r="I3695" s="5" t="s">
        <v>12</v>
      </c>
      <c r="J3695" s="2" t="s">
        <v>13</v>
      </c>
      <c r="K3695" s="2" t="s">
        <v>8</v>
      </c>
      <c r="L3695" s="132" t="s">
        <v>8555</v>
      </c>
    </row>
    <row r="3696" spans="1:23" customFormat="1">
      <c r="A3696" s="1" t="str">
        <f>CONCATENATE(Tableau4[[#This Row],[DPT2]]," - ",Tableau4[[#This Row],[COMMUNE]])</f>
        <v>79 - Le Bourdet</v>
      </c>
      <c r="B3696" s="2">
        <v>79</v>
      </c>
      <c r="C3696" s="2" t="s">
        <v>5123</v>
      </c>
      <c r="D3696" s="3" t="s">
        <v>5010</v>
      </c>
      <c r="E3696" s="3" t="s">
        <v>5124</v>
      </c>
      <c r="F3696" s="6" t="s">
        <v>8554</v>
      </c>
      <c r="G3696" s="4">
        <v>567</v>
      </c>
      <c r="H3696" s="2" t="s">
        <v>5</v>
      </c>
      <c r="I3696" s="2" t="s">
        <v>25</v>
      </c>
      <c r="J3696" s="2" t="s">
        <v>13</v>
      </c>
      <c r="K3696" s="2" t="s">
        <v>8</v>
      </c>
      <c r="L3696" s="132" t="s">
        <v>8555</v>
      </c>
      <c r="M3696" s="87"/>
      <c r="N3696" s="87"/>
      <c r="O3696" s="87"/>
      <c r="P3696" s="87"/>
      <c r="Q3696" s="87"/>
      <c r="R3696" s="87"/>
      <c r="S3696" s="87"/>
      <c r="T3696" s="87"/>
      <c r="U3696" s="87"/>
      <c r="V3696" s="87"/>
      <c r="W3696" s="87"/>
    </row>
    <row r="3697" spans="1:23" customFormat="1">
      <c r="A3697" s="1" t="str">
        <f>CONCATENATE(Tableau4[[#This Row],[DPT2]]," - ",Tableau4[[#This Row],[COMMUNE]])</f>
        <v>79 - Le Busseau</v>
      </c>
      <c r="B3697" s="2">
        <v>79</v>
      </c>
      <c r="C3697" s="5" t="s">
        <v>5125</v>
      </c>
      <c r="D3697" s="6" t="s">
        <v>5029</v>
      </c>
      <c r="E3697" s="6" t="s">
        <v>5126</v>
      </c>
      <c r="F3697" s="6" t="s">
        <v>8554</v>
      </c>
      <c r="G3697" s="7">
        <v>733</v>
      </c>
      <c r="H3697" s="5" t="s">
        <v>5</v>
      </c>
      <c r="I3697" s="5" t="s">
        <v>12</v>
      </c>
      <c r="J3697" s="2" t="s">
        <v>13</v>
      </c>
      <c r="K3697" s="2" t="s">
        <v>8</v>
      </c>
      <c r="L3697" s="132" t="s">
        <v>8555</v>
      </c>
      <c r="M3697" s="87"/>
      <c r="N3697" s="87"/>
      <c r="O3697" s="87"/>
      <c r="P3697" s="87"/>
      <c r="Q3697" s="87"/>
      <c r="R3697" s="87"/>
      <c r="S3697" s="87"/>
      <c r="T3697" s="87"/>
      <c r="U3697" s="87"/>
      <c r="V3697" s="87"/>
      <c r="W3697" s="87"/>
    </row>
    <row r="3698" spans="1:23" customFormat="1">
      <c r="A3698" s="1" t="str">
        <f>CONCATENATE(Tableau4[[#This Row],[DPT2]]," - ",Tableau4[[#This Row],[COMMUNE]])</f>
        <v>79 - Le Chillou</v>
      </c>
      <c r="B3698" s="2">
        <v>79</v>
      </c>
      <c r="C3698" s="5" t="s">
        <v>5127</v>
      </c>
      <c r="D3698" s="6" t="s">
        <v>5015</v>
      </c>
      <c r="E3698" s="6" t="s">
        <v>5128</v>
      </c>
      <c r="F3698" s="6" t="s">
        <v>8554</v>
      </c>
      <c r="G3698" s="7">
        <v>160</v>
      </c>
      <c r="H3698" s="5" t="s">
        <v>5</v>
      </c>
      <c r="I3698" s="5" t="s">
        <v>12</v>
      </c>
      <c r="J3698" s="2" t="s">
        <v>13</v>
      </c>
      <c r="K3698" s="2" t="s">
        <v>8</v>
      </c>
      <c r="L3698" s="132" t="s">
        <v>8555</v>
      </c>
      <c r="M3698" s="87"/>
      <c r="N3698" s="87"/>
      <c r="O3698" s="87"/>
      <c r="P3698" s="87"/>
      <c r="Q3698" s="87"/>
      <c r="R3698" s="87"/>
      <c r="S3698" s="87"/>
      <c r="T3698" s="87"/>
      <c r="U3698" s="87"/>
      <c r="V3698" s="87"/>
      <c r="W3698" s="87"/>
    </row>
    <row r="3699" spans="1:23" s="87" customFormat="1">
      <c r="A3699" s="1" t="str">
        <f>CONCATENATE(Tableau4[[#This Row],[DPT2]]," - ",Tableau4[[#This Row],[COMMUNE]])</f>
        <v>79 - Le Pin</v>
      </c>
      <c r="B3699" s="2">
        <v>79</v>
      </c>
      <c r="C3699" s="5" t="s">
        <v>7359</v>
      </c>
      <c r="D3699" s="6" t="s">
        <v>5042</v>
      </c>
      <c r="E3699" s="6" t="s">
        <v>10788</v>
      </c>
      <c r="F3699" s="6" t="s">
        <v>8554</v>
      </c>
      <c r="G3699" s="7">
        <v>1047</v>
      </c>
      <c r="H3699" s="5" t="s">
        <v>5</v>
      </c>
      <c r="I3699" s="5" t="s">
        <v>12</v>
      </c>
      <c r="J3699" s="2" t="s">
        <v>13</v>
      </c>
      <c r="K3699" s="2" t="s">
        <v>5671</v>
      </c>
      <c r="L3699" s="132" t="s">
        <v>8555</v>
      </c>
    </row>
    <row r="3700" spans="1:23" customFormat="1">
      <c r="A3700" s="1" t="str">
        <f>CONCATENATE(Tableau4[[#This Row],[DPT2]]," - ",Tableau4[[#This Row],[COMMUNE]])</f>
        <v>79 - Le Retail</v>
      </c>
      <c r="B3700" s="2">
        <v>79</v>
      </c>
      <c r="C3700" s="2" t="s">
        <v>5129</v>
      </c>
      <c r="D3700" s="3" t="s">
        <v>5002</v>
      </c>
      <c r="E3700" s="3" t="s">
        <v>5130</v>
      </c>
      <c r="F3700" s="6" t="s">
        <v>8554</v>
      </c>
      <c r="G3700" s="4">
        <v>276</v>
      </c>
      <c r="H3700" s="2" t="s">
        <v>5</v>
      </c>
      <c r="I3700" s="2" t="s">
        <v>6</v>
      </c>
      <c r="J3700" s="2" t="s">
        <v>13</v>
      </c>
      <c r="K3700" s="2" t="s">
        <v>8</v>
      </c>
      <c r="L3700" s="132" t="s">
        <v>8555</v>
      </c>
      <c r="M3700" s="87"/>
      <c r="N3700" s="87"/>
      <c r="O3700" s="87"/>
      <c r="P3700" s="87"/>
      <c r="Q3700" s="87"/>
      <c r="R3700" s="87"/>
      <c r="S3700" s="87"/>
      <c r="T3700" s="87"/>
      <c r="U3700" s="87"/>
      <c r="V3700" s="87"/>
      <c r="W3700" s="87"/>
    </row>
    <row r="3701" spans="1:23" customFormat="1">
      <c r="A3701" s="1" t="str">
        <f>CONCATENATE(Tableau4[[#This Row],[DPT2]]," - ",Tableau4[[#This Row],[COMMUNE]])</f>
        <v>79 - Le Tallud</v>
      </c>
      <c r="B3701" s="2">
        <v>79</v>
      </c>
      <c r="C3701" s="2" t="s">
        <v>7360</v>
      </c>
      <c r="D3701" s="3" t="s">
        <v>5002</v>
      </c>
      <c r="E3701" s="3" t="s">
        <v>7361</v>
      </c>
      <c r="F3701" s="6" t="s">
        <v>8554</v>
      </c>
      <c r="G3701" s="4">
        <v>2000</v>
      </c>
      <c r="H3701" s="2" t="s">
        <v>5</v>
      </c>
      <c r="I3701" s="2" t="s">
        <v>6</v>
      </c>
      <c r="J3701" s="2" t="s">
        <v>13</v>
      </c>
      <c r="K3701" s="2" t="s">
        <v>5671</v>
      </c>
      <c r="L3701" s="132" t="s">
        <v>8555</v>
      </c>
      <c r="M3701" s="87"/>
      <c r="N3701" s="87"/>
      <c r="O3701" s="87"/>
      <c r="P3701" s="87"/>
      <c r="Q3701" s="87"/>
      <c r="R3701" s="87"/>
      <c r="S3701" s="87"/>
      <c r="T3701" s="87"/>
      <c r="U3701" s="87"/>
      <c r="V3701" s="87"/>
      <c r="W3701" s="87"/>
    </row>
    <row r="3702" spans="1:23" customFormat="1">
      <c r="A3702" s="1" t="str">
        <f>CONCATENATE(Tableau4[[#This Row],[DPT2]]," - ",Tableau4[[#This Row],[COMMUNE]])</f>
        <v>79 - Le Vanneau-Irleau</v>
      </c>
      <c r="B3702" s="2">
        <v>79</v>
      </c>
      <c r="C3702" s="2" t="s">
        <v>5131</v>
      </c>
      <c r="D3702" s="3" t="s">
        <v>5010</v>
      </c>
      <c r="E3702" s="3" t="s">
        <v>5132</v>
      </c>
      <c r="F3702" s="6" t="s">
        <v>8554</v>
      </c>
      <c r="G3702" s="4">
        <v>868</v>
      </c>
      <c r="H3702" s="2" t="s">
        <v>5</v>
      </c>
      <c r="I3702" s="2" t="s">
        <v>25</v>
      </c>
      <c r="J3702" s="2" t="s">
        <v>13</v>
      </c>
      <c r="K3702" s="2" t="s">
        <v>8</v>
      </c>
      <c r="L3702" s="132" t="s">
        <v>8555</v>
      </c>
      <c r="M3702" s="87"/>
      <c r="N3702" s="87"/>
      <c r="O3702" s="87"/>
      <c r="P3702" s="87"/>
      <c r="Q3702" s="87"/>
      <c r="R3702" s="87"/>
      <c r="S3702" s="87"/>
      <c r="T3702" s="87"/>
      <c r="U3702" s="87"/>
      <c r="V3702" s="87"/>
      <c r="W3702" s="87"/>
    </row>
    <row r="3703" spans="1:23" s="87" customFormat="1">
      <c r="A3703" s="1" t="str">
        <f>CONCATENATE(Tableau4[[#This Row],[DPT2]]," - ",Tableau4[[#This Row],[COMMUNE]])</f>
        <v>79 - Le Vert</v>
      </c>
      <c r="B3703" s="2">
        <v>79</v>
      </c>
      <c r="C3703" s="5" t="s">
        <v>5133</v>
      </c>
      <c r="D3703" s="6" t="s">
        <v>5005</v>
      </c>
      <c r="E3703" s="6" t="s">
        <v>5134</v>
      </c>
      <c r="F3703" s="6" t="s">
        <v>8554</v>
      </c>
      <c r="G3703" s="7">
        <v>129</v>
      </c>
      <c r="H3703" s="5" t="s">
        <v>5</v>
      </c>
      <c r="I3703" s="5" t="s">
        <v>12</v>
      </c>
      <c r="J3703" s="5" t="s">
        <v>7</v>
      </c>
      <c r="K3703" s="2" t="s">
        <v>8</v>
      </c>
      <c r="L3703" s="132" t="s">
        <v>8555</v>
      </c>
    </row>
    <row r="3704" spans="1:23" customFormat="1">
      <c r="A3704" s="1" t="str">
        <f>CONCATENATE(Tableau4[[#This Row],[DPT2]]," - ",Tableau4[[#This Row],[COMMUNE]])</f>
        <v>79 - Les Châteliers</v>
      </c>
      <c r="B3704" s="2">
        <v>79</v>
      </c>
      <c r="C3704" s="2" t="s">
        <v>5135</v>
      </c>
      <c r="D3704" s="3" t="s">
        <v>5002</v>
      </c>
      <c r="E3704" s="3" t="s">
        <v>5136</v>
      </c>
      <c r="F3704" s="6" t="s">
        <v>8554</v>
      </c>
      <c r="G3704" s="4">
        <v>473</v>
      </c>
      <c r="H3704" s="2" t="s">
        <v>5</v>
      </c>
      <c r="I3704" s="2" t="s">
        <v>6</v>
      </c>
      <c r="J3704" s="2" t="s">
        <v>13</v>
      </c>
      <c r="K3704" s="2" t="s">
        <v>8</v>
      </c>
      <c r="L3704" s="132" t="s">
        <v>8555</v>
      </c>
    </row>
    <row r="3705" spans="1:23" s="87" customFormat="1">
      <c r="A3705" s="1" t="str">
        <f>CONCATENATE(Tableau4[[#This Row],[DPT2]]," - ",Tableau4[[#This Row],[COMMUNE]])</f>
        <v>79 - Les Forges</v>
      </c>
      <c r="B3705" s="2">
        <v>79</v>
      </c>
      <c r="C3705" s="2" t="s">
        <v>5137</v>
      </c>
      <c r="D3705" s="3" t="s">
        <v>5002</v>
      </c>
      <c r="E3705" s="3" t="s">
        <v>5138</v>
      </c>
      <c r="F3705" s="6" t="s">
        <v>8554</v>
      </c>
      <c r="G3705" s="4">
        <v>112</v>
      </c>
      <c r="H3705" s="2" t="s">
        <v>5</v>
      </c>
      <c r="I3705" s="2" t="s">
        <v>6</v>
      </c>
      <c r="J3705" s="2" t="s">
        <v>13</v>
      </c>
      <c r="K3705" s="2" t="s">
        <v>8</v>
      </c>
      <c r="L3705" s="132" t="s">
        <v>8555</v>
      </c>
    </row>
    <row r="3706" spans="1:23" customFormat="1">
      <c r="A3706" s="1" t="str">
        <f>CONCATENATE(Tableau4[[#This Row],[DPT2]]," - ",Tableau4[[#This Row],[COMMUNE]])</f>
        <v>79 - Les Fosses</v>
      </c>
      <c r="B3706" s="2">
        <v>79</v>
      </c>
      <c r="C3706" s="5" t="s">
        <v>5139</v>
      </c>
      <c r="D3706" s="6" t="s">
        <v>5005</v>
      </c>
      <c r="E3706" s="6" t="s">
        <v>5140</v>
      </c>
      <c r="F3706" s="6" t="s">
        <v>8554</v>
      </c>
      <c r="G3706" s="7">
        <v>439</v>
      </c>
      <c r="H3706" s="5" t="s">
        <v>5</v>
      </c>
      <c r="I3706" s="5" t="s">
        <v>12</v>
      </c>
      <c r="J3706" s="5" t="s">
        <v>7</v>
      </c>
      <c r="K3706" s="2" t="s">
        <v>8</v>
      </c>
      <c r="L3706" s="132" t="s">
        <v>8555</v>
      </c>
      <c r="M3706" s="87"/>
      <c r="N3706" s="87"/>
      <c r="O3706" s="87"/>
      <c r="P3706" s="87"/>
      <c r="Q3706" s="87"/>
      <c r="R3706" s="87"/>
      <c r="S3706" s="87"/>
      <c r="T3706" s="87"/>
      <c r="U3706" s="87"/>
      <c r="V3706" s="87"/>
      <c r="W3706" s="87"/>
    </row>
    <row r="3707" spans="1:23" customFormat="1">
      <c r="A3707" s="1" t="str">
        <f>CONCATENATE(Tableau4[[#This Row],[DPT2]]," - ",Tableau4[[#This Row],[COMMUNE]])</f>
        <v>79 - Les Groseillers</v>
      </c>
      <c r="B3707" s="2">
        <v>79</v>
      </c>
      <c r="C3707" s="5" t="s">
        <v>5141</v>
      </c>
      <c r="D3707" s="6" t="s">
        <v>5029</v>
      </c>
      <c r="E3707" s="6" t="s">
        <v>5142</v>
      </c>
      <c r="F3707" s="6" t="s">
        <v>8554</v>
      </c>
      <c r="G3707" s="7">
        <v>55</v>
      </c>
      <c r="H3707" s="5" t="s">
        <v>5</v>
      </c>
      <c r="I3707" s="5" t="s">
        <v>12</v>
      </c>
      <c r="J3707" s="2" t="s">
        <v>13</v>
      </c>
      <c r="K3707" s="2" t="s">
        <v>8</v>
      </c>
      <c r="L3707" s="132" t="s">
        <v>8555</v>
      </c>
      <c r="M3707" s="87"/>
      <c r="N3707" s="87"/>
      <c r="O3707" s="87"/>
      <c r="P3707" s="87"/>
      <c r="Q3707" s="87"/>
      <c r="R3707" s="87"/>
      <c r="S3707" s="87"/>
      <c r="T3707" s="87"/>
      <c r="U3707" s="87"/>
      <c r="V3707" s="87"/>
      <c r="W3707" s="87"/>
    </row>
    <row r="3708" spans="1:23" customFormat="1">
      <c r="A3708" s="1" t="str">
        <f>CONCATENATE(Tableau4[[#This Row],[DPT2]]," - ",Tableau4[[#This Row],[COMMUNE]])</f>
        <v>79 - Lezay</v>
      </c>
      <c r="B3708" s="2">
        <v>79</v>
      </c>
      <c r="C3708" s="5" t="s">
        <v>8246</v>
      </c>
      <c r="D3708" s="6" t="s">
        <v>5005</v>
      </c>
      <c r="E3708" s="6" t="s">
        <v>8247</v>
      </c>
      <c r="F3708" s="6" t="s">
        <v>8554</v>
      </c>
      <c r="G3708" s="7">
        <v>1982</v>
      </c>
      <c r="H3708" s="5" t="s">
        <v>5</v>
      </c>
      <c r="I3708" s="5" t="s">
        <v>12</v>
      </c>
      <c r="J3708" s="5" t="s">
        <v>7</v>
      </c>
      <c r="K3708" s="5" t="s">
        <v>5664</v>
      </c>
      <c r="L3708" s="132" t="s">
        <v>8555</v>
      </c>
      <c r="M3708" s="87"/>
      <c r="N3708" s="87"/>
      <c r="O3708" s="87"/>
      <c r="P3708" s="87"/>
      <c r="Q3708" s="87"/>
      <c r="R3708" s="87"/>
      <c r="S3708" s="87"/>
      <c r="T3708" s="87"/>
      <c r="U3708" s="87"/>
      <c r="V3708" s="87"/>
      <c r="W3708" s="87"/>
    </row>
    <row r="3709" spans="1:23" customFormat="1">
      <c r="A3709" s="1" t="str">
        <f>CONCATENATE(Tableau4[[#This Row],[DPT2]]," - ",Tableau4[[#This Row],[COMMUNE]])</f>
        <v>79 - Lhoumois</v>
      </c>
      <c r="B3709" s="2">
        <v>79</v>
      </c>
      <c r="C3709" s="2" t="s">
        <v>5143</v>
      </c>
      <c r="D3709" s="3" t="s">
        <v>5002</v>
      </c>
      <c r="E3709" s="3" t="s">
        <v>5144</v>
      </c>
      <c r="F3709" s="6" t="s">
        <v>8554</v>
      </c>
      <c r="G3709" s="4">
        <v>139</v>
      </c>
      <c r="H3709" s="2" t="s">
        <v>5</v>
      </c>
      <c r="I3709" s="2" t="s">
        <v>6</v>
      </c>
      <c r="J3709" s="2" t="s">
        <v>13</v>
      </c>
      <c r="K3709" s="2" t="s">
        <v>8</v>
      </c>
      <c r="L3709" s="132" t="s">
        <v>8555</v>
      </c>
      <c r="M3709" s="87"/>
      <c r="N3709" s="87"/>
      <c r="O3709" s="87"/>
      <c r="P3709" s="87"/>
      <c r="Q3709" s="87"/>
      <c r="R3709" s="87"/>
      <c r="S3709" s="87"/>
      <c r="T3709" s="87"/>
      <c r="U3709" s="87"/>
      <c r="V3709" s="87"/>
      <c r="W3709" s="87"/>
    </row>
    <row r="3710" spans="1:23" customFormat="1">
      <c r="A3710" s="1" t="str">
        <f>CONCATENATE(Tableau4[[#This Row],[DPT2]]," - ",Tableau4[[#This Row],[COMMUNE]])</f>
        <v>79 - Limalonges</v>
      </c>
      <c r="B3710" s="2">
        <v>79</v>
      </c>
      <c r="C3710" s="5" t="s">
        <v>7362</v>
      </c>
      <c r="D3710" s="6" t="s">
        <v>5005</v>
      </c>
      <c r="E3710" s="6" t="s">
        <v>7363</v>
      </c>
      <c r="F3710" s="6" t="s">
        <v>8554</v>
      </c>
      <c r="G3710" s="7">
        <v>819</v>
      </c>
      <c r="H3710" s="5" t="s">
        <v>5</v>
      </c>
      <c r="I3710" s="5" t="s">
        <v>12</v>
      </c>
      <c r="J3710" s="5" t="s">
        <v>7</v>
      </c>
      <c r="K3710" s="2" t="s">
        <v>5671</v>
      </c>
      <c r="L3710" s="132" t="s">
        <v>8555</v>
      </c>
    </row>
    <row r="3711" spans="1:23" customFormat="1">
      <c r="A3711" s="1" t="str">
        <f>CONCATENATE(Tableau4[[#This Row],[DPT2]]," - ",Tableau4[[#This Row],[COMMUNE]])</f>
        <v>79 - Loretz-d'Argenton</v>
      </c>
      <c r="B3711" s="2">
        <v>79</v>
      </c>
      <c r="C3711" s="5" t="s">
        <v>7364</v>
      </c>
      <c r="D3711" s="6" t="s">
        <v>5047</v>
      </c>
      <c r="E3711" s="6" t="s">
        <v>7365</v>
      </c>
      <c r="F3711" s="6" t="s">
        <v>8554</v>
      </c>
      <c r="G3711" s="7">
        <v>2620</v>
      </c>
      <c r="H3711" s="5" t="s">
        <v>5</v>
      </c>
      <c r="I3711" s="5" t="s">
        <v>12</v>
      </c>
      <c r="J3711" s="2" t="s">
        <v>13</v>
      </c>
      <c r="K3711" s="2" t="s">
        <v>5671</v>
      </c>
      <c r="L3711" s="132" t="s">
        <v>8555</v>
      </c>
    </row>
    <row r="3712" spans="1:23" s="87" customFormat="1">
      <c r="A3712" s="1" t="str">
        <f>CONCATENATE(Tableau4[[#This Row],[DPT2]]," - ",Tableau4[[#This Row],[COMMUNE]])</f>
        <v>79 - Lorigné</v>
      </c>
      <c r="B3712" s="2">
        <v>79</v>
      </c>
      <c r="C3712" s="5" t="s">
        <v>5145</v>
      </c>
      <c r="D3712" s="6" t="s">
        <v>5005</v>
      </c>
      <c r="E3712" s="6" t="s">
        <v>5146</v>
      </c>
      <c r="F3712" s="6" t="s">
        <v>8554</v>
      </c>
      <c r="G3712" s="7">
        <v>302</v>
      </c>
      <c r="H3712" s="5" t="s">
        <v>5</v>
      </c>
      <c r="I3712" s="5" t="s">
        <v>12</v>
      </c>
      <c r="J3712" s="5" t="s">
        <v>7</v>
      </c>
      <c r="K3712" s="2" t="s">
        <v>8</v>
      </c>
      <c r="L3712" s="132" t="s">
        <v>8555</v>
      </c>
    </row>
    <row r="3713" spans="1:23" s="87" customFormat="1">
      <c r="A3713" s="1" t="str">
        <f>CONCATENATE(Tableau4[[#This Row],[DPT2]]," - ",Tableau4[[#This Row],[COMMUNE]])</f>
        <v>79 - Loubigné</v>
      </c>
      <c r="B3713" s="2">
        <v>79</v>
      </c>
      <c r="C3713" s="5" t="s">
        <v>5147</v>
      </c>
      <c r="D3713" s="6" t="s">
        <v>5005</v>
      </c>
      <c r="E3713" s="6" t="s">
        <v>5148</v>
      </c>
      <c r="F3713" s="6" t="s">
        <v>8554</v>
      </c>
      <c r="G3713" s="7">
        <v>158</v>
      </c>
      <c r="H3713" s="5" t="s">
        <v>5</v>
      </c>
      <c r="I3713" s="5" t="s">
        <v>12</v>
      </c>
      <c r="J3713" s="5" t="s">
        <v>7</v>
      </c>
      <c r="K3713" s="2" t="s">
        <v>8</v>
      </c>
      <c r="L3713" s="132" t="s">
        <v>8555</v>
      </c>
      <c r="M3713"/>
      <c r="N3713"/>
      <c r="O3713"/>
      <c r="P3713"/>
      <c r="Q3713"/>
      <c r="R3713"/>
      <c r="S3713"/>
      <c r="T3713"/>
      <c r="U3713"/>
      <c r="V3713"/>
      <c r="W3713"/>
    </row>
    <row r="3714" spans="1:23" customFormat="1">
      <c r="A3714" s="1" t="str">
        <f>CONCATENATE(Tableau4[[#This Row],[DPT2]]," - ",Tableau4[[#This Row],[COMMUNE]])</f>
        <v>79 - Loubillé</v>
      </c>
      <c r="B3714" s="2">
        <v>79</v>
      </c>
      <c r="C3714" s="5" t="s">
        <v>5149</v>
      </c>
      <c r="D3714" s="6" t="s">
        <v>5005</v>
      </c>
      <c r="E3714" s="6" t="s">
        <v>5150</v>
      </c>
      <c r="F3714" s="6" t="s">
        <v>8554</v>
      </c>
      <c r="G3714" s="7">
        <v>400</v>
      </c>
      <c r="H3714" s="5" t="s">
        <v>5</v>
      </c>
      <c r="I3714" s="5" t="s">
        <v>12</v>
      </c>
      <c r="J3714" s="5" t="s">
        <v>7</v>
      </c>
      <c r="K3714" s="2" t="s">
        <v>8</v>
      </c>
      <c r="L3714" s="132" t="s">
        <v>8555</v>
      </c>
    </row>
    <row r="3715" spans="1:23" customFormat="1">
      <c r="A3715" s="1" t="str">
        <f>CONCATENATE(Tableau4[[#This Row],[DPT2]]," - ",Tableau4[[#This Row],[COMMUNE]])</f>
        <v>79 - Louin</v>
      </c>
      <c r="B3715" s="2">
        <v>79</v>
      </c>
      <c r="C3715" s="5" t="s">
        <v>5151</v>
      </c>
      <c r="D3715" s="6" t="s">
        <v>5015</v>
      </c>
      <c r="E3715" s="6" t="s">
        <v>5152</v>
      </c>
      <c r="F3715" s="6" t="s">
        <v>8554</v>
      </c>
      <c r="G3715" s="7">
        <v>687</v>
      </c>
      <c r="H3715" s="5" t="s">
        <v>5</v>
      </c>
      <c r="I3715" s="5" t="s">
        <v>12</v>
      </c>
      <c r="J3715" s="2" t="s">
        <v>13</v>
      </c>
      <c r="K3715" s="2" t="s">
        <v>8</v>
      </c>
      <c r="L3715" s="132" t="s">
        <v>8555</v>
      </c>
      <c r="M3715" s="87"/>
      <c r="N3715" s="87"/>
      <c r="O3715" s="87"/>
      <c r="P3715" s="87"/>
      <c r="Q3715" s="87"/>
      <c r="R3715" s="87"/>
      <c r="S3715" s="87"/>
      <c r="T3715" s="87"/>
      <c r="U3715" s="87"/>
      <c r="V3715" s="87"/>
      <c r="W3715" s="87"/>
    </row>
    <row r="3716" spans="1:23" s="87" customFormat="1">
      <c r="A3716" s="1" t="str">
        <f>CONCATENATE(Tableau4[[#This Row],[DPT2]]," - ",Tableau4[[#This Row],[COMMUNE]])</f>
        <v>79 - Louzy</v>
      </c>
      <c r="B3716" s="2">
        <v>79</v>
      </c>
      <c r="C3716" s="5" t="s">
        <v>5153</v>
      </c>
      <c r="D3716" s="6" t="s">
        <v>5047</v>
      </c>
      <c r="E3716" s="6" t="s">
        <v>5154</v>
      </c>
      <c r="F3716" s="6" t="s">
        <v>8554</v>
      </c>
      <c r="G3716" s="7">
        <v>1320</v>
      </c>
      <c r="H3716" s="5" t="s">
        <v>5</v>
      </c>
      <c r="I3716" s="5" t="s">
        <v>12</v>
      </c>
      <c r="J3716" s="2" t="s">
        <v>13</v>
      </c>
      <c r="K3716" s="2" t="s">
        <v>8</v>
      </c>
      <c r="L3716" s="132" t="s">
        <v>8555</v>
      </c>
    </row>
    <row r="3717" spans="1:23" customFormat="1">
      <c r="A3717" s="1" t="str">
        <f>CONCATENATE(Tableau4[[#This Row],[DPT2]]," - ",Tableau4[[#This Row],[COMMUNE]])</f>
        <v>79 - Luché-sur-Brioux</v>
      </c>
      <c r="B3717" s="2">
        <v>79</v>
      </c>
      <c r="C3717" s="5" t="s">
        <v>5155</v>
      </c>
      <c r="D3717" s="6" t="s">
        <v>5005</v>
      </c>
      <c r="E3717" s="6" t="s">
        <v>5156</v>
      </c>
      <c r="F3717" s="6" t="s">
        <v>8554</v>
      </c>
      <c r="G3717" s="7">
        <v>132</v>
      </c>
      <c r="H3717" s="5" t="s">
        <v>5</v>
      </c>
      <c r="I3717" s="5" t="s">
        <v>12</v>
      </c>
      <c r="J3717" s="5" t="s">
        <v>7</v>
      </c>
      <c r="K3717" s="2" t="s">
        <v>8</v>
      </c>
      <c r="L3717" s="132" t="s">
        <v>8555</v>
      </c>
      <c r="M3717" s="87"/>
      <c r="N3717" s="87"/>
      <c r="O3717" s="87"/>
      <c r="P3717" s="87"/>
      <c r="Q3717" s="87"/>
      <c r="R3717" s="87"/>
      <c r="S3717" s="87"/>
      <c r="T3717" s="87"/>
      <c r="U3717" s="87"/>
      <c r="V3717" s="87"/>
      <c r="W3717" s="87"/>
    </row>
    <row r="3718" spans="1:23" customFormat="1">
      <c r="A3718" s="1" t="str">
        <f>CONCATENATE(Tableau4[[#This Row],[DPT2]]," - ",Tableau4[[#This Row],[COMMUNE]])</f>
        <v>79 - Luché-Thouarsais</v>
      </c>
      <c r="B3718" s="2">
        <v>79</v>
      </c>
      <c r="C3718" s="5" t="s">
        <v>5157</v>
      </c>
      <c r="D3718" s="6" t="s">
        <v>5047</v>
      </c>
      <c r="E3718" s="6" t="s">
        <v>5158</v>
      </c>
      <c r="F3718" s="6" t="s">
        <v>8554</v>
      </c>
      <c r="G3718" s="7">
        <v>526</v>
      </c>
      <c r="H3718" s="5" t="s">
        <v>5</v>
      </c>
      <c r="I3718" s="5" t="s">
        <v>12</v>
      </c>
      <c r="J3718" s="2" t="s">
        <v>13</v>
      </c>
      <c r="K3718" s="2" t="s">
        <v>8</v>
      </c>
      <c r="L3718" s="132" t="s">
        <v>8555</v>
      </c>
    </row>
    <row r="3719" spans="1:23" customFormat="1">
      <c r="A3719" s="1" t="str">
        <f>CONCATENATE(Tableau4[[#This Row],[DPT2]]," - ",Tableau4[[#This Row],[COMMUNE]])</f>
        <v>79 - Lusseray</v>
      </c>
      <c r="B3719" s="2">
        <v>79</v>
      </c>
      <c r="C3719" s="5" t="s">
        <v>5159</v>
      </c>
      <c r="D3719" s="6" t="s">
        <v>5005</v>
      </c>
      <c r="E3719" s="6" t="s">
        <v>5160</v>
      </c>
      <c r="F3719" s="6" t="s">
        <v>8554</v>
      </c>
      <c r="G3719" s="7">
        <v>164</v>
      </c>
      <c r="H3719" s="5" t="s">
        <v>5</v>
      </c>
      <c r="I3719" s="5" t="s">
        <v>12</v>
      </c>
      <c r="J3719" s="5" t="s">
        <v>7</v>
      </c>
      <c r="K3719" s="2" t="s">
        <v>8</v>
      </c>
      <c r="L3719" s="132" t="s">
        <v>8555</v>
      </c>
      <c r="M3719" s="87"/>
      <c r="N3719" s="87"/>
      <c r="O3719" s="87"/>
      <c r="P3719" s="87"/>
      <c r="Q3719" s="87"/>
      <c r="R3719" s="87"/>
      <c r="S3719" s="87"/>
      <c r="T3719" s="87"/>
      <c r="U3719" s="87"/>
      <c r="V3719" s="87"/>
      <c r="W3719" s="87"/>
    </row>
    <row r="3720" spans="1:23" customFormat="1">
      <c r="A3720" s="1" t="str">
        <f>CONCATENATE(Tableau4[[#This Row],[DPT2]]," - ",Tableau4[[#This Row],[COMMUNE]])</f>
        <v>79 - Luzay</v>
      </c>
      <c r="B3720" s="2">
        <v>79</v>
      </c>
      <c r="C3720" s="5" t="s">
        <v>5161</v>
      </c>
      <c r="D3720" s="6" t="s">
        <v>5047</v>
      </c>
      <c r="E3720" s="6" t="s">
        <v>5162</v>
      </c>
      <c r="F3720" s="6" t="s">
        <v>8554</v>
      </c>
      <c r="G3720" s="7">
        <v>644</v>
      </c>
      <c r="H3720" s="5" t="s">
        <v>5</v>
      </c>
      <c r="I3720" s="5" t="s">
        <v>12</v>
      </c>
      <c r="J3720" s="2" t="s">
        <v>13</v>
      </c>
      <c r="K3720" s="2" t="s">
        <v>8</v>
      </c>
      <c r="L3720" s="132" t="s">
        <v>8555</v>
      </c>
    </row>
    <row r="3721" spans="1:23" customFormat="1">
      <c r="A3721" s="1" t="str">
        <f>CONCATENATE(Tableau4[[#This Row],[DPT2]]," - ",Tableau4[[#This Row],[COMMUNE]])</f>
        <v>79 - Magné</v>
      </c>
      <c r="B3721" s="2">
        <v>79</v>
      </c>
      <c r="C3721" s="2" t="s">
        <v>7366</v>
      </c>
      <c r="D3721" s="3" t="s">
        <v>5010</v>
      </c>
      <c r="E3721" s="3" t="s">
        <v>10839</v>
      </c>
      <c r="F3721" s="6" t="s">
        <v>8554</v>
      </c>
      <c r="G3721" s="4">
        <v>2693</v>
      </c>
      <c r="H3721" s="2" t="s">
        <v>5</v>
      </c>
      <c r="I3721" s="2" t="s">
        <v>25</v>
      </c>
      <c r="J3721" s="2" t="s">
        <v>13</v>
      </c>
      <c r="K3721" s="2" t="s">
        <v>5671</v>
      </c>
      <c r="L3721" s="132" t="s">
        <v>8555</v>
      </c>
      <c r="M3721" s="87"/>
      <c r="N3721" s="87"/>
      <c r="O3721" s="87"/>
      <c r="P3721" s="87"/>
      <c r="Q3721" s="87"/>
      <c r="R3721" s="87"/>
      <c r="S3721" s="87"/>
      <c r="T3721" s="87"/>
      <c r="U3721" s="87"/>
      <c r="V3721" s="87"/>
      <c r="W3721" s="87"/>
    </row>
    <row r="3722" spans="1:23" customFormat="1">
      <c r="A3722" s="1" t="str">
        <f>CONCATENATE(Tableau4[[#This Row],[DPT2]]," - ",Tableau4[[#This Row],[COMMUNE]])</f>
        <v>79 - Mairé-Levescault</v>
      </c>
      <c r="B3722" s="2">
        <v>79</v>
      </c>
      <c r="C3722" s="5" t="s">
        <v>5163</v>
      </c>
      <c r="D3722" s="6" t="s">
        <v>5005</v>
      </c>
      <c r="E3722" s="6" t="s">
        <v>5164</v>
      </c>
      <c r="F3722" s="6" t="s">
        <v>8554</v>
      </c>
      <c r="G3722" s="7">
        <v>519</v>
      </c>
      <c r="H3722" s="5" t="s">
        <v>5</v>
      </c>
      <c r="I3722" s="5" t="s">
        <v>12</v>
      </c>
      <c r="J3722" s="5" t="s">
        <v>7</v>
      </c>
      <c r="K3722" s="2" t="s">
        <v>8</v>
      </c>
      <c r="L3722" s="132" t="s">
        <v>8555</v>
      </c>
      <c r="M3722" s="87"/>
      <c r="N3722" s="87"/>
      <c r="O3722" s="87"/>
      <c r="P3722" s="87"/>
      <c r="Q3722" s="87"/>
      <c r="R3722" s="87"/>
      <c r="S3722" s="87"/>
      <c r="T3722" s="87"/>
      <c r="U3722" s="87"/>
      <c r="V3722" s="87"/>
      <c r="W3722" s="87"/>
    </row>
    <row r="3723" spans="1:23" s="87" customFormat="1">
      <c r="A3723" s="1" t="str">
        <f>CONCATENATE(Tableau4[[#This Row],[DPT2]]," - ",Tableau4[[#This Row],[COMMUNE]])</f>
        <v>79 - Maisonnay</v>
      </c>
      <c r="B3723" s="2">
        <v>79</v>
      </c>
      <c r="C3723" s="5" t="s">
        <v>5165</v>
      </c>
      <c r="D3723" s="6" t="s">
        <v>5005</v>
      </c>
      <c r="E3723" s="6" t="s">
        <v>5166</v>
      </c>
      <c r="F3723" s="6" t="s">
        <v>8554</v>
      </c>
      <c r="G3723" s="7">
        <v>262</v>
      </c>
      <c r="H3723" s="5" t="s">
        <v>5</v>
      </c>
      <c r="I3723" s="5" t="s">
        <v>12</v>
      </c>
      <c r="J3723" s="5" t="s">
        <v>7</v>
      </c>
      <c r="K3723" s="2" t="s">
        <v>8</v>
      </c>
      <c r="L3723" s="132" t="s">
        <v>8555</v>
      </c>
      <c r="M3723"/>
      <c r="N3723"/>
      <c r="O3723"/>
      <c r="P3723"/>
      <c r="Q3723"/>
      <c r="R3723"/>
      <c r="S3723"/>
      <c r="T3723"/>
      <c r="U3723"/>
      <c r="V3723"/>
      <c r="W3723"/>
    </row>
    <row r="3724" spans="1:23" customFormat="1">
      <c r="A3724" s="1" t="str">
        <f>CONCATENATE(Tableau4[[#This Row],[DPT2]]," - ",Tableau4[[#This Row],[COMMUNE]])</f>
        <v>79 - Maisontiers</v>
      </c>
      <c r="B3724" s="2">
        <v>79</v>
      </c>
      <c r="C3724" s="5" t="s">
        <v>5167</v>
      </c>
      <c r="D3724" s="6" t="s">
        <v>5015</v>
      </c>
      <c r="E3724" s="6" t="s">
        <v>5168</v>
      </c>
      <c r="F3724" s="6" t="s">
        <v>8554</v>
      </c>
      <c r="G3724" s="7">
        <v>141</v>
      </c>
      <c r="H3724" s="5" t="s">
        <v>5</v>
      </c>
      <c r="I3724" s="5" t="s">
        <v>12</v>
      </c>
      <c r="J3724" s="2" t="s">
        <v>13</v>
      </c>
      <c r="K3724" s="2" t="s">
        <v>8</v>
      </c>
      <c r="L3724" s="132" t="s">
        <v>8555</v>
      </c>
    </row>
    <row r="3725" spans="1:23" customFormat="1">
      <c r="A3725" s="1" t="str">
        <f>CONCATENATE(Tableau4[[#This Row],[DPT2]]," - ",Tableau4[[#This Row],[COMMUNE]])</f>
        <v>79 - Marcillé</v>
      </c>
      <c r="B3725" s="2">
        <v>79</v>
      </c>
      <c r="C3725" s="5" t="s">
        <v>5169</v>
      </c>
      <c r="D3725" s="6" t="s">
        <v>5005</v>
      </c>
      <c r="E3725" s="6" t="s">
        <v>5170</v>
      </c>
      <c r="F3725" s="6" t="s">
        <v>8554</v>
      </c>
      <c r="G3725" s="7">
        <v>745</v>
      </c>
      <c r="H3725" s="5" t="s">
        <v>5</v>
      </c>
      <c r="I3725" s="5" t="s">
        <v>12</v>
      </c>
      <c r="J3725" s="5" t="s">
        <v>7</v>
      </c>
      <c r="K3725" s="2" t="s">
        <v>8</v>
      </c>
      <c r="L3725" s="132" t="s">
        <v>8555</v>
      </c>
      <c r="M3725" s="87"/>
      <c r="N3725" s="87"/>
      <c r="O3725" s="87"/>
      <c r="P3725" s="87"/>
      <c r="Q3725" s="87"/>
      <c r="R3725" s="87"/>
      <c r="S3725" s="87"/>
      <c r="T3725" s="87"/>
      <c r="U3725" s="87"/>
      <c r="V3725" s="87"/>
      <c r="W3725" s="87"/>
    </row>
    <row r="3726" spans="1:23" customFormat="1">
      <c r="A3726" s="1" t="str">
        <f>CONCATENATE(Tableau4[[#This Row],[DPT2]]," - ",Tableau4[[#This Row],[COMMUNE]])</f>
        <v>79 - Marigny</v>
      </c>
      <c r="B3726" s="2">
        <v>79</v>
      </c>
      <c r="C3726" s="2" t="s">
        <v>7367</v>
      </c>
      <c r="D3726" s="3" t="s">
        <v>5010</v>
      </c>
      <c r="E3726" s="3" t="s">
        <v>7368</v>
      </c>
      <c r="F3726" s="6" t="s">
        <v>8554</v>
      </c>
      <c r="G3726" s="4">
        <v>877</v>
      </c>
      <c r="H3726" s="2" t="s">
        <v>5</v>
      </c>
      <c r="I3726" s="2" t="s">
        <v>25</v>
      </c>
      <c r="J3726" s="2" t="s">
        <v>13</v>
      </c>
      <c r="K3726" s="2" t="s">
        <v>5671</v>
      </c>
      <c r="L3726" s="132" t="s">
        <v>8555</v>
      </c>
    </row>
    <row r="3727" spans="1:23" customFormat="1">
      <c r="A3727" s="1" t="str">
        <f>CONCATENATE(Tableau4[[#This Row],[DPT2]]," - ",Tableau4[[#This Row],[COMMUNE]])</f>
        <v>79 - Marnes</v>
      </c>
      <c r="B3727" s="2">
        <v>79</v>
      </c>
      <c r="C3727" s="5" t="s">
        <v>5171</v>
      </c>
      <c r="D3727" s="6" t="s">
        <v>5047</v>
      </c>
      <c r="E3727" s="6" t="s">
        <v>5172</v>
      </c>
      <c r="F3727" s="6" t="s">
        <v>8554</v>
      </c>
      <c r="G3727" s="7">
        <v>236</v>
      </c>
      <c r="H3727" s="5" t="s">
        <v>5</v>
      </c>
      <c r="I3727" s="5" t="s">
        <v>12</v>
      </c>
      <c r="J3727" s="2" t="s">
        <v>13</v>
      </c>
      <c r="K3727" s="2" t="s">
        <v>8</v>
      </c>
      <c r="L3727" s="132" t="s">
        <v>8555</v>
      </c>
      <c r="M3727" s="87"/>
      <c r="N3727" s="87"/>
      <c r="O3727" s="87"/>
      <c r="P3727" s="87"/>
      <c r="Q3727" s="87"/>
      <c r="R3727" s="87"/>
      <c r="S3727" s="87"/>
      <c r="T3727" s="87"/>
      <c r="U3727" s="87"/>
      <c r="V3727" s="87"/>
      <c r="W3727" s="87"/>
    </row>
    <row r="3728" spans="1:23" s="87" customFormat="1">
      <c r="A3728" s="1" t="str">
        <f>CONCATENATE(Tableau4[[#This Row],[DPT2]]," - ",Tableau4[[#This Row],[COMMUNE]])</f>
        <v>79 - Mauléon</v>
      </c>
      <c r="B3728" s="2">
        <v>79</v>
      </c>
      <c r="C3728" s="5" t="s">
        <v>8248</v>
      </c>
      <c r="D3728" s="6" t="s">
        <v>5042</v>
      </c>
      <c r="E3728" s="6" t="s">
        <v>8249</v>
      </c>
      <c r="F3728" s="6" t="s">
        <v>8554</v>
      </c>
      <c r="G3728" s="7">
        <v>8578</v>
      </c>
      <c r="H3728" s="5" t="s">
        <v>5</v>
      </c>
      <c r="I3728" s="5" t="s">
        <v>12</v>
      </c>
      <c r="J3728" s="2" t="s">
        <v>10732</v>
      </c>
      <c r="K3728" s="5" t="s">
        <v>5664</v>
      </c>
      <c r="L3728" s="132" t="s">
        <v>8555</v>
      </c>
    </row>
    <row r="3729" spans="1:23" customFormat="1">
      <c r="A3729" s="1" t="str">
        <f>CONCATENATE(Tableau4[[#This Row],[DPT2]]," - ",Tableau4[[#This Row],[COMMUNE]])</f>
        <v>79 - Mauzé-sur-le-Mignon</v>
      </c>
      <c r="B3729" s="2">
        <v>79</v>
      </c>
      <c r="C3729" s="2" t="s">
        <v>8250</v>
      </c>
      <c r="D3729" s="3" t="s">
        <v>5010</v>
      </c>
      <c r="E3729" s="3" t="s">
        <v>8251</v>
      </c>
      <c r="F3729" s="6" t="s">
        <v>8554</v>
      </c>
      <c r="G3729" s="4">
        <v>2891</v>
      </c>
      <c r="H3729" s="2" t="s">
        <v>5</v>
      </c>
      <c r="I3729" s="2" t="s">
        <v>25</v>
      </c>
      <c r="J3729" s="2" t="s">
        <v>13</v>
      </c>
      <c r="K3729" s="5" t="s">
        <v>5664</v>
      </c>
      <c r="L3729" s="132" t="s">
        <v>8555</v>
      </c>
    </row>
    <row r="3730" spans="1:23" customFormat="1">
      <c r="A3730" s="1" t="str">
        <f>CONCATENATE(Tableau4[[#This Row],[DPT2]]," - ",Tableau4[[#This Row],[COMMUNE]])</f>
        <v>79 - Mazières-en-Gâtine</v>
      </c>
      <c r="B3730" s="2">
        <v>79</v>
      </c>
      <c r="C3730" s="5" t="s">
        <v>7369</v>
      </c>
      <c r="D3730" s="6" t="s">
        <v>5029</v>
      </c>
      <c r="E3730" s="6" t="s">
        <v>7370</v>
      </c>
      <c r="F3730" s="6" t="s">
        <v>8554</v>
      </c>
      <c r="G3730" s="7">
        <v>1026</v>
      </c>
      <c r="H3730" s="5" t="s">
        <v>5</v>
      </c>
      <c r="I3730" s="5" t="s">
        <v>12</v>
      </c>
      <c r="J3730" s="2" t="s">
        <v>13</v>
      </c>
      <c r="K3730" s="2" t="s">
        <v>5671</v>
      </c>
      <c r="L3730" s="132" t="s">
        <v>8555</v>
      </c>
      <c r="M3730" s="87"/>
      <c r="N3730" s="87"/>
      <c r="O3730" s="87"/>
      <c r="P3730" s="87"/>
      <c r="Q3730" s="87"/>
      <c r="R3730" s="87"/>
      <c r="S3730" s="87"/>
      <c r="T3730" s="87"/>
      <c r="U3730" s="87"/>
      <c r="V3730" s="87"/>
      <c r="W3730" s="87"/>
    </row>
    <row r="3731" spans="1:23" customFormat="1">
      <c r="A3731" s="1" t="str">
        <f>CONCATENATE(Tableau4[[#This Row],[DPT2]]," - ",Tableau4[[#This Row],[COMMUNE]])</f>
        <v>79 - Melle</v>
      </c>
      <c r="B3731" s="2">
        <v>79</v>
      </c>
      <c r="C3731" s="5" t="s">
        <v>8252</v>
      </c>
      <c r="D3731" s="6" t="s">
        <v>5005</v>
      </c>
      <c r="E3731" s="6" t="s">
        <v>8253</v>
      </c>
      <c r="F3731" s="6" t="s">
        <v>8554</v>
      </c>
      <c r="G3731" s="7">
        <v>6173</v>
      </c>
      <c r="H3731" s="5" t="s">
        <v>5</v>
      </c>
      <c r="I3731" s="5" t="s">
        <v>12</v>
      </c>
      <c r="J3731" s="5" t="s">
        <v>7</v>
      </c>
      <c r="K3731" s="5" t="s">
        <v>5664</v>
      </c>
      <c r="L3731" s="132" t="s">
        <v>8555</v>
      </c>
    </row>
    <row r="3732" spans="1:23" customFormat="1">
      <c r="A3732" s="1" t="str">
        <f>CONCATENATE(Tableau4[[#This Row],[DPT2]]," - ",Tableau4[[#This Row],[COMMUNE]])</f>
        <v>79 - Melleran</v>
      </c>
      <c r="B3732" s="2">
        <v>79</v>
      </c>
      <c r="C3732" s="5" t="s">
        <v>5173</v>
      </c>
      <c r="D3732" s="6" t="s">
        <v>5005</v>
      </c>
      <c r="E3732" s="6" t="s">
        <v>5174</v>
      </c>
      <c r="F3732" s="6" t="s">
        <v>8554</v>
      </c>
      <c r="G3732" s="7">
        <v>488</v>
      </c>
      <c r="H3732" s="5" t="s">
        <v>5</v>
      </c>
      <c r="I3732" s="5" t="s">
        <v>12</v>
      </c>
      <c r="J3732" s="5" t="s">
        <v>7</v>
      </c>
      <c r="K3732" s="2" t="s">
        <v>8</v>
      </c>
      <c r="L3732" s="132" t="s">
        <v>8555</v>
      </c>
    </row>
    <row r="3733" spans="1:23" customFormat="1">
      <c r="A3733" s="1" t="str">
        <f>CONCATENATE(Tableau4[[#This Row],[DPT2]]," - ",Tableau4[[#This Row],[COMMUNE]])</f>
        <v>79 - Ménigoute</v>
      </c>
      <c r="B3733" s="2">
        <v>79</v>
      </c>
      <c r="C3733" s="2" t="s">
        <v>7371</v>
      </c>
      <c r="D3733" s="3" t="s">
        <v>5002</v>
      </c>
      <c r="E3733" s="3" t="s">
        <v>7372</v>
      </c>
      <c r="F3733" s="6" t="s">
        <v>8554</v>
      </c>
      <c r="G3733" s="4">
        <v>861</v>
      </c>
      <c r="H3733" s="2" t="s">
        <v>5</v>
      </c>
      <c r="I3733" s="2" t="s">
        <v>6</v>
      </c>
      <c r="J3733" s="2" t="s">
        <v>13</v>
      </c>
      <c r="K3733" s="2" t="s">
        <v>5671</v>
      </c>
      <c r="L3733" s="132" t="s">
        <v>8555</v>
      </c>
      <c r="M3733" s="87"/>
      <c r="N3733" s="87"/>
      <c r="O3733" s="87"/>
      <c r="P3733" s="87"/>
      <c r="Q3733" s="87"/>
      <c r="R3733" s="87"/>
      <c r="S3733" s="87"/>
      <c r="T3733" s="87"/>
      <c r="U3733" s="87"/>
      <c r="V3733" s="87"/>
      <c r="W3733" s="87"/>
    </row>
    <row r="3734" spans="1:23" customFormat="1">
      <c r="A3734" s="1" t="str">
        <f>CONCATENATE(Tableau4[[#This Row],[DPT2]]," - ",Tableau4[[#This Row],[COMMUNE]])</f>
        <v>79 - Messé</v>
      </c>
      <c r="B3734" s="2">
        <v>79</v>
      </c>
      <c r="C3734" s="5" t="s">
        <v>5175</v>
      </c>
      <c r="D3734" s="6" t="s">
        <v>5005</v>
      </c>
      <c r="E3734" s="6" t="s">
        <v>5176</v>
      </c>
      <c r="F3734" s="6" t="s">
        <v>8554</v>
      </c>
      <c r="G3734" s="7">
        <v>193</v>
      </c>
      <c r="H3734" s="5" t="s">
        <v>5</v>
      </c>
      <c r="I3734" s="5" t="s">
        <v>12</v>
      </c>
      <c r="J3734" s="5" t="s">
        <v>7</v>
      </c>
      <c r="K3734" s="2" t="s">
        <v>8</v>
      </c>
      <c r="L3734" s="132" t="s">
        <v>8555</v>
      </c>
      <c r="M3734" s="87"/>
      <c r="N3734" s="87"/>
      <c r="O3734" s="87"/>
      <c r="P3734" s="87"/>
      <c r="Q3734" s="87"/>
      <c r="R3734" s="87"/>
      <c r="S3734" s="87"/>
      <c r="T3734" s="87"/>
      <c r="U3734" s="87"/>
      <c r="V3734" s="87"/>
      <c r="W3734" s="87"/>
    </row>
    <row r="3735" spans="1:23" customFormat="1">
      <c r="A3735" s="1" t="str">
        <f>CONCATENATE(Tableau4[[#This Row],[DPT2]]," - ",Tableau4[[#This Row],[COMMUNE]])</f>
        <v>79 - Moncoutant-sur-Sèvre</v>
      </c>
      <c r="B3735" s="2">
        <v>79</v>
      </c>
      <c r="C3735" s="5" t="s">
        <v>8254</v>
      </c>
      <c r="D3735" s="6" t="s">
        <v>5042</v>
      </c>
      <c r="E3735" s="6" t="s">
        <v>8255</v>
      </c>
      <c r="F3735" s="6" t="s">
        <v>8554</v>
      </c>
      <c r="G3735" s="7">
        <v>5057</v>
      </c>
      <c r="H3735" s="5" t="s">
        <v>5</v>
      </c>
      <c r="I3735" s="5" t="s">
        <v>12</v>
      </c>
      <c r="J3735" s="2" t="s">
        <v>10732</v>
      </c>
      <c r="K3735" s="5" t="s">
        <v>5664</v>
      </c>
      <c r="L3735" s="132" t="s">
        <v>8555</v>
      </c>
    </row>
    <row r="3736" spans="1:23" customFormat="1">
      <c r="A3736" s="1" t="str">
        <f>CONCATENATE(Tableau4[[#This Row],[DPT2]]," - ",Tableau4[[#This Row],[COMMUNE]])</f>
        <v>79 - Montalembert</v>
      </c>
      <c r="B3736" s="2">
        <v>79</v>
      </c>
      <c r="C3736" s="5" t="s">
        <v>5177</v>
      </c>
      <c r="D3736" s="6" t="s">
        <v>5005</v>
      </c>
      <c r="E3736" s="6" t="s">
        <v>5178</v>
      </c>
      <c r="F3736" s="6" t="s">
        <v>8554</v>
      </c>
      <c r="G3736" s="7">
        <v>309</v>
      </c>
      <c r="H3736" s="5" t="s">
        <v>5</v>
      </c>
      <c r="I3736" s="5" t="s">
        <v>12</v>
      </c>
      <c r="J3736" s="5" t="s">
        <v>7</v>
      </c>
      <c r="K3736" s="2" t="s">
        <v>8</v>
      </c>
      <c r="L3736" s="132" t="s">
        <v>8555</v>
      </c>
      <c r="M3736" s="87"/>
      <c r="N3736" s="87"/>
      <c r="O3736" s="87"/>
      <c r="P3736" s="87"/>
      <c r="Q3736" s="87"/>
      <c r="R3736" s="87"/>
      <c r="S3736" s="87"/>
      <c r="T3736" s="87"/>
      <c r="U3736" s="87"/>
      <c r="V3736" s="87"/>
      <c r="W3736" s="87"/>
    </row>
    <row r="3737" spans="1:23" s="87" customFormat="1">
      <c r="A3737" s="1" t="str">
        <f>CONCATENATE(Tableau4[[#This Row],[DPT2]]," - ",Tableau4[[#This Row],[COMMUNE]])</f>
        <v>79 - Montravers</v>
      </c>
      <c r="B3737" s="2">
        <v>79</v>
      </c>
      <c r="C3737" s="5" t="s">
        <v>5179</v>
      </c>
      <c r="D3737" s="6" t="s">
        <v>5042</v>
      </c>
      <c r="E3737" s="6" t="s">
        <v>5180</v>
      </c>
      <c r="F3737" s="6" t="s">
        <v>8554</v>
      </c>
      <c r="G3737" s="7">
        <v>373</v>
      </c>
      <c r="H3737" s="5" t="s">
        <v>5</v>
      </c>
      <c r="I3737" s="5" t="s">
        <v>12</v>
      </c>
      <c r="J3737" s="2" t="s">
        <v>13</v>
      </c>
      <c r="K3737" s="2" t="s">
        <v>8</v>
      </c>
      <c r="L3737" s="132" t="s">
        <v>8555</v>
      </c>
    </row>
    <row r="3738" spans="1:23" s="87" customFormat="1">
      <c r="A3738" s="1" t="str">
        <f>CONCATENATE(Tableau4[[#This Row],[DPT2]]," - ",Tableau4[[#This Row],[COMMUNE]])</f>
        <v>79 - Nanteuil</v>
      </c>
      <c r="B3738" s="2">
        <v>79</v>
      </c>
      <c r="C3738" s="2" t="s">
        <v>5181</v>
      </c>
      <c r="D3738" s="3" t="s">
        <v>5022</v>
      </c>
      <c r="E3738" s="3" t="s">
        <v>5182</v>
      </c>
      <c r="F3738" s="6" t="s">
        <v>8554</v>
      </c>
      <c r="G3738" s="4">
        <v>1704</v>
      </c>
      <c r="H3738" s="2" t="s">
        <v>5</v>
      </c>
      <c r="I3738" s="2" t="s">
        <v>25</v>
      </c>
      <c r="J3738" s="2" t="s">
        <v>13</v>
      </c>
      <c r="K3738" s="2" t="s">
        <v>8</v>
      </c>
      <c r="L3738" s="132" t="s">
        <v>8555</v>
      </c>
      <c r="M3738"/>
      <c r="N3738"/>
      <c r="O3738"/>
      <c r="P3738"/>
      <c r="Q3738"/>
      <c r="R3738"/>
      <c r="S3738"/>
      <c r="T3738"/>
      <c r="U3738"/>
      <c r="V3738"/>
      <c r="W3738"/>
    </row>
    <row r="3739" spans="1:23" customFormat="1">
      <c r="A3739" s="1" t="str">
        <f>CONCATENATE(Tableau4[[#This Row],[DPT2]]," - ",Tableau4[[#This Row],[COMMUNE]])</f>
        <v>79 - Neuvy-Bouin</v>
      </c>
      <c r="B3739" s="2">
        <v>79</v>
      </c>
      <c r="C3739" s="5" t="s">
        <v>5183</v>
      </c>
      <c r="D3739" s="6" t="s">
        <v>5042</v>
      </c>
      <c r="E3739" s="6" t="s">
        <v>5184</v>
      </c>
      <c r="F3739" s="6" t="s">
        <v>8554</v>
      </c>
      <c r="G3739" s="7">
        <v>492</v>
      </c>
      <c r="H3739" s="5" t="s">
        <v>5</v>
      </c>
      <c r="I3739" s="5" t="s">
        <v>12</v>
      </c>
      <c r="J3739" s="2" t="s">
        <v>13</v>
      </c>
      <c r="K3739" s="2" t="s">
        <v>8</v>
      </c>
      <c r="L3739" s="132" t="s">
        <v>8555</v>
      </c>
      <c r="M3739" s="87"/>
      <c r="N3739" s="87"/>
      <c r="O3739" s="87"/>
      <c r="P3739" s="87"/>
      <c r="Q3739" s="87"/>
      <c r="R3739" s="87"/>
      <c r="S3739" s="87"/>
      <c r="T3739" s="87"/>
      <c r="U3739" s="87"/>
      <c r="V3739" s="87"/>
      <c r="W3739" s="87"/>
    </row>
    <row r="3740" spans="1:23" customFormat="1">
      <c r="A3740" s="1" t="str">
        <f>CONCATENATE(Tableau4[[#This Row],[DPT2]]," - ",Tableau4[[#This Row],[COMMUNE]])</f>
        <v>79 - Niort</v>
      </c>
      <c r="B3740" s="94">
        <v>79</v>
      </c>
      <c r="C3740" s="11" t="s">
        <v>8486</v>
      </c>
      <c r="D3740" s="95" t="s">
        <v>5010</v>
      </c>
      <c r="E3740" s="118" t="s">
        <v>8530</v>
      </c>
      <c r="F3740" s="96" t="s">
        <v>10842</v>
      </c>
      <c r="G3740" s="97">
        <v>59193</v>
      </c>
      <c r="H3740" s="94" t="s">
        <v>859</v>
      </c>
      <c r="I3740" s="94" t="s">
        <v>25</v>
      </c>
      <c r="J3740" s="94" t="s">
        <v>13</v>
      </c>
      <c r="K3740" s="94" t="s">
        <v>5847</v>
      </c>
      <c r="L3740" s="132" t="s">
        <v>8555</v>
      </c>
      <c r="M3740" s="87"/>
      <c r="N3740" s="87"/>
      <c r="O3740" s="87"/>
      <c r="P3740" s="87"/>
      <c r="Q3740" s="87"/>
      <c r="R3740" s="87"/>
      <c r="S3740" s="87"/>
      <c r="T3740" s="87"/>
      <c r="U3740" s="87"/>
      <c r="V3740" s="87"/>
      <c r="W3740" s="87"/>
    </row>
    <row r="3741" spans="1:23" s="87" customFormat="1">
      <c r="A3741" s="1" t="str">
        <f>CONCATENATE(Tableau4[[#This Row],[DPT2]]," - ",Tableau4[[#This Row],[COMMUNE]])</f>
        <v>79 - Nueil-les-Aubiers</v>
      </c>
      <c r="B3741" s="2">
        <v>79</v>
      </c>
      <c r="C3741" s="5" t="s">
        <v>8256</v>
      </c>
      <c r="D3741" s="6" t="s">
        <v>5042</v>
      </c>
      <c r="E3741" s="6" t="s">
        <v>8257</v>
      </c>
      <c r="F3741" s="6" t="s">
        <v>8554</v>
      </c>
      <c r="G3741" s="7">
        <v>5536</v>
      </c>
      <c r="H3741" s="5" t="s">
        <v>5</v>
      </c>
      <c r="I3741" s="5" t="s">
        <v>12</v>
      </c>
      <c r="J3741" s="2" t="s">
        <v>10732</v>
      </c>
      <c r="K3741" s="5" t="s">
        <v>5664</v>
      </c>
      <c r="L3741" s="132" t="s">
        <v>8555</v>
      </c>
      <c r="M3741"/>
      <c r="N3741"/>
      <c r="O3741"/>
      <c r="P3741"/>
      <c r="Q3741"/>
      <c r="R3741"/>
      <c r="S3741"/>
      <c r="T3741"/>
      <c r="U3741"/>
      <c r="V3741"/>
      <c r="W3741"/>
    </row>
    <row r="3742" spans="1:23" customFormat="1">
      <c r="A3742" s="1" t="str">
        <f>CONCATENATE(Tableau4[[#This Row],[DPT2]]," - ",Tableau4[[#This Row],[COMMUNE]])</f>
        <v>79 - Oroux</v>
      </c>
      <c r="B3742" s="2">
        <v>79</v>
      </c>
      <c r="C3742" s="2" t="s">
        <v>5185</v>
      </c>
      <c r="D3742" s="3" t="s">
        <v>5002</v>
      </c>
      <c r="E3742" s="3" t="s">
        <v>5186</v>
      </c>
      <c r="F3742" s="6" t="s">
        <v>8554</v>
      </c>
      <c r="G3742" s="4">
        <v>91</v>
      </c>
      <c r="H3742" s="2" t="s">
        <v>5</v>
      </c>
      <c r="I3742" s="2" t="s">
        <v>6</v>
      </c>
      <c r="J3742" s="2" t="s">
        <v>13</v>
      </c>
      <c r="K3742" s="2" t="s">
        <v>8</v>
      </c>
      <c r="L3742" s="132" t="s">
        <v>8555</v>
      </c>
    </row>
    <row r="3743" spans="1:23" s="87" customFormat="1">
      <c r="A3743" s="1" t="str">
        <f>CONCATENATE(Tableau4[[#This Row],[DPT2]]," - ",Tableau4[[#This Row],[COMMUNE]])</f>
        <v>79 - Paizay-le-Chapt</v>
      </c>
      <c r="B3743" s="2">
        <v>79</v>
      </c>
      <c r="C3743" s="5" t="s">
        <v>5187</v>
      </c>
      <c r="D3743" s="6" t="s">
        <v>5005</v>
      </c>
      <c r="E3743" s="6" t="s">
        <v>5188</v>
      </c>
      <c r="F3743" s="6" t="s">
        <v>8554</v>
      </c>
      <c r="G3743" s="7">
        <v>260</v>
      </c>
      <c r="H3743" s="5" t="s">
        <v>5</v>
      </c>
      <c r="I3743" s="5" t="s">
        <v>12</v>
      </c>
      <c r="J3743" s="5" t="s">
        <v>7</v>
      </c>
      <c r="K3743" s="2" t="s">
        <v>8</v>
      </c>
      <c r="L3743" s="132" t="s">
        <v>8555</v>
      </c>
    </row>
    <row r="3744" spans="1:23" customFormat="1">
      <c r="A3744" s="1" t="str">
        <f>CONCATENATE(Tableau4[[#This Row],[DPT2]]," - ",Tableau4[[#This Row],[COMMUNE]])</f>
        <v>79 - Pamplie</v>
      </c>
      <c r="B3744" s="2">
        <v>79</v>
      </c>
      <c r="C3744" s="5" t="s">
        <v>5189</v>
      </c>
      <c r="D3744" s="6" t="s">
        <v>5029</v>
      </c>
      <c r="E3744" s="6" t="s">
        <v>5190</v>
      </c>
      <c r="F3744" s="6" t="s">
        <v>8554</v>
      </c>
      <c r="G3744" s="7">
        <v>265</v>
      </c>
      <c r="H3744" s="5" t="s">
        <v>5</v>
      </c>
      <c r="I3744" s="5" t="s">
        <v>12</v>
      </c>
      <c r="J3744" s="2" t="s">
        <v>13</v>
      </c>
      <c r="K3744" s="2" t="s">
        <v>8</v>
      </c>
      <c r="L3744" s="132" t="s">
        <v>8555</v>
      </c>
    </row>
    <row r="3745" spans="1:23" customFormat="1">
      <c r="A3745" s="1" t="str">
        <f>CONCATENATE(Tableau4[[#This Row],[DPT2]]," - ",Tableau4[[#This Row],[COMMUNE]])</f>
        <v>79 - Pamproux</v>
      </c>
      <c r="B3745" s="2">
        <v>79</v>
      </c>
      <c r="C3745" s="2" t="s">
        <v>7373</v>
      </c>
      <c r="D3745" s="3" t="s">
        <v>5022</v>
      </c>
      <c r="E3745" s="3" t="s">
        <v>7374</v>
      </c>
      <c r="F3745" s="6" t="s">
        <v>8554</v>
      </c>
      <c r="G3745" s="4">
        <v>1704</v>
      </c>
      <c r="H3745" s="2" t="s">
        <v>5</v>
      </c>
      <c r="I3745" s="2" t="s">
        <v>25</v>
      </c>
      <c r="J3745" s="2" t="s">
        <v>13</v>
      </c>
      <c r="K3745" s="2" t="s">
        <v>5671</v>
      </c>
      <c r="L3745" s="132" t="s">
        <v>8555</v>
      </c>
      <c r="M3745" s="87"/>
      <c r="N3745" s="87"/>
      <c r="O3745" s="87"/>
      <c r="P3745" s="87"/>
      <c r="Q3745" s="87"/>
      <c r="R3745" s="87"/>
      <c r="S3745" s="87"/>
      <c r="T3745" s="87"/>
      <c r="U3745" s="87"/>
      <c r="V3745" s="87"/>
      <c r="W3745" s="87"/>
    </row>
    <row r="3746" spans="1:23" customFormat="1">
      <c r="A3746" s="1" t="str">
        <f>CONCATENATE(Tableau4[[#This Row],[DPT2]]," - ",Tableau4[[#This Row],[COMMUNE]])</f>
        <v>79 - Parthenay</v>
      </c>
      <c r="B3746" s="94">
        <v>79</v>
      </c>
      <c r="C3746" s="11" t="s">
        <v>8456</v>
      </c>
      <c r="D3746" s="95" t="s">
        <v>5002</v>
      </c>
      <c r="E3746" s="118" t="s">
        <v>8457</v>
      </c>
      <c r="F3746" s="96" t="s">
        <v>8555</v>
      </c>
      <c r="G3746" s="97">
        <v>10089</v>
      </c>
      <c r="H3746" s="94" t="s">
        <v>859</v>
      </c>
      <c r="I3746" s="94" t="s">
        <v>6</v>
      </c>
      <c r="J3746" s="94" t="s">
        <v>13</v>
      </c>
      <c r="K3746" s="5" t="s">
        <v>7657</v>
      </c>
      <c r="L3746" s="132" t="s">
        <v>8555</v>
      </c>
      <c r="M3746" s="87"/>
      <c r="N3746" s="87"/>
      <c r="O3746" s="87"/>
      <c r="P3746" s="87"/>
      <c r="Q3746" s="87"/>
      <c r="R3746" s="87"/>
      <c r="S3746" s="87"/>
      <c r="T3746" s="87"/>
      <c r="U3746" s="87"/>
      <c r="V3746" s="87"/>
      <c r="W3746" s="87"/>
    </row>
    <row r="3747" spans="1:23" customFormat="1">
      <c r="A3747" s="1" t="str">
        <f>CONCATENATE(Tableau4[[#This Row],[DPT2]]," - ",Tableau4[[#This Row],[COMMUNE]])</f>
        <v>79 - Pas-de-Jeu</v>
      </c>
      <c r="B3747" s="2">
        <v>79</v>
      </c>
      <c r="C3747" s="5" t="s">
        <v>5191</v>
      </c>
      <c r="D3747" s="6" t="s">
        <v>5047</v>
      </c>
      <c r="E3747" s="6" t="s">
        <v>5192</v>
      </c>
      <c r="F3747" s="6" t="s">
        <v>8554</v>
      </c>
      <c r="G3747" s="7">
        <v>367</v>
      </c>
      <c r="H3747" s="5" t="s">
        <v>5</v>
      </c>
      <c r="I3747" s="5" t="s">
        <v>12</v>
      </c>
      <c r="J3747" s="2" t="s">
        <v>13</v>
      </c>
      <c r="K3747" s="2" t="s">
        <v>8</v>
      </c>
      <c r="L3747" s="132" t="s">
        <v>8555</v>
      </c>
    </row>
    <row r="3748" spans="1:23" customFormat="1">
      <c r="A3748" s="1" t="str">
        <f>CONCATENATE(Tableau4[[#This Row],[DPT2]]," - ",Tableau4[[#This Row],[COMMUNE]])</f>
        <v>79 - Périgné</v>
      </c>
      <c r="B3748" s="2">
        <v>79</v>
      </c>
      <c r="C3748" s="5" t="s">
        <v>7375</v>
      </c>
      <c r="D3748" s="6" t="s">
        <v>5005</v>
      </c>
      <c r="E3748" s="6" t="s">
        <v>7376</v>
      </c>
      <c r="F3748" s="6" t="s">
        <v>8554</v>
      </c>
      <c r="G3748" s="7">
        <v>1004</v>
      </c>
      <c r="H3748" s="5" t="s">
        <v>5</v>
      </c>
      <c r="I3748" s="5" t="s">
        <v>12</v>
      </c>
      <c r="J3748" s="5" t="s">
        <v>7</v>
      </c>
      <c r="K3748" s="2" t="s">
        <v>5671</v>
      </c>
      <c r="L3748" s="132" t="s">
        <v>8555</v>
      </c>
    </row>
    <row r="3749" spans="1:23" customFormat="1">
      <c r="A3749" s="1" t="str">
        <f>CONCATENATE(Tableau4[[#This Row],[DPT2]]," - ",Tableau4[[#This Row],[COMMUNE]])</f>
        <v>79 - Pers</v>
      </c>
      <c r="B3749" s="2">
        <v>79</v>
      </c>
      <c r="C3749" s="5" t="s">
        <v>5193</v>
      </c>
      <c r="D3749" s="6" t="s">
        <v>5005</v>
      </c>
      <c r="E3749" s="6" t="s">
        <v>5194</v>
      </c>
      <c r="F3749" s="6" t="s">
        <v>8554</v>
      </c>
      <c r="G3749" s="7">
        <v>74</v>
      </c>
      <c r="H3749" s="5" t="s">
        <v>5</v>
      </c>
      <c r="I3749" s="5" t="s">
        <v>12</v>
      </c>
      <c r="J3749" s="5" t="s">
        <v>7</v>
      </c>
      <c r="K3749" s="2" t="s">
        <v>8</v>
      </c>
      <c r="L3749" s="132" t="s">
        <v>8555</v>
      </c>
      <c r="M3749" s="87"/>
      <c r="N3749" s="87"/>
      <c r="O3749" s="87"/>
      <c r="P3749" s="87"/>
      <c r="Q3749" s="87"/>
      <c r="R3749" s="87"/>
      <c r="S3749" s="87"/>
      <c r="T3749" s="87"/>
      <c r="U3749" s="87"/>
      <c r="V3749" s="87"/>
      <c r="W3749" s="87"/>
    </row>
    <row r="3750" spans="1:23" customFormat="1">
      <c r="A3750" s="1" t="str">
        <f>CONCATENATE(Tableau4[[#This Row],[DPT2]]," - ",Tableau4[[#This Row],[COMMUNE]])</f>
        <v>79 - Pierrefitte</v>
      </c>
      <c r="B3750" s="2">
        <v>79</v>
      </c>
      <c r="C3750" s="5" t="s">
        <v>5195</v>
      </c>
      <c r="D3750" s="6" t="s">
        <v>5047</v>
      </c>
      <c r="E3750" s="6" t="s">
        <v>10805</v>
      </c>
      <c r="F3750" s="6" t="s">
        <v>8554</v>
      </c>
      <c r="G3750" s="7">
        <v>330</v>
      </c>
      <c r="H3750" s="5" t="s">
        <v>5</v>
      </c>
      <c r="I3750" s="5" t="s">
        <v>12</v>
      </c>
      <c r="J3750" s="2" t="s">
        <v>13</v>
      </c>
      <c r="K3750" s="2" t="s">
        <v>8</v>
      </c>
      <c r="L3750" s="132" t="s">
        <v>8555</v>
      </c>
    </row>
    <row r="3751" spans="1:23" s="87" customFormat="1">
      <c r="A3751" s="1" t="str">
        <f>CONCATENATE(Tableau4[[#This Row],[DPT2]]," - ",Tableau4[[#This Row],[COMMUNE]])</f>
        <v>79 - Plaine-d'Argenson</v>
      </c>
      <c r="B3751" s="2">
        <v>79</v>
      </c>
      <c r="C3751" s="2" t="s">
        <v>5196</v>
      </c>
      <c r="D3751" s="3" t="s">
        <v>5010</v>
      </c>
      <c r="E3751" s="3" t="s">
        <v>5197</v>
      </c>
      <c r="F3751" s="6" t="s">
        <v>8554</v>
      </c>
      <c r="G3751" s="4">
        <v>965</v>
      </c>
      <c r="H3751" s="2" t="s">
        <v>5</v>
      </c>
      <c r="I3751" s="2" t="s">
        <v>25</v>
      </c>
      <c r="J3751" s="2" t="s">
        <v>13</v>
      </c>
      <c r="K3751" s="2" t="s">
        <v>8</v>
      </c>
      <c r="L3751" s="132" t="s">
        <v>8555</v>
      </c>
    </row>
    <row r="3752" spans="1:23" s="87" customFormat="1">
      <c r="A3752" s="1" t="str">
        <f>CONCATENATE(Tableau4[[#This Row],[DPT2]]," - ",Tableau4[[#This Row],[COMMUNE]])</f>
        <v>79 - Plaine-et-Vallées</v>
      </c>
      <c r="B3752" s="2">
        <v>79</v>
      </c>
      <c r="C3752" s="5" t="s">
        <v>7377</v>
      </c>
      <c r="D3752" s="6" t="s">
        <v>5047</v>
      </c>
      <c r="E3752" s="6" t="s">
        <v>7378</v>
      </c>
      <c r="F3752" s="6" t="s">
        <v>8554</v>
      </c>
      <c r="G3752" s="7">
        <v>2384</v>
      </c>
      <c r="H3752" s="5" t="s">
        <v>5</v>
      </c>
      <c r="I3752" s="5" t="s">
        <v>12</v>
      </c>
      <c r="J3752" s="2" t="s">
        <v>13</v>
      </c>
      <c r="K3752" s="2" t="s">
        <v>5671</v>
      </c>
      <c r="L3752" s="132" t="s">
        <v>8555</v>
      </c>
      <c r="M3752"/>
      <c r="N3752"/>
      <c r="O3752"/>
      <c r="P3752"/>
      <c r="Q3752"/>
      <c r="R3752"/>
      <c r="S3752"/>
      <c r="T3752"/>
      <c r="U3752"/>
      <c r="V3752"/>
      <c r="W3752"/>
    </row>
    <row r="3753" spans="1:23" s="87" customFormat="1">
      <c r="A3753" s="1" t="str">
        <f>CONCATENATE(Tableau4[[#This Row],[DPT2]]," - ",Tableau4[[#This Row],[COMMUNE]])</f>
        <v>79 - Pliboux</v>
      </c>
      <c r="B3753" s="2">
        <v>79</v>
      </c>
      <c r="C3753" s="5" t="s">
        <v>5198</v>
      </c>
      <c r="D3753" s="6" t="s">
        <v>5005</v>
      </c>
      <c r="E3753" s="6" t="s">
        <v>5199</v>
      </c>
      <c r="F3753" s="6" t="s">
        <v>8554</v>
      </c>
      <c r="G3753" s="7">
        <v>206</v>
      </c>
      <c r="H3753" s="5" t="s">
        <v>5</v>
      </c>
      <c r="I3753" s="5" t="s">
        <v>12</v>
      </c>
      <c r="J3753" s="5" t="s">
        <v>7</v>
      </c>
      <c r="K3753" s="2" t="s">
        <v>8</v>
      </c>
      <c r="L3753" s="132" t="s">
        <v>8555</v>
      </c>
    </row>
    <row r="3754" spans="1:23" customFormat="1">
      <c r="A3754" s="1" t="str">
        <f>CONCATENATE(Tableau4[[#This Row],[DPT2]]," - ",Tableau4[[#This Row],[COMMUNE]])</f>
        <v>79 - Pompaire</v>
      </c>
      <c r="B3754" s="2">
        <v>79</v>
      </c>
      <c r="C3754" s="2" t="s">
        <v>7379</v>
      </c>
      <c r="D3754" s="3" t="s">
        <v>5002</v>
      </c>
      <c r="E3754" s="3" t="s">
        <v>7380</v>
      </c>
      <c r="F3754" s="6" t="s">
        <v>8554</v>
      </c>
      <c r="G3754" s="4">
        <v>1992</v>
      </c>
      <c r="H3754" s="2" t="s">
        <v>5</v>
      </c>
      <c r="I3754" s="2" t="s">
        <v>6</v>
      </c>
      <c r="J3754" s="2" t="s">
        <v>13</v>
      </c>
      <c r="K3754" s="2" t="s">
        <v>5671</v>
      </c>
      <c r="L3754" s="132" t="s">
        <v>8555</v>
      </c>
      <c r="M3754" s="87"/>
      <c r="N3754" s="87"/>
      <c r="O3754" s="87"/>
      <c r="P3754" s="87"/>
      <c r="Q3754" s="87"/>
      <c r="R3754" s="87"/>
      <c r="S3754" s="87"/>
      <c r="T3754" s="87"/>
      <c r="U3754" s="87"/>
      <c r="V3754" s="87"/>
      <c r="W3754" s="87"/>
    </row>
    <row r="3755" spans="1:23" customFormat="1">
      <c r="A3755" s="1" t="str">
        <f>CONCATENATE(Tableau4[[#This Row],[DPT2]]," - ",Tableau4[[#This Row],[COMMUNE]])</f>
        <v>79 - Pougne-Hérisson</v>
      </c>
      <c r="B3755" s="2">
        <v>79</v>
      </c>
      <c r="C3755" s="2" t="s">
        <v>5200</v>
      </c>
      <c r="D3755" s="3" t="s">
        <v>5002</v>
      </c>
      <c r="E3755" s="3" t="s">
        <v>5201</v>
      </c>
      <c r="F3755" s="6" t="s">
        <v>8554</v>
      </c>
      <c r="G3755" s="4">
        <v>368</v>
      </c>
      <c r="H3755" s="2" t="s">
        <v>5</v>
      </c>
      <c r="I3755" s="2" t="s">
        <v>6</v>
      </c>
      <c r="J3755" s="2" t="s">
        <v>13</v>
      </c>
      <c r="K3755" s="2" t="s">
        <v>8</v>
      </c>
      <c r="L3755" s="132" t="s">
        <v>8555</v>
      </c>
      <c r="M3755" s="87"/>
      <c r="N3755" s="87"/>
      <c r="O3755" s="87"/>
      <c r="P3755" s="87"/>
      <c r="Q3755" s="87"/>
      <c r="R3755" s="87"/>
      <c r="S3755" s="87"/>
      <c r="T3755" s="87"/>
      <c r="U3755" s="87"/>
      <c r="V3755" s="87"/>
      <c r="W3755" s="87"/>
    </row>
    <row r="3756" spans="1:23" customFormat="1">
      <c r="A3756" s="1" t="str">
        <f>CONCATENATE(Tableau4[[#This Row],[DPT2]]," - ",Tableau4[[#This Row],[COMMUNE]])</f>
        <v>79 - Prahecq</v>
      </c>
      <c r="B3756" s="2">
        <v>79</v>
      </c>
      <c r="C3756" s="2" t="s">
        <v>7381</v>
      </c>
      <c r="D3756" s="3" t="s">
        <v>5010</v>
      </c>
      <c r="E3756" s="3" t="s">
        <v>7382</v>
      </c>
      <c r="F3756" s="6" t="s">
        <v>8554</v>
      </c>
      <c r="G3756" s="4">
        <v>2217</v>
      </c>
      <c r="H3756" s="2" t="s">
        <v>5</v>
      </c>
      <c r="I3756" s="2" t="s">
        <v>25</v>
      </c>
      <c r="J3756" s="2" t="s">
        <v>13</v>
      </c>
      <c r="K3756" s="2" t="s">
        <v>5671</v>
      </c>
      <c r="L3756" s="132" t="s">
        <v>8555</v>
      </c>
    </row>
    <row r="3757" spans="1:23" s="87" customFormat="1">
      <c r="A3757" s="1" t="str">
        <f>CONCATENATE(Tableau4[[#This Row],[DPT2]]," - ",Tableau4[[#This Row],[COMMUNE]])</f>
        <v>79 - Prailles-La Couarde</v>
      </c>
      <c r="B3757" s="2">
        <v>79</v>
      </c>
      <c r="C3757" s="5" t="s">
        <v>5202</v>
      </c>
      <c r="D3757" s="6" t="s">
        <v>5005</v>
      </c>
      <c r="E3757" s="6" t="s">
        <v>5203</v>
      </c>
      <c r="F3757" s="6" t="s">
        <v>8554</v>
      </c>
      <c r="G3757" s="7">
        <v>950</v>
      </c>
      <c r="H3757" s="5" t="s">
        <v>5</v>
      </c>
      <c r="I3757" s="5" t="s">
        <v>12</v>
      </c>
      <c r="J3757" s="5" t="s">
        <v>7</v>
      </c>
      <c r="K3757" s="2" t="s">
        <v>8</v>
      </c>
      <c r="L3757" s="132" t="s">
        <v>8555</v>
      </c>
      <c r="M3757"/>
      <c r="N3757"/>
      <c r="O3757"/>
      <c r="P3757"/>
      <c r="Q3757"/>
      <c r="R3757"/>
      <c r="S3757"/>
      <c r="T3757"/>
      <c r="U3757"/>
      <c r="V3757"/>
      <c r="W3757"/>
    </row>
    <row r="3758" spans="1:23" customFormat="1">
      <c r="A3758" s="1" t="str">
        <f>CONCATENATE(Tableau4[[#This Row],[DPT2]]," - ",Tableau4[[#This Row],[COMMUNE]])</f>
        <v>79 - Pressigny</v>
      </c>
      <c r="B3758" s="2">
        <v>79</v>
      </c>
      <c r="C3758" s="2" t="s">
        <v>5204</v>
      </c>
      <c r="D3758" s="3" t="s">
        <v>5002</v>
      </c>
      <c r="E3758" s="3" t="s">
        <v>5205</v>
      </c>
      <c r="F3758" s="6" t="s">
        <v>8554</v>
      </c>
      <c r="G3758" s="4">
        <v>193</v>
      </c>
      <c r="H3758" s="2" t="s">
        <v>5</v>
      </c>
      <c r="I3758" s="2" t="s">
        <v>6</v>
      </c>
      <c r="J3758" s="2" t="s">
        <v>13</v>
      </c>
      <c r="K3758" s="2" t="s">
        <v>8</v>
      </c>
      <c r="L3758" s="132" t="s">
        <v>8555</v>
      </c>
    </row>
    <row r="3759" spans="1:23" customFormat="1">
      <c r="A3759" s="1" t="str">
        <f>CONCATENATE(Tableau4[[#This Row],[DPT2]]," - ",Tableau4[[#This Row],[COMMUNE]])</f>
        <v>79 - Prin-Deyrançon</v>
      </c>
      <c r="B3759" s="2">
        <v>79</v>
      </c>
      <c r="C3759" s="2" t="s">
        <v>5206</v>
      </c>
      <c r="D3759" s="3" t="s">
        <v>5010</v>
      </c>
      <c r="E3759" s="3" t="s">
        <v>5207</v>
      </c>
      <c r="F3759" s="6" t="s">
        <v>8554</v>
      </c>
      <c r="G3759" s="4">
        <v>600</v>
      </c>
      <c r="H3759" s="2" t="s">
        <v>5</v>
      </c>
      <c r="I3759" s="2" t="s">
        <v>25</v>
      </c>
      <c r="J3759" s="2" t="s">
        <v>13</v>
      </c>
      <c r="K3759" s="2" t="s">
        <v>8</v>
      </c>
      <c r="L3759" s="132" t="s">
        <v>8555</v>
      </c>
      <c r="M3759" s="87"/>
      <c r="N3759" s="87"/>
      <c r="O3759" s="87"/>
      <c r="P3759" s="87"/>
      <c r="Q3759" s="87"/>
      <c r="R3759" s="87"/>
      <c r="S3759" s="87"/>
      <c r="T3759" s="87"/>
      <c r="U3759" s="87"/>
      <c r="V3759" s="87"/>
      <c r="W3759" s="87"/>
    </row>
    <row r="3760" spans="1:23" customFormat="1">
      <c r="A3760" s="1" t="str">
        <f>CONCATENATE(Tableau4[[#This Row],[DPT2]]," - ",Tableau4[[#This Row],[COMMUNE]])</f>
        <v>79 - Puihardy</v>
      </c>
      <c r="B3760" s="2">
        <v>79</v>
      </c>
      <c r="C3760" s="5" t="s">
        <v>5208</v>
      </c>
      <c r="D3760" s="6" t="s">
        <v>5029</v>
      </c>
      <c r="E3760" s="6" t="s">
        <v>5209</v>
      </c>
      <c r="F3760" s="6" t="s">
        <v>8554</v>
      </c>
      <c r="G3760" s="7">
        <v>62</v>
      </c>
      <c r="H3760" s="5" t="s">
        <v>5</v>
      </c>
      <c r="I3760" s="5" t="s">
        <v>12</v>
      </c>
      <c r="J3760" s="2" t="s">
        <v>13</v>
      </c>
      <c r="K3760" s="2" t="s">
        <v>8</v>
      </c>
      <c r="L3760" s="132" t="s">
        <v>8555</v>
      </c>
    </row>
    <row r="3761" spans="1:23" customFormat="1">
      <c r="A3761" s="1" t="str">
        <f>CONCATENATE(Tableau4[[#This Row],[DPT2]]," - ",Tableau4[[#This Row],[COMMUNE]])</f>
        <v>79 - Reffannes</v>
      </c>
      <c r="B3761" s="2">
        <v>79</v>
      </c>
      <c r="C3761" s="2" t="s">
        <v>5210</v>
      </c>
      <c r="D3761" s="3" t="s">
        <v>5002</v>
      </c>
      <c r="E3761" s="3" t="s">
        <v>5211</v>
      </c>
      <c r="F3761" s="6" t="s">
        <v>8554</v>
      </c>
      <c r="G3761" s="4">
        <v>376</v>
      </c>
      <c r="H3761" s="2" t="s">
        <v>5</v>
      </c>
      <c r="I3761" s="2" t="s">
        <v>6</v>
      </c>
      <c r="J3761" s="2" t="s">
        <v>13</v>
      </c>
      <c r="K3761" s="2" t="s">
        <v>8</v>
      </c>
      <c r="L3761" s="132" t="s">
        <v>8555</v>
      </c>
    </row>
    <row r="3762" spans="1:23" s="87" customFormat="1">
      <c r="A3762" s="1" t="str">
        <f>CONCATENATE(Tableau4[[#This Row],[DPT2]]," - ",Tableau4[[#This Row],[COMMUNE]])</f>
        <v>79 - Rom</v>
      </c>
      <c r="B3762" s="2">
        <v>79</v>
      </c>
      <c r="C3762" s="5" t="s">
        <v>5212</v>
      </c>
      <c r="D3762" s="6" t="s">
        <v>5005</v>
      </c>
      <c r="E3762" s="6" t="s">
        <v>5213</v>
      </c>
      <c r="F3762" s="6" t="s">
        <v>8554</v>
      </c>
      <c r="G3762" s="7">
        <v>867</v>
      </c>
      <c r="H3762" s="5" t="s">
        <v>5</v>
      </c>
      <c r="I3762" s="5" t="s">
        <v>12</v>
      </c>
      <c r="J3762" s="5" t="s">
        <v>7</v>
      </c>
      <c r="K3762" s="2" t="s">
        <v>8</v>
      </c>
      <c r="L3762" s="132" t="s">
        <v>8555</v>
      </c>
    </row>
    <row r="3763" spans="1:23" customFormat="1">
      <c r="A3763" s="1" t="str">
        <f>CONCATENATE(Tableau4[[#This Row],[DPT2]]," - ",Tableau4[[#This Row],[COMMUNE]])</f>
        <v>79 - Romans</v>
      </c>
      <c r="B3763" s="2">
        <v>79</v>
      </c>
      <c r="C3763" s="2" t="s">
        <v>5214</v>
      </c>
      <c r="D3763" s="3" t="s">
        <v>5022</v>
      </c>
      <c r="E3763" s="3" t="s">
        <v>5215</v>
      </c>
      <c r="F3763" s="6" t="s">
        <v>8554</v>
      </c>
      <c r="G3763" s="4">
        <v>708</v>
      </c>
      <c r="H3763" s="2" t="s">
        <v>5</v>
      </c>
      <c r="I3763" s="2" t="s">
        <v>25</v>
      </c>
      <c r="J3763" s="2" t="s">
        <v>13</v>
      </c>
      <c r="K3763" s="2" t="s">
        <v>8</v>
      </c>
      <c r="L3763" s="132" t="s">
        <v>8555</v>
      </c>
      <c r="M3763" s="87"/>
      <c r="N3763" s="87"/>
      <c r="O3763" s="87"/>
      <c r="P3763" s="87"/>
      <c r="Q3763" s="87"/>
      <c r="R3763" s="87"/>
      <c r="S3763" s="87"/>
      <c r="T3763" s="87"/>
      <c r="U3763" s="87"/>
      <c r="V3763" s="87"/>
      <c r="W3763" s="87"/>
    </row>
    <row r="3764" spans="1:23" customFormat="1">
      <c r="A3764" s="1" t="str">
        <f>CONCATENATE(Tableau4[[#This Row],[DPT2]]," - ",Tableau4[[#This Row],[COMMUNE]])</f>
        <v>79 - Saint Maurice Étusson</v>
      </c>
      <c r="B3764" s="2">
        <v>79</v>
      </c>
      <c r="C3764" s="5" t="s">
        <v>5216</v>
      </c>
      <c r="D3764" s="6" t="s">
        <v>5042</v>
      </c>
      <c r="E3764" s="6" t="s">
        <v>5217</v>
      </c>
      <c r="F3764" s="6" t="s">
        <v>8554</v>
      </c>
      <c r="G3764" s="7">
        <v>883</v>
      </c>
      <c r="H3764" s="5" t="s">
        <v>5</v>
      </c>
      <c r="I3764" s="5" t="s">
        <v>12</v>
      </c>
      <c r="J3764" s="2" t="s">
        <v>13</v>
      </c>
      <c r="K3764" s="2" t="s">
        <v>8</v>
      </c>
      <c r="L3764" s="132" t="s">
        <v>8555</v>
      </c>
      <c r="M3764" s="87"/>
      <c r="N3764" s="87"/>
      <c r="O3764" s="87"/>
      <c r="P3764" s="87"/>
      <c r="Q3764" s="87"/>
      <c r="R3764" s="87"/>
      <c r="S3764" s="87"/>
      <c r="T3764" s="87"/>
      <c r="U3764" s="87"/>
      <c r="V3764" s="87"/>
      <c r="W3764" s="87"/>
    </row>
    <row r="3765" spans="1:23" customFormat="1">
      <c r="A3765" s="1" t="str">
        <f>CONCATENATE(Tableau4[[#This Row],[DPT2]]," - ",Tableau4[[#This Row],[COMMUNE]])</f>
        <v>79 - Saint-Amand-sur-Sèvre</v>
      </c>
      <c r="B3765" s="2">
        <v>79</v>
      </c>
      <c r="C3765" s="5" t="s">
        <v>7383</v>
      </c>
      <c r="D3765" s="6" t="s">
        <v>5042</v>
      </c>
      <c r="E3765" s="6" t="s">
        <v>7384</v>
      </c>
      <c r="F3765" s="6" t="s">
        <v>8554</v>
      </c>
      <c r="G3765" s="7">
        <v>1408</v>
      </c>
      <c r="H3765" s="5" t="s">
        <v>5</v>
      </c>
      <c r="I3765" s="5" t="s">
        <v>12</v>
      </c>
      <c r="J3765" s="2" t="s">
        <v>13</v>
      </c>
      <c r="K3765" s="2" t="s">
        <v>5671</v>
      </c>
      <c r="L3765" s="132" t="s">
        <v>8555</v>
      </c>
    </row>
    <row r="3766" spans="1:23" customFormat="1">
      <c r="A3766" s="1" t="str">
        <f>CONCATENATE(Tableau4[[#This Row],[DPT2]]," - ",Tableau4[[#This Row],[COMMUNE]])</f>
        <v>79 - Saint-André-sur-Sèvre</v>
      </c>
      <c r="B3766" s="2">
        <v>79</v>
      </c>
      <c r="C3766" s="5" t="s">
        <v>5218</v>
      </c>
      <c r="D3766" s="6" t="s">
        <v>5042</v>
      </c>
      <c r="E3766" s="6" t="s">
        <v>5219</v>
      </c>
      <c r="F3766" s="6" t="s">
        <v>8554</v>
      </c>
      <c r="G3766" s="7">
        <v>652</v>
      </c>
      <c r="H3766" s="5" t="s">
        <v>5</v>
      </c>
      <c r="I3766" s="5" t="s">
        <v>12</v>
      </c>
      <c r="J3766" s="2" t="s">
        <v>13</v>
      </c>
      <c r="K3766" s="2" t="s">
        <v>8</v>
      </c>
      <c r="L3766" s="132" t="s">
        <v>8555</v>
      </c>
      <c r="M3766" s="87"/>
      <c r="N3766" s="87"/>
      <c r="O3766" s="87"/>
      <c r="P3766" s="87"/>
      <c r="Q3766" s="87"/>
      <c r="R3766" s="87"/>
      <c r="S3766" s="87"/>
      <c r="T3766" s="87"/>
      <c r="U3766" s="87"/>
      <c r="V3766" s="87"/>
      <c r="W3766" s="87"/>
    </row>
    <row r="3767" spans="1:23" customFormat="1">
      <c r="A3767" s="1" t="str">
        <f>CONCATENATE(Tableau4[[#This Row],[DPT2]]," - ",Tableau4[[#This Row],[COMMUNE]])</f>
        <v>79 - Saint-Aubin-du-Plain</v>
      </c>
      <c r="B3767" s="2">
        <v>79</v>
      </c>
      <c r="C3767" s="5" t="s">
        <v>5220</v>
      </c>
      <c r="D3767" s="6" t="s">
        <v>5042</v>
      </c>
      <c r="E3767" s="6" t="s">
        <v>5221</v>
      </c>
      <c r="F3767" s="6" t="s">
        <v>8554</v>
      </c>
      <c r="G3767" s="7">
        <v>540</v>
      </c>
      <c r="H3767" s="5" t="s">
        <v>5</v>
      </c>
      <c r="I3767" s="5" t="s">
        <v>12</v>
      </c>
      <c r="J3767" s="2" t="s">
        <v>13</v>
      </c>
      <c r="K3767" s="2" t="s">
        <v>8</v>
      </c>
      <c r="L3767" s="132" t="s">
        <v>8555</v>
      </c>
      <c r="M3767" s="87"/>
      <c r="N3767" s="87"/>
      <c r="O3767" s="87"/>
      <c r="P3767" s="87"/>
      <c r="Q3767" s="87"/>
      <c r="R3767" s="87"/>
      <c r="S3767" s="87"/>
      <c r="T3767" s="87"/>
      <c r="U3767" s="87"/>
      <c r="V3767" s="87"/>
      <c r="W3767" s="87"/>
    </row>
    <row r="3768" spans="1:23" customFormat="1">
      <c r="A3768" s="1" t="str">
        <f>CONCATENATE(Tableau4[[#This Row],[DPT2]]," - ",Tableau4[[#This Row],[COMMUNE]])</f>
        <v>79 - Saint-Aubin-le-Cloud</v>
      </c>
      <c r="B3768" s="2">
        <v>79</v>
      </c>
      <c r="C3768" s="2" t="s">
        <v>7385</v>
      </c>
      <c r="D3768" s="3" t="s">
        <v>5002</v>
      </c>
      <c r="E3768" s="3" t="s">
        <v>7386</v>
      </c>
      <c r="F3768" s="6" t="s">
        <v>8554</v>
      </c>
      <c r="G3768" s="4">
        <v>1714</v>
      </c>
      <c r="H3768" s="2" t="s">
        <v>5</v>
      </c>
      <c r="I3768" s="2" t="s">
        <v>6</v>
      </c>
      <c r="J3768" s="2" t="s">
        <v>13</v>
      </c>
      <c r="K3768" s="2" t="s">
        <v>5671</v>
      </c>
      <c r="L3768" s="132" t="s">
        <v>8555</v>
      </c>
      <c r="M3768" s="87"/>
      <c r="N3768" s="87"/>
      <c r="O3768" s="87"/>
      <c r="P3768" s="87"/>
      <c r="Q3768" s="87"/>
      <c r="R3768" s="87"/>
      <c r="S3768" s="87"/>
      <c r="T3768" s="87"/>
      <c r="U3768" s="87"/>
      <c r="V3768" s="87"/>
      <c r="W3768" s="87"/>
    </row>
    <row r="3769" spans="1:23" customFormat="1">
      <c r="A3769" s="1" t="str">
        <f>CONCATENATE(Tableau4[[#This Row],[DPT2]]," - ",Tableau4[[#This Row],[COMMUNE]])</f>
        <v>79 - Saint-Christophe-sur-Roc</v>
      </c>
      <c r="B3769" s="2">
        <v>79</v>
      </c>
      <c r="C3769" s="5" t="s">
        <v>5222</v>
      </c>
      <c r="D3769" s="6" t="s">
        <v>5029</v>
      </c>
      <c r="E3769" s="6" t="s">
        <v>5223</v>
      </c>
      <c r="F3769" s="6" t="s">
        <v>8554</v>
      </c>
      <c r="G3769" s="7">
        <v>569</v>
      </c>
      <c r="H3769" s="5" t="s">
        <v>5</v>
      </c>
      <c r="I3769" s="5" t="s">
        <v>12</v>
      </c>
      <c r="J3769" s="2" t="s">
        <v>13</v>
      </c>
      <c r="K3769" s="2" t="s">
        <v>8</v>
      </c>
      <c r="L3769" s="132" t="s">
        <v>8555</v>
      </c>
      <c r="M3769" s="87"/>
      <c r="N3769" s="87"/>
      <c r="O3769" s="87"/>
      <c r="P3769" s="87"/>
      <c r="Q3769" s="87"/>
      <c r="R3769" s="87"/>
      <c r="S3769" s="87"/>
      <c r="T3769" s="87"/>
      <c r="U3769" s="87"/>
      <c r="V3769" s="87"/>
      <c r="W3769" s="87"/>
    </row>
    <row r="3770" spans="1:23" customFormat="1">
      <c r="A3770" s="1" t="str">
        <f>CONCATENATE(Tableau4[[#This Row],[DPT2]]," - ",Tableau4[[#This Row],[COMMUNE]])</f>
        <v>79 - Saint-Coutant</v>
      </c>
      <c r="B3770" s="2">
        <v>79</v>
      </c>
      <c r="C3770" s="5" t="s">
        <v>5224</v>
      </c>
      <c r="D3770" s="6" t="s">
        <v>5005</v>
      </c>
      <c r="E3770" s="6" t="s">
        <v>10767</v>
      </c>
      <c r="F3770" s="6" t="s">
        <v>8554</v>
      </c>
      <c r="G3770" s="7">
        <v>279</v>
      </c>
      <c r="H3770" s="5" t="s">
        <v>5</v>
      </c>
      <c r="I3770" s="5" t="s">
        <v>12</v>
      </c>
      <c r="J3770" s="5" t="s">
        <v>7</v>
      </c>
      <c r="K3770" s="2" t="s">
        <v>8</v>
      </c>
      <c r="L3770" s="132" t="s">
        <v>8555</v>
      </c>
      <c r="M3770" s="87"/>
      <c r="N3770" s="87"/>
      <c r="O3770" s="87"/>
      <c r="P3770" s="87"/>
      <c r="Q3770" s="87"/>
      <c r="R3770" s="87"/>
      <c r="S3770" s="87"/>
      <c r="T3770" s="87"/>
      <c r="U3770" s="87"/>
      <c r="V3770" s="87"/>
      <c r="W3770" s="87"/>
    </row>
    <row r="3771" spans="1:23" s="87" customFormat="1">
      <c r="A3771" s="1" t="str">
        <f>CONCATENATE(Tableau4[[#This Row],[DPT2]]," - ",Tableau4[[#This Row],[COMMUNE]])</f>
        <v>79 - Saint-Cyr-la-Lande</v>
      </c>
      <c r="B3771" s="2">
        <v>79</v>
      </c>
      <c r="C3771" s="5" t="s">
        <v>5225</v>
      </c>
      <c r="D3771" s="6" t="s">
        <v>5047</v>
      </c>
      <c r="E3771" s="6" t="s">
        <v>5226</v>
      </c>
      <c r="F3771" s="6" t="s">
        <v>8554</v>
      </c>
      <c r="G3771" s="7">
        <v>366</v>
      </c>
      <c r="H3771" s="5" t="s">
        <v>5</v>
      </c>
      <c r="I3771" s="5" t="s">
        <v>12</v>
      </c>
      <c r="J3771" s="2" t="s">
        <v>13</v>
      </c>
      <c r="K3771" s="2" t="s">
        <v>8</v>
      </c>
      <c r="L3771" s="132" t="s">
        <v>8555</v>
      </c>
    </row>
    <row r="3772" spans="1:23" customFormat="1">
      <c r="A3772" s="1" t="str">
        <f>CONCATENATE(Tableau4[[#This Row],[DPT2]]," - ",Tableau4[[#This Row],[COMMUNE]])</f>
        <v>79 - Sainte-Eanne</v>
      </c>
      <c r="B3772" s="2">
        <v>79</v>
      </c>
      <c r="C3772" s="2" t="s">
        <v>5227</v>
      </c>
      <c r="D3772" s="3" t="s">
        <v>5022</v>
      </c>
      <c r="E3772" s="3" t="s">
        <v>5228</v>
      </c>
      <c r="F3772" s="6" t="s">
        <v>8554</v>
      </c>
      <c r="G3772" s="4">
        <v>605</v>
      </c>
      <c r="H3772" s="2" t="s">
        <v>5</v>
      </c>
      <c r="I3772" s="2" t="s">
        <v>25</v>
      </c>
      <c r="J3772" s="2" t="s">
        <v>13</v>
      </c>
      <c r="K3772" s="2" t="s">
        <v>8</v>
      </c>
      <c r="L3772" s="132" t="s">
        <v>8555</v>
      </c>
      <c r="M3772" s="87"/>
      <c r="N3772" s="87"/>
      <c r="O3772" s="87"/>
      <c r="P3772" s="87"/>
      <c r="Q3772" s="87"/>
      <c r="R3772" s="87"/>
      <c r="S3772" s="87"/>
      <c r="T3772" s="87"/>
      <c r="U3772" s="87"/>
      <c r="V3772" s="87"/>
      <c r="W3772" s="87"/>
    </row>
    <row r="3773" spans="1:23" customFormat="1">
      <c r="A3773" s="1" t="str">
        <f>CONCATENATE(Tableau4[[#This Row],[DPT2]]," - ",Tableau4[[#This Row],[COMMUNE]])</f>
        <v>79 - Sainte-Gemme</v>
      </c>
      <c r="B3773" s="2">
        <v>79</v>
      </c>
      <c r="C3773" s="5" t="s">
        <v>5229</v>
      </c>
      <c r="D3773" s="6" t="s">
        <v>5047</v>
      </c>
      <c r="E3773" s="6" t="s">
        <v>10792</v>
      </c>
      <c r="F3773" s="6" t="s">
        <v>8554</v>
      </c>
      <c r="G3773" s="7">
        <v>400</v>
      </c>
      <c r="H3773" s="5" t="s">
        <v>5</v>
      </c>
      <c r="I3773" s="5" t="s">
        <v>12</v>
      </c>
      <c r="J3773" s="2" t="s">
        <v>13</v>
      </c>
      <c r="K3773" s="2" t="s">
        <v>8</v>
      </c>
      <c r="L3773" s="132" t="s">
        <v>8555</v>
      </c>
      <c r="M3773" s="87"/>
      <c r="N3773" s="87"/>
      <c r="O3773" s="87"/>
      <c r="P3773" s="87"/>
      <c r="Q3773" s="87"/>
      <c r="R3773" s="87"/>
      <c r="S3773" s="87"/>
      <c r="T3773" s="87"/>
      <c r="U3773" s="87"/>
      <c r="V3773" s="87"/>
      <c r="W3773" s="87"/>
    </row>
    <row r="3774" spans="1:23" customFormat="1">
      <c r="A3774" s="1" t="str">
        <f>CONCATENATE(Tableau4[[#This Row],[DPT2]]," - ",Tableau4[[#This Row],[COMMUNE]])</f>
        <v>79 - Sainte-Néomaye</v>
      </c>
      <c r="B3774" s="2">
        <v>79</v>
      </c>
      <c r="C3774" s="2" t="s">
        <v>5230</v>
      </c>
      <c r="D3774" s="3" t="s">
        <v>5022</v>
      </c>
      <c r="E3774" s="3" t="s">
        <v>5231</v>
      </c>
      <c r="F3774" s="6" t="s">
        <v>8554</v>
      </c>
      <c r="G3774" s="4">
        <v>1327</v>
      </c>
      <c r="H3774" s="2" t="s">
        <v>5</v>
      </c>
      <c r="I3774" s="2" t="s">
        <v>25</v>
      </c>
      <c r="J3774" s="2" t="s">
        <v>13</v>
      </c>
      <c r="K3774" s="2" t="s">
        <v>8</v>
      </c>
      <c r="L3774" s="132" t="s">
        <v>8555</v>
      </c>
      <c r="M3774" s="87"/>
      <c r="N3774" s="87"/>
      <c r="O3774" s="87"/>
      <c r="P3774" s="87"/>
      <c r="Q3774" s="87"/>
      <c r="R3774" s="87"/>
      <c r="S3774" s="87"/>
      <c r="T3774" s="87"/>
      <c r="U3774" s="87"/>
      <c r="V3774" s="87"/>
      <c r="W3774" s="87"/>
    </row>
    <row r="3775" spans="1:23" s="87" customFormat="1">
      <c r="A3775" s="1" t="str">
        <f>CONCATENATE(Tableau4[[#This Row],[DPT2]]," - ",Tableau4[[#This Row],[COMMUNE]])</f>
        <v>79 - Sainte-Ouenne</v>
      </c>
      <c r="B3775" s="2">
        <v>79</v>
      </c>
      <c r="C3775" s="5" t="s">
        <v>5232</v>
      </c>
      <c r="D3775" s="6" t="s">
        <v>5029</v>
      </c>
      <c r="E3775" s="6" t="s">
        <v>5233</v>
      </c>
      <c r="F3775" s="6" t="s">
        <v>8554</v>
      </c>
      <c r="G3775" s="7">
        <v>782</v>
      </c>
      <c r="H3775" s="5" t="s">
        <v>5</v>
      </c>
      <c r="I3775" s="5" t="s">
        <v>12</v>
      </c>
      <c r="J3775" s="2" t="s">
        <v>13</v>
      </c>
      <c r="K3775" s="2" t="s">
        <v>8</v>
      </c>
      <c r="L3775" s="132" t="s">
        <v>8555</v>
      </c>
    </row>
    <row r="3776" spans="1:23" s="87" customFormat="1">
      <c r="A3776" s="1" t="str">
        <f>CONCATENATE(Tableau4[[#This Row],[DPT2]]," - ",Tableau4[[#This Row],[COMMUNE]])</f>
        <v>79 - Sainte-Soline</v>
      </c>
      <c r="B3776" s="2">
        <v>79</v>
      </c>
      <c r="C3776" s="5" t="s">
        <v>5234</v>
      </c>
      <c r="D3776" s="6" t="s">
        <v>5005</v>
      </c>
      <c r="E3776" s="6" t="s">
        <v>5235</v>
      </c>
      <c r="F3776" s="6" t="s">
        <v>8554</v>
      </c>
      <c r="G3776" s="7">
        <v>353</v>
      </c>
      <c r="H3776" s="5" t="s">
        <v>5</v>
      </c>
      <c r="I3776" s="5" t="s">
        <v>12</v>
      </c>
      <c r="J3776" s="5" t="s">
        <v>7</v>
      </c>
      <c r="K3776" s="2" t="s">
        <v>8</v>
      </c>
      <c r="L3776" s="132" t="s">
        <v>8555</v>
      </c>
    </row>
    <row r="3777" spans="1:23" customFormat="1">
      <c r="A3777" s="1" t="str">
        <f>CONCATENATE(Tableau4[[#This Row],[DPT2]]," - ",Tableau4[[#This Row],[COMMUNE]])</f>
        <v>79 - Sainte-Verge</v>
      </c>
      <c r="B3777" s="94">
        <v>79</v>
      </c>
      <c r="C3777" s="14" t="s">
        <v>8258</v>
      </c>
      <c r="D3777" s="100" t="s">
        <v>5047</v>
      </c>
      <c r="E3777" s="124" t="s">
        <v>8259</v>
      </c>
      <c r="F3777" s="96" t="s">
        <v>8555</v>
      </c>
      <c r="G3777" s="102">
        <v>1377</v>
      </c>
      <c r="H3777" s="99" t="s">
        <v>859</v>
      </c>
      <c r="I3777" s="99" t="s">
        <v>12</v>
      </c>
      <c r="J3777" s="94" t="s">
        <v>13</v>
      </c>
      <c r="K3777" s="5" t="s">
        <v>5664</v>
      </c>
      <c r="L3777" s="132" t="s">
        <v>8555</v>
      </c>
    </row>
    <row r="3778" spans="1:23" s="87" customFormat="1">
      <c r="A3778" s="1" t="str">
        <f>CONCATENATE(Tableau4[[#This Row],[DPT2]]," - ",Tableau4[[#This Row],[COMMUNE]])</f>
        <v>79 - Saint-Gelais</v>
      </c>
      <c r="B3778" s="94">
        <v>79</v>
      </c>
      <c r="C3778" s="11" t="s">
        <v>7387</v>
      </c>
      <c r="D3778" s="95" t="s">
        <v>5010</v>
      </c>
      <c r="E3778" s="118" t="s">
        <v>7388</v>
      </c>
      <c r="F3778" s="96" t="s">
        <v>8555</v>
      </c>
      <c r="G3778" s="97">
        <v>2136</v>
      </c>
      <c r="H3778" s="94" t="s">
        <v>859</v>
      </c>
      <c r="I3778" s="94" t="s">
        <v>25</v>
      </c>
      <c r="J3778" s="94" t="s">
        <v>13</v>
      </c>
      <c r="K3778" s="2" t="s">
        <v>5671</v>
      </c>
      <c r="L3778" s="132" t="s">
        <v>8555</v>
      </c>
    </row>
    <row r="3779" spans="1:23" customFormat="1">
      <c r="A3779" s="1" t="str">
        <f>CONCATENATE(Tableau4[[#This Row],[DPT2]]," - ",Tableau4[[#This Row],[COMMUNE]])</f>
        <v>79 - Saint-Généroux</v>
      </c>
      <c r="B3779" s="2">
        <v>79</v>
      </c>
      <c r="C3779" s="5" t="s">
        <v>5236</v>
      </c>
      <c r="D3779" s="6" t="s">
        <v>5047</v>
      </c>
      <c r="E3779" s="6" t="s">
        <v>5237</v>
      </c>
      <c r="F3779" s="6" t="s">
        <v>8554</v>
      </c>
      <c r="G3779" s="7">
        <v>348</v>
      </c>
      <c r="H3779" s="5" t="s">
        <v>5</v>
      </c>
      <c r="I3779" s="5" t="s">
        <v>12</v>
      </c>
      <c r="J3779" s="2" t="s">
        <v>13</v>
      </c>
      <c r="K3779" s="2" t="s">
        <v>8</v>
      </c>
      <c r="L3779" s="132" t="s">
        <v>8555</v>
      </c>
      <c r="M3779" s="87"/>
      <c r="N3779" s="87"/>
      <c r="O3779" s="87"/>
      <c r="P3779" s="87"/>
      <c r="Q3779" s="87"/>
      <c r="R3779" s="87"/>
      <c r="S3779" s="87"/>
      <c r="T3779" s="87"/>
      <c r="U3779" s="87"/>
      <c r="V3779" s="87"/>
      <c r="W3779" s="87"/>
    </row>
    <row r="3780" spans="1:23" s="87" customFormat="1">
      <c r="A3780" s="1" t="str">
        <f>CONCATENATE(Tableau4[[#This Row],[DPT2]]," - ",Tableau4[[#This Row],[COMMUNE]])</f>
        <v>79 - Saint-Georges-de-Noisné</v>
      </c>
      <c r="B3780" s="2">
        <v>79</v>
      </c>
      <c r="C3780" s="5" t="s">
        <v>5238</v>
      </c>
      <c r="D3780" s="6" t="s">
        <v>5029</v>
      </c>
      <c r="E3780" s="6" t="s">
        <v>5239</v>
      </c>
      <c r="F3780" s="6" t="s">
        <v>8554</v>
      </c>
      <c r="G3780" s="7">
        <v>694</v>
      </c>
      <c r="H3780" s="5" t="s">
        <v>5</v>
      </c>
      <c r="I3780" s="5" t="s">
        <v>12</v>
      </c>
      <c r="J3780" s="2" t="s">
        <v>13</v>
      </c>
      <c r="K3780" s="2" t="s">
        <v>8</v>
      </c>
      <c r="L3780" s="132" t="s">
        <v>8555</v>
      </c>
    </row>
    <row r="3781" spans="1:23" customFormat="1">
      <c r="A3781" s="1" t="str">
        <f>CONCATENATE(Tableau4[[#This Row],[DPT2]]," - ",Tableau4[[#This Row],[COMMUNE]])</f>
        <v>79 - Saint-Georges-de-Rex</v>
      </c>
      <c r="B3781" s="2">
        <v>79</v>
      </c>
      <c r="C3781" s="2" t="s">
        <v>5240</v>
      </c>
      <c r="D3781" s="3" t="s">
        <v>5010</v>
      </c>
      <c r="E3781" s="3" t="s">
        <v>5241</v>
      </c>
      <c r="F3781" s="6" t="s">
        <v>8554</v>
      </c>
      <c r="G3781" s="4">
        <v>451</v>
      </c>
      <c r="H3781" s="2" t="s">
        <v>5</v>
      </c>
      <c r="I3781" s="2" t="s">
        <v>25</v>
      </c>
      <c r="J3781" s="2" t="s">
        <v>13</v>
      </c>
      <c r="K3781" s="2" t="s">
        <v>8</v>
      </c>
      <c r="L3781" s="132" t="s">
        <v>8555</v>
      </c>
      <c r="M3781" s="87"/>
      <c r="N3781" s="87"/>
      <c r="O3781" s="87"/>
      <c r="P3781" s="87"/>
      <c r="Q3781" s="87"/>
      <c r="R3781" s="87"/>
      <c r="S3781" s="87"/>
      <c r="T3781" s="87"/>
      <c r="U3781" s="87"/>
      <c r="V3781" s="87"/>
      <c r="W3781" s="87"/>
    </row>
    <row r="3782" spans="1:23" customFormat="1">
      <c r="A3782" s="1" t="str">
        <f>CONCATENATE(Tableau4[[#This Row],[DPT2]]," - ",Tableau4[[#This Row],[COMMUNE]])</f>
        <v>79 - Saint-Germain-de-Longue-Chaume</v>
      </c>
      <c r="B3782" s="2">
        <v>79</v>
      </c>
      <c r="C3782" s="2" t="s">
        <v>5242</v>
      </c>
      <c r="D3782" s="3" t="s">
        <v>5002</v>
      </c>
      <c r="E3782" s="3" t="s">
        <v>5243</v>
      </c>
      <c r="F3782" s="6" t="s">
        <v>8554</v>
      </c>
      <c r="G3782" s="4">
        <v>401</v>
      </c>
      <c r="H3782" s="2" t="s">
        <v>5</v>
      </c>
      <c r="I3782" s="2" t="s">
        <v>6</v>
      </c>
      <c r="J3782" s="2" t="s">
        <v>13</v>
      </c>
      <c r="K3782" s="2" t="s">
        <v>8</v>
      </c>
      <c r="L3782" s="132" t="s">
        <v>8555</v>
      </c>
    </row>
    <row r="3783" spans="1:23" s="87" customFormat="1">
      <c r="A3783" s="1" t="str">
        <f>CONCATENATE(Tableau4[[#This Row],[DPT2]]," - ",Tableau4[[#This Row],[COMMUNE]])</f>
        <v>79 - Saint-Germier</v>
      </c>
      <c r="B3783" s="2">
        <v>79</v>
      </c>
      <c r="C3783" s="2" t="s">
        <v>5244</v>
      </c>
      <c r="D3783" s="3" t="s">
        <v>5002</v>
      </c>
      <c r="E3783" s="3" t="s">
        <v>5245</v>
      </c>
      <c r="F3783" s="6" t="s">
        <v>8554</v>
      </c>
      <c r="G3783" s="4">
        <v>233</v>
      </c>
      <c r="H3783" s="2" t="s">
        <v>5</v>
      </c>
      <c r="I3783" s="2" t="s">
        <v>6</v>
      </c>
      <c r="J3783" s="2" t="s">
        <v>13</v>
      </c>
      <c r="K3783" s="2" t="s">
        <v>8</v>
      </c>
      <c r="L3783" s="132" t="s">
        <v>8555</v>
      </c>
    </row>
    <row r="3784" spans="1:23" s="87" customFormat="1">
      <c r="A3784" s="1" t="str">
        <f>CONCATENATE(Tableau4[[#This Row],[DPT2]]," - ",Tableau4[[#This Row],[COMMUNE]])</f>
        <v>79 - Saint-Hilaire-la-Palud</v>
      </c>
      <c r="B3784" s="2">
        <v>79</v>
      </c>
      <c r="C3784" s="2" t="s">
        <v>7389</v>
      </c>
      <c r="D3784" s="3" t="s">
        <v>5010</v>
      </c>
      <c r="E3784" s="3" t="s">
        <v>7390</v>
      </c>
      <c r="F3784" s="6" t="s">
        <v>8554</v>
      </c>
      <c r="G3784" s="4">
        <v>1524</v>
      </c>
      <c r="H3784" s="2" t="s">
        <v>5</v>
      </c>
      <c r="I3784" s="2" t="s">
        <v>25</v>
      </c>
      <c r="J3784" s="2" t="s">
        <v>13</v>
      </c>
      <c r="K3784" s="2" t="s">
        <v>5671</v>
      </c>
      <c r="L3784" s="132" t="s">
        <v>8555</v>
      </c>
    </row>
    <row r="3785" spans="1:23" customFormat="1">
      <c r="A3785" s="1" t="str">
        <f>CONCATENATE(Tableau4[[#This Row],[DPT2]]," - ",Tableau4[[#This Row],[COMMUNE]])</f>
        <v>79 - Saint-Jacques-de-Thouars</v>
      </c>
      <c r="B3785" s="94">
        <v>79</v>
      </c>
      <c r="C3785" s="14" t="s">
        <v>5246</v>
      </c>
      <c r="D3785" s="100" t="s">
        <v>5047</v>
      </c>
      <c r="E3785" s="124" t="s">
        <v>5247</v>
      </c>
      <c r="F3785" s="96" t="s">
        <v>8555</v>
      </c>
      <c r="G3785" s="102">
        <v>432</v>
      </c>
      <c r="H3785" s="99" t="s">
        <v>859</v>
      </c>
      <c r="I3785" s="99" t="s">
        <v>12</v>
      </c>
      <c r="J3785" s="94" t="s">
        <v>13</v>
      </c>
      <c r="K3785" s="2" t="s">
        <v>8</v>
      </c>
      <c r="L3785" s="132" t="s">
        <v>8555</v>
      </c>
    </row>
    <row r="3786" spans="1:23" customFormat="1">
      <c r="A3786" s="1" t="str">
        <f>CONCATENATE(Tableau4[[#This Row],[DPT2]]," - ",Tableau4[[#This Row],[COMMUNE]])</f>
        <v>79 - Saint-Jean-de-Thouars</v>
      </c>
      <c r="B3786" s="94">
        <v>79</v>
      </c>
      <c r="C3786" s="14" t="s">
        <v>7391</v>
      </c>
      <c r="D3786" s="100" t="s">
        <v>5047</v>
      </c>
      <c r="E3786" s="124" t="s">
        <v>7392</v>
      </c>
      <c r="F3786" s="96" t="s">
        <v>8555</v>
      </c>
      <c r="G3786" s="102">
        <v>1372</v>
      </c>
      <c r="H3786" s="99" t="s">
        <v>859</v>
      </c>
      <c r="I3786" s="99" t="s">
        <v>12</v>
      </c>
      <c r="J3786" s="94" t="s">
        <v>13</v>
      </c>
      <c r="K3786" s="2" t="s">
        <v>5671</v>
      </c>
      <c r="L3786" s="132" t="s">
        <v>8555</v>
      </c>
      <c r="M3786" s="87"/>
      <c r="N3786" s="87"/>
      <c r="O3786" s="87"/>
      <c r="P3786" s="87"/>
      <c r="Q3786" s="87"/>
      <c r="R3786" s="87"/>
      <c r="S3786" s="87"/>
      <c r="T3786" s="87"/>
      <c r="U3786" s="87"/>
      <c r="V3786" s="87"/>
      <c r="W3786" s="87"/>
    </row>
    <row r="3787" spans="1:23" customFormat="1">
      <c r="A3787" s="1" t="str">
        <f>CONCATENATE(Tableau4[[#This Row],[DPT2]]," - ",Tableau4[[#This Row],[COMMUNE]])</f>
        <v>79 - Saint-Laurs</v>
      </c>
      <c r="B3787" s="2">
        <v>79</v>
      </c>
      <c r="C3787" s="5" t="s">
        <v>5248</v>
      </c>
      <c r="D3787" s="6" t="s">
        <v>5029</v>
      </c>
      <c r="E3787" s="6" t="s">
        <v>5249</v>
      </c>
      <c r="F3787" s="6" t="s">
        <v>8554</v>
      </c>
      <c r="G3787" s="7">
        <v>596</v>
      </c>
      <c r="H3787" s="5" t="s">
        <v>5</v>
      </c>
      <c r="I3787" s="5" t="s">
        <v>12</v>
      </c>
      <c r="J3787" s="2" t="s">
        <v>13</v>
      </c>
      <c r="K3787" s="2" t="s">
        <v>8</v>
      </c>
      <c r="L3787" s="132" t="s">
        <v>8555</v>
      </c>
      <c r="M3787" s="87"/>
      <c r="N3787" s="87"/>
      <c r="O3787" s="87"/>
      <c r="P3787" s="87"/>
      <c r="Q3787" s="87"/>
      <c r="R3787" s="87"/>
      <c r="S3787" s="87"/>
      <c r="T3787" s="87"/>
      <c r="U3787" s="87"/>
      <c r="V3787" s="87"/>
      <c r="W3787" s="87"/>
    </row>
    <row r="3788" spans="1:23" s="87" customFormat="1">
      <c r="A3788" s="1" t="str">
        <f>CONCATENATE(Tableau4[[#This Row],[DPT2]]," - ",Tableau4[[#This Row],[COMMUNE]])</f>
        <v>79 - Saint-Léger-de-Montbrun</v>
      </c>
      <c r="B3788" s="2">
        <v>79</v>
      </c>
      <c r="C3788" s="5" t="s">
        <v>7393</v>
      </c>
      <c r="D3788" s="6" t="s">
        <v>5047</v>
      </c>
      <c r="E3788" s="6" t="s">
        <v>7394</v>
      </c>
      <c r="F3788" s="6" t="s">
        <v>8554</v>
      </c>
      <c r="G3788" s="7">
        <v>1261</v>
      </c>
      <c r="H3788" s="5" t="s">
        <v>5</v>
      </c>
      <c r="I3788" s="5" t="s">
        <v>12</v>
      </c>
      <c r="J3788" s="2" t="s">
        <v>13</v>
      </c>
      <c r="K3788" s="2" t="s">
        <v>5671</v>
      </c>
      <c r="L3788" s="132" t="s">
        <v>8555</v>
      </c>
    </row>
    <row r="3789" spans="1:23" customFormat="1">
      <c r="A3789" s="1" t="str">
        <f>CONCATENATE(Tableau4[[#This Row],[DPT2]]," - ",Tableau4[[#This Row],[COMMUNE]])</f>
        <v>79 - Saint-Lin</v>
      </c>
      <c r="B3789" s="2">
        <v>79</v>
      </c>
      <c r="C3789" s="5" t="s">
        <v>5250</v>
      </c>
      <c r="D3789" s="6" t="s">
        <v>5029</v>
      </c>
      <c r="E3789" s="6" t="s">
        <v>5251</v>
      </c>
      <c r="F3789" s="6" t="s">
        <v>8554</v>
      </c>
      <c r="G3789" s="7">
        <v>326</v>
      </c>
      <c r="H3789" s="5" t="s">
        <v>5</v>
      </c>
      <c r="I3789" s="5" t="s">
        <v>12</v>
      </c>
      <c r="J3789" s="2" t="s">
        <v>13</v>
      </c>
      <c r="K3789" s="2" t="s">
        <v>8</v>
      </c>
      <c r="L3789" s="132" t="s">
        <v>8555</v>
      </c>
    </row>
    <row r="3790" spans="1:23" customFormat="1">
      <c r="A3790" s="1" t="str">
        <f>CONCATENATE(Tableau4[[#This Row],[DPT2]]," - ",Tableau4[[#This Row],[COMMUNE]])</f>
        <v>79 - Saint-Loup-Lamairé</v>
      </c>
      <c r="B3790" s="2">
        <v>79</v>
      </c>
      <c r="C3790" s="5" t="s">
        <v>7395</v>
      </c>
      <c r="D3790" s="6" t="s">
        <v>5015</v>
      </c>
      <c r="E3790" s="6" t="s">
        <v>7396</v>
      </c>
      <c r="F3790" s="6" t="s">
        <v>8554</v>
      </c>
      <c r="G3790" s="7">
        <v>995</v>
      </c>
      <c r="H3790" s="5" t="s">
        <v>5</v>
      </c>
      <c r="I3790" s="5" t="s">
        <v>12</v>
      </c>
      <c r="J3790" s="2" t="s">
        <v>13</v>
      </c>
      <c r="K3790" s="2" t="s">
        <v>5671</v>
      </c>
      <c r="L3790" s="132" t="s">
        <v>8555</v>
      </c>
      <c r="M3790" s="87"/>
      <c r="N3790" s="87"/>
      <c r="O3790" s="87"/>
      <c r="P3790" s="87"/>
      <c r="Q3790" s="87"/>
      <c r="R3790" s="87"/>
      <c r="S3790" s="87"/>
      <c r="T3790" s="87"/>
      <c r="U3790" s="87"/>
      <c r="V3790" s="87"/>
      <c r="W3790" s="87"/>
    </row>
    <row r="3791" spans="1:23" customFormat="1">
      <c r="A3791" s="1" t="str">
        <f>CONCATENATE(Tableau4[[#This Row],[DPT2]]," - ",Tableau4[[#This Row],[COMMUNE]])</f>
        <v>79 - Saint-Maixent-de-Beugné</v>
      </c>
      <c r="B3791" s="2">
        <v>79</v>
      </c>
      <c r="C3791" s="5" t="s">
        <v>5252</v>
      </c>
      <c r="D3791" s="6" t="s">
        <v>5029</v>
      </c>
      <c r="E3791" s="6" t="s">
        <v>5253</v>
      </c>
      <c r="F3791" s="6" t="s">
        <v>8554</v>
      </c>
      <c r="G3791" s="7">
        <v>414</v>
      </c>
      <c r="H3791" s="5" t="s">
        <v>5</v>
      </c>
      <c r="I3791" s="5" t="s">
        <v>12</v>
      </c>
      <c r="J3791" s="2" t="s">
        <v>13</v>
      </c>
      <c r="K3791" s="2" t="s">
        <v>8</v>
      </c>
      <c r="L3791" s="132" t="s">
        <v>8555</v>
      </c>
      <c r="M3791" s="87"/>
      <c r="N3791" s="87"/>
      <c r="O3791" s="87"/>
      <c r="P3791" s="87"/>
      <c r="Q3791" s="87"/>
      <c r="R3791" s="87"/>
      <c r="S3791" s="87"/>
      <c r="T3791" s="87"/>
      <c r="U3791" s="87"/>
      <c r="V3791" s="87"/>
      <c r="W3791" s="87"/>
    </row>
    <row r="3792" spans="1:23" customFormat="1">
      <c r="A3792" s="1" t="str">
        <f>CONCATENATE(Tableau4[[#This Row],[DPT2]]," - ",Tableau4[[#This Row],[COMMUNE]])</f>
        <v>79 - Saint-Maixent-l'École</v>
      </c>
      <c r="B3792" s="2">
        <v>79</v>
      </c>
      <c r="C3792" s="2" t="s">
        <v>8260</v>
      </c>
      <c r="D3792" s="3" t="s">
        <v>5022</v>
      </c>
      <c r="E3792" s="3" t="s">
        <v>8261</v>
      </c>
      <c r="F3792" s="6" t="s">
        <v>8554</v>
      </c>
      <c r="G3792" s="4">
        <v>7242</v>
      </c>
      <c r="H3792" s="2" t="s">
        <v>859</v>
      </c>
      <c r="I3792" s="2" t="s">
        <v>25</v>
      </c>
      <c r="J3792" s="2" t="s">
        <v>10732</v>
      </c>
      <c r="K3792" s="5" t="s">
        <v>5664</v>
      </c>
      <c r="L3792" s="132" t="s">
        <v>8555</v>
      </c>
      <c r="M3792" s="87"/>
      <c r="N3792" s="87"/>
      <c r="O3792" s="87"/>
      <c r="P3792" s="87"/>
      <c r="Q3792" s="87"/>
      <c r="R3792" s="87"/>
      <c r="S3792" s="87"/>
      <c r="T3792" s="87"/>
      <c r="U3792" s="87"/>
      <c r="V3792" s="87"/>
      <c r="W3792" s="87"/>
    </row>
    <row r="3793" spans="1:23" s="87" customFormat="1">
      <c r="A3793" s="1" t="str">
        <f>CONCATENATE(Tableau4[[#This Row],[DPT2]]," - ",Tableau4[[#This Row],[COMMUNE]])</f>
        <v>79 - Saint-Marc-la-Lande</v>
      </c>
      <c r="B3793" s="2">
        <v>79</v>
      </c>
      <c r="C3793" s="5" t="s">
        <v>5254</v>
      </c>
      <c r="D3793" s="6" t="s">
        <v>5029</v>
      </c>
      <c r="E3793" s="6" t="s">
        <v>5255</v>
      </c>
      <c r="F3793" s="6" t="s">
        <v>8554</v>
      </c>
      <c r="G3793" s="7">
        <v>370</v>
      </c>
      <c r="H3793" s="5" t="s">
        <v>5</v>
      </c>
      <c r="I3793" s="5" t="s">
        <v>12</v>
      </c>
      <c r="J3793" s="2" t="s">
        <v>13</v>
      </c>
      <c r="K3793" s="2" t="s">
        <v>8</v>
      </c>
      <c r="L3793" s="132" t="s">
        <v>8555</v>
      </c>
    </row>
    <row r="3794" spans="1:23" customFormat="1">
      <c r="A3794" s="1" t="str">
        <f>CONCATENATE(Tableau4[[#This Row],[DPT2]]," - ",Tableau4[[#This Row],[COMMUNE]])</f>
        <v>79 - Saint-Martin-de-Bernegoue</v>
      </c>
      <c r="B3794" s="2">
        <v>79</v>
      </c>
      <c r="C3794" s="2" t="s">
        <v>5256</v>
      </c>
      <c r="D3794" s="3" t="s">
        <v>5010</v>
      </c>
      <c r="E3794" s="3" t="s">
        <v>5257</v>
      </c>
      <c r="F3794" s="6" t="s">
        <v>8554</v>
      </c>
      <c r="G3794" s="4">
        <v>795</v>
      </c>
      <c r="H3794" s="2" t="s">
        <v>5</v>
      </c>
      <c r="I3794" s="2" t="s">
        <v>25</v>
      </c>
      <c r="J3794" s="2" t="s">
        <v>13</v>
      </c>
      <c r="K3794" s="2" t="s">
        <v>8</v>
      </c>
      <c r="L3794" s="132" t="s">
        <v>8555</v>
      </c>
    </row>
    <row r="3795" spans="1:23" customFormat="1">
      <c r="A3795" s="1" t="str">
        <f>CONCATENATE(Tableau4[[#This Row],[DPT2]]," - ",Tableau4[[#This Row],[COMMUNE]])</f>
        <v>79 - Saint-Martin-de-Mâcon</v>
      </c>
      <c r="B3795" s="2">
        <v>79</v>
      </c>
      <c r="C3795" s="5" t="s">
        <v>5258</v>
      </c>
      <c r="D3795" s="6" t="s">
        <v>5047</v>
      </c>
      <c r="E3795" s="6" t="s">
        <v>5259</v>
      </c>
      <c r="F3795" s="6" t="s">
        <v>8554</v>
      </c>
      <c r="G3795" s="7">
        <v>292</v>
      </c>
      <c r="H3795" s="5" t="s">
        <v>5</v>
      </c>
      <c r="I3795" s="5" t="s">
        <v>12</v>
      </c>
      <c r="J3795" s="2" t="s">
        <v>13</v>
      </c>
      <c r="K3795" s="2" t="s">
        <v>8</v>
      </c>
      <c r="L3795" s="132" t="s">
        <v>8555</v>
      </c>
      <c r="M3795" s="87"/>
      <c r="N3795" s="87"/>
      <c r="O3795" s="87"/>
      <c r="P3795" s="87"/>
      <c r="Q3795" s="87"/>
      <c r="R3795" s="87"/>
      <c r="S3795" s="87"/>
      <c r="T3795" s="87"/>
      <c r="U3795" s="87"/>
      <c r="V3795" s="87"/>
      <c r="W3795" s="87"/>
    </row>
    <row r="3796" spans="1:23" s="87" customFormat="1">
      <c r="A3796" s="1" t="str">
        <f>CONCATENATE(Tableau4[[#This Row],[DPT2]]," - ",Tableau4[[#This Row],[COMMUNE]])</f>
        <v>79 - Saint-Martin-de-Saint-Maixent</v>
      </c>
      <c r="B3796" s="2">
        <v>79</v>
      </c>
      <c r="C3796" s="2" t="s">
        <v>5260</v>
      </c>
      <c r="D3796" s="3" t="s">
        <v>5022</v>
      </c>
      <c r="E3796" s="3" t="s">
        <v>5261</v>
      </c>
      <c r="F3796" s="6" t="s">
        <v>8554</v>
      </c>
      <c r="G3796" s="4">
        <v>1083</v>
      </c>
      <c r="H3796" s="2" t="s">
        <v>5</v>
      </c>
      <c r="I3796" s="2" t="s">
        <v>25</v>
      </c>
      <c r="J3796" s="2" t="s">
        <v>13</v>
      </c>
      <c r="K3796" s="2" t="s">
        <v>8</v>
      </c>
      <c r="L3796" s="132" t="s">
        <v>8555</v>
      </c>
      <c r="M3796"/>
      <c r="N3796"/>
      <c r="O3796"/>
      <c r="P3796"/>
      <c r="Q3796"/>
      <c r="R3796"/>
      <c r="S3796"/>
      <c r="T3796"/>
      <c r="U3796"/>
      <c r="V3796"/>
      <c r="W3796"/>
    </row>
    <row r="3797" spans="1:23" customFormat="1">
      <c r="A3797" s="1" t="str">
        <f>CONCATENATE(Tableau4[[#This Row],[DPT2]]," - ",Tableau4[[#This Row],[COMMUNE]])</f>
        <v>79 - Saint-Martin-de-Sanzay</v>
      </c>
      <c r="B3797" s="2">
        <v>79</v>
      </c>
      <c r="C3797" s="5" t="s">
        <v>7397</v>
      </c>
      <c r="D3797" s="6" t="s">
        <v>5047</v>
      </c>
      <c r="E3797" s="6" t="s">
        <v>7398</v>
      </c>
      <c r="F3797" s="6" t="s">
        <v>8554</v>
      </c>
      <c r="G3797" s="7">
        <v>1090</v>
      </c>
      <c r="H3797" s="5" t="s">
        <v>5</v>
      </c>
      <c r="I3797" s="5" t="s">
        <v>12</v>
      </c>
      <c r="J3797" s="2" t="s">
        <v>13</v>
      </c>
      <c r="K3797" s="2" t="s">
        <v>5671</v>
      </c>
      <c r="L3797" s="132" t="s">
        <v>8555</v>
      </c>
    </row>
    <row r="3798" spans="1:23" customFormat="1">
      <c r="A3798" s="1" t="str">
        <f>CONCATENATE(Tableau4[[#This Row],[DPT2]]," - ",Tableau4[[#This Row],[COMMUNE]])</f>
        <v>79 - Saint-Martin-du-Fouilloux</v>
      </c>
      <c r="B3798" s="2">
        <v>79</v>
      </c>
      <c r="C3798" s="2" t="s">
        <v>5262</v>
      </c>
      <c r="D3798" s="3" t="s">
        <v>5002</v>
      </c>
      <c r="E3798" s="3" t="s">
        <v>5263</v>
      </c>
      <c r="F3798" s="6" t="s">
        <v>8554</v>
      </c>
      <c r="G3798" s="4">
        <v>238</v>
      </c>
      <c r="H3798" s="2" t="s">
        <v>5</v>
      </c>
      <c r="I3798" s="2" t="s">
        <v>6</v>
      </c>
      <c r="J3798" s="2" t="s">
        <v>13</v>
      </c>
      <c r="K3798" s="2" t="s">
        <v>8</v>
      </c>
      <c r="L3798" s="132" t="s">
        <v>8555</v>
      </c>
    </row>
    <row r="3799" spans="1:23" s="87" customFormat="1">
      <c r="A3799" s="1" t="str">
        <f>CONCATENATE(Tableau4[[#This Row],[DPT2]]," - ",Tableau4[[#This Row],[COMMUNE]])</f>
        <v>79 - Saint-Maxire</v>
      </c>
      <c r="B3799" s="2">
        <v>79</v>
      </c>
      <c r="C3799" s="2" t="s">
        <v>7399</v>
      </c>
      <c r="D3799" s="3" t="s">
        <v>5010</v>
      </c>
      <c r="E3799" s="3" t="s">
        <v>7400</v>
      </c>
      <c r="F3799" s="6" t="s">
        <v>8554</v>
      </c>
      <c r="G3799" s="4">
        <v>1306</v>
      </c>
      <c r="H3799" s="2" t="s">
        <v>5</v>
      </c>
      <c r="I3799" s="2" t="s">
        <v>25</v>
      </c>
      <c r="J3799" s="2" t="s">
        <v>13</v>
      </c>
      <c r="K3799" s="2" t="s">
        <v>5671</v>
      </c>
      <c r="L3799" s="132" t="s">
        <v>8555</v>
      </c>
      <c r="M3799"/>
      <c r="N3799"/>
      <c r="O3799"/>
      <c r="P3799"/>
      <c r="Q3799"/>
      <c r="R3799"/>
      <c r="S3799"/>
      <c r="T3799"/>
      <c r="U3799"/>
      <c r="V3799"/>
      <c r="W3799"/>
    </row>
    <row r="3800" spans="1:23" customFormat="1">
      <c r="A3800" s="1" t="str">
        <f>CONCATENATE(Tableau4[[#This Row],[DPT2]]," - ",Tableau4[[#This Row],[COMMUNE]])</f>
        <v>79 - Saint-Pardoux-Soutiers</v>
      </c>
      <c r="B3800" s="2">
        <v>79</v>
      </c>
      <c r="C3800" s="5" t="s">
        <v>7401</v>
      </c>
      <c r="D3800" s="6" t="s">
        <v>5029</v>
      </c>
      <c r="E3800" s="6" t="s">
        <v>7402</v>
      </c>
      <c r="F3800" s="6" t="s">
        <v>8554</v>
      </c>
      <c r="G3800" s="7">
        <v>1862</v>
      </c>
      <c r="H3800" s="5" t="s">
        <v>5</v>
      </c>
      <c r="I3800" s="5" t="s">
        <v>12</v>
      </c>
      <c r="J3800" s="2" t="s">
        <v>13</v>
      </c>
      <c r="K3800" s="2" t="s">
        <v>5671</v>
      </c>
      <c r="L3800" s="132" t="s">
        <v>8555</v>
      </c>
      <c r="M3800" s="87"/>
      <c r="N3800" s="87"/>
      <c r="O3800" s="87"/>
      <c r="P3800" s="87"/>
      <c r="Q3800" s="87"/>
      <c r="R3800" s="87"/>
      <c r="S3800" s="87"/>
      <c r="T3800" s="87"/>
      <c r="U3800" s="87"/>
      <c r="V3800" s="87"/>
      <c r="W3800" s="87"/>
    </row>
    <row r="3801" spans="1:23" customFormat="1">
      <c r="A3801" s="1" t="str">
        <f>CONCATENATE(Tableau4[[#This Row],[DPT2]]," - ",Tableau4[[#This Row],[COMMUNE]])</f>
        <v>79 - Saint-Paul-en-Gâtine</v>
      </c>
      <c r="B3801" s="2">
        <v>79</v>
      </c>
      <c r="C3801" s="5" t="s">
        <v>5264</v>
      </c>
      <c r="D3801" s="6" t="s">
        <v>5042</v>
      </c>
      <c r="E3801" s="6" t="s">
        <v>5265</v>
      </c>
      <c r="F3801" s="6" t="s">
        <v>8554</v>
      </c>
      <c r="G3801" s="7">
        <v>441</v>
      </c>
      <c r="H3801" s="5" t="s">
        <v>5</v>
      </c>
      <c r="I3801" s="5" t="s">
        <v>12</v>
      </c>
      <c r="J3801" s="2" t="s">
        <v>13</v>
      </c>
      <c r="K3801" s="2" t="s">
        <v>8</v>
      </c>
      <c r="L3801" s="132" t="s">
        <v>8555</v>
      </c>
    </row>
    <row r="3802" spans="1:23" customFormat="1">
      <c r="A3802" s="1" t="str">
        <f>CONCATENATE(Tableau4[[#This Row],[DPT2]]," - ",Tableau4[[#This Row],[COMMUNE]])</f>
        <v>79 - Saint-Pierre-des-Échaubrognes</v>
      </c>
      <c r="B3802" s="2">
        <v>79</v>
      </c>
      <c r="C3802" s="5" t="s">
        <v>5266</v>
      </c>
      <c r="D3802" s="6" t="s">
        <v>5042</v>
      </c>
      <c r="E3802" s="6" t="s">
        <v>5267</v>
      </c>
      <c r="F3802" s="6" t="s">
        <v>8554</v>
      </c>
      <c r="G3802" s="7">
        <v>1444</v>
      </c>
      <c r="H3802" s="5" t="s">
        <v>5</v>
      </c>
      <c r="I3802" s="5" t="s">
        <v>12</v>
      </c>
      <c r="J3802" s="2" t="s">
        <v>13</v>
      </c>
      <c r="K3802" s="2" t="s">
        <v>8</v>
      </c>
      <c r="L3802" s="132" t="s">
        <v>8555</v>
      </c>
      <c r="M3802" s="87"/>
      <c r="N3802" s="87"/>
      <c r="O3802" s="87"/>
      <c r="P3802" s="87"/>
      <c r="Q3802" s="87"/>
      <c r="R3802" s="87"/>
      <c r="S3802" s="87"/>
      <c r="T3802" s="87"/>
      <c r="U3802" s="87"/>
      <c r="V3802" s="87"/>
      <c r="W3802" s="87"/>
    </row>
    <row r="3803" spans="1:23" customFormat="1">
      <c r="A3803" s="1" t="str">
        <f>CONCATENATE(Tableau4[[#This Row],[DPT2]]," - ",Tableau4[[#This Row],[COMMUNE]])</f>
        <v>79 - Saint-Pompain</v>
      </c>
      <c r="B3803" s="2">
        <v>79</v>
      </c>
      <c r="C3803" s="5" t="s">
        <v>5268</v>
      </c>
      <c r="D3803" s="6" t="s">
        <v>5029</v>
      </c>
      <c r="E3803" s="6" t="s">
        <v>5269</v>
      </c>
      <c r="F3803" s="6" t="s">
        <v>8554</v>
      </c>
      <c r="G3803" s="7">
        <v>944</v>
      </c>
      <c r="H3803" s="5" t="s">
        <v>5</v>
      </c>
      <c r="I3803" s="5" t="s">
        <v>12</v>
      </c>
      <c r="J3803" s="2" t="s">
        <v>13</v>
      </c>
      <c r="K3803" s="2" t="s">
        <v>8</v>
      </c>
      <c r="L3803" s="132" t="s">
        <v>8555</v>
      </c>
      <c r="M3803" s="87"/>
      <c r="N3803" s="87"/>
      <c r="O3803" s="87"/>
      <c r="P3803" s="87"/>
      <c r="Q3803" s="87"/>
      <c r="R3803" s="87"/>
      <c r="S3803" s="87"/>
      <c r="T3803" s="87"/>
      <c r="U3803" s="87"/>
      <c r="V3803" s="87"/>
      <c r="W3803" s="87"/>
    </row>
    <row r="3804" spans="1:23" customFormat="1">
      <c r="A3804" s="1" t="str">
        <f>CONCATENATE(Tableau4[[#This Row],[DPT2]]," - ",Tableau4[[#This Row],[COMMUNE]])</f>
        <v>79 - Saint-Rémy</v>
      </c>
      <c r="B3804" s="2">
        <v>79</v>
      </c>
      <c r="C3804" s="2" t="s">
        <v>7403</v>
      </c>
      <c r="D3804" s="3" t="s">
        <v>5010</v>
      </c>
      <c r="E3804" s="3" t="s">
        <v>10809</v>
      </c>
      <c r="F3804" s="6" t="s">
        <v>8554</v>
      </c>
      <c r="G3804" s="4">
        <v>1128</v>
      </c>
      <c r="H3804" s="2" t="s">
        <v>5</v>
      </c>
      <c r="I3804" s="2" t="s">
        <v>25</v>
      </c>
      <c r="J3804" s="2" t="s">
        <v>13</v>
      </c>
      <c r="K3804" s="2" t="s">
        <v>5671</v>
      </c>
      <c r="L3804" s="132" t="s">
        <v>8555</v>
      </c>
    </row>
    <row r="3805" spans="1:23" customFormat="1">
      <c r="A3805" s="1" t="str">
        <f>CONCATENATE(Tableau4[[#This Row],[DPT2]]," - ",Tableau4[[#This Row],[COMMUNE]])</f>
        <v>79 - Saint-Romans-des-Champs</v>
      </c>
      <c r="B3805" s="2">
        <v>79</v>
      </c>
      <c r="C3805" s="2" t="s">
        <v>5270</v>
      </c>
      <c r="D3805" s="3" t="s">
        <v>5010</v>
      </c>
      <c r="E3805" s="3" t="s">
        <v>5271</v>
      </c>
      <c r="F3805" s="6" t="s">
        <v>8554</v>
      </c>
      <c r="G3805" s="4">
        <v>167</v>
      </c>
      <c r="H3805" s="2" t="s">
        <v>5</v>
      </c>
      <c r="I3805" s="2" t="s">
        <v>25</v>
      </c>
      <c r="J3805" s="2" t="s">
        <v>13</v>
      </c>
      <c r="K3805" s="2" t="s">
        <v>8</v>
      </c>
      <c r="L3805" s="132" t="s">
        <v>8555</v>
      </c>
    </row>
    <row r="3806" spans="1:23" s="87" customFormat="1">
      <c r="A3806" s="1" t="str">
        <f>CONCATENATE(Tableau4[[#This Row],[DPT2]]," - ",Tableau4[[#This Row],[COMMUNE]])</f>
        <v>79 - Saint-Romans-lès-Melle</v>
      </c>
      <c r="B3806" s="2">
        <v>79</v>
      </c>
      <c r="C3806" s="5" t="s">
        <v>5272</v>
      </c>
      <c r="D3806" s="6" t="s">
        <v>5005</v>
      </c>
      <c r="E3806" s="6" t="s">
        <v>5273</v>
      </c>
      <c r="F3806" s="6" t="s">
        <v>8554</v>
      </c>
      <c r="G3806" s="7">
        <v>711</v>
      </c>
      <c r="H3806" s="5" t="s">
        <v>5</v>
      </c>
      <c r="I3806" s="5" t="s">
        <v>12</v>
      </c>
      <c r="J3806" s="5" t="s">
        <v>7</v>
      </c>
      <c r="K3806" s="2" t="s">
        <v>8</v>
      </c>
      <c r="L3806" s="132" t="s">
        <v>8555</v>
      </c>
    </row>
    <row r="3807" spans="1:23" s="87" customFormat="1">
      <c r="A3807" s="1" t="str">
        <f>CONCATENATE(Tableau4[[#This Row],[DPT2]]," - ",Tableau4[[#This Row],[COMMUNE]])</f>
        <v>79 - Saint-Symphorien</v>
      </c>
      <c r="B3807" s="2">
        <v>79</v>
      </c>
      <c r="C3807" s="2" t="s">
        <v>7404</v>
      </c>
      <c r="D3807" s="3" t="s">
        <v>5010</v>
      </c>
      <c r="E3807" s="3" t="s">
        <v>10830</v>
      </c>
      <c r="F3807" s="6" t="s">
        <v>8554</v>
      </c>
      <c r="G3807" s="4">
        <v>1950</v>
      </c>
      <c r="H3807" s="2" t="s">
        <v>5</v>
      </c>
      <c r="I3807" s="2" t="s">
        <v>25</v>
      </c>
      <c r="J3807" s="2" t="s">
        <v>13</v>
      </c>
      <c r="K3807" s="2" t="s">
        <v>5671</v>
      </c>
      <c r="L3807" s="132" t="s">
        <v>8555</v>
      </c>
    </row>
    <row r="3808" spans="1:23" customFormat="1">
      <c r="A3808" s="1" t="str">
        <f>CONCATENATE(Tableau4[[#This Row],[DPT2]]," - ",Tableau4[[#This Row],[COMMUNE]])</f>
        <v>79 - Saint-Varent</v>
      </c>
      <c r="B3808" s="2">
        <v>79</v>
      </c>
      <c r="C3808" s="5" t="s">
        <v>8262</v>
      </c>
      <c r="D3808" s="6" t="s">
        <v>5047</v>
      </c>
      <c r="E3808" s="6" t="s">
        <v>8263</v>
      </c>
      <c r="F3808" s="6" t="s">
        <v>8554</v>
      </c>
      <c r="G3808" s="7">
        <v>2401</v>
      </c>
      <c r="H3808" s="5" t="s">
        <v>5</v>
      </c>
      <c r="I3808" s="5" t="s">
        <v>12</v>
      </c>
      <c r="J3808" s="2" t="s">
        <v>13</v>
      </c>
      <c r="K3808" s="5" t="s">
        <v>5664</v>
      </c>
      <c r="L3808" s="132" t="s">
        <v>8555</v>
      </c>
      <c r="M3808" s="87"/>
      <c r="N3808" s="87"/>
      <c r="O3808" s="87"/>
      <c r="P3808" s="87"/>
      <c r="Q3808" s="87"/>
      <c r="R3808" s="87"/>
      <c r="S3808" s="87"/>
      <c r="T3808" s="87"/>
      <c r="U3808" s="87"/>
      <c r="V3808" s="87"/>
      <c r="W3808" s="87"/>
    </row>
    <row r="3809" spans="1:23" customFormat="1">
      <c r="A3809" s="1" t="str">
        <f>CONCATENATE(Tableau4[[#This Row],[DPT2]]," - ",Tableau4[[#This Row],[COMMUNE]])</f>
        <v>79 - Saint-Vincent-la-Châtre</v>
      </c>
      <c r="B3809" s="2">
        <v>79</v>
      </c>
      <c r="C3809" s="5" t="s">
        <v>5274</v>
      </c>
      <c r="D3809" s="6" t="s">
        <v>5005</v>
      </c>
      <c r="E3809" s="6" t="s">
        <v>5275</v>
      </c>
      <c r="F3809" s="6" t="s">
        <v>8554</v>
      </c>
      <c r="G3809" s="7">
        <v>627</v>
      </c>
      <c r="H3809" s="5" t="s">
        <v>5</v>
      </c>
      <c r="I3809" s="5" t="s">
        <v>12</v>
      </c>
      <c r="J3809" s="5" t="s">
        <v>7</v>
      </c>
      <c r="K3809" s="2" t="s">
        <v>8</v>
      </c>
      <c r="L3809" s="132" t="s">
        <v>8555</v>
      </c>
      <c r="M3809" s="87"/>
      <c r="N3809" s="87"/>
      <c r="O3809" s="87"/>
      <c r="P3809" s="87"/>
      <c r="Q3809" s="87"/>
      <c r="R3809" s="87"/>
      <c r="S3809" s="87"/>
      <c r="T3809" s="87"/>
      <c r="U3809" s="87"/>
      <c r="V3809" s="87"/>
      <c r="W3809" s="87"/>
    </row>
    <row r="3810" spans="1:23" customFormat="1">
      <c r="A3810" s="1" t="str">
        <f>CONCATENATE(Tableau4[[#This Row],[DPT2]]," - ",Tableau4[[#This Row],[COMMUNE]])</f>
        <v>79 - Saivres</v>
      </c>
      <c r="B3810" s="2">
        <v>79</v>
      </c>
      <c r="C3810" s="2" t="s">
        <v>5276</v>
      </c>
      <c r="D3810" s="3" t="s">
        <v>5022</v>
      </c>
      <c r="E3810" s="3" t="s">
        <v>5277</v>
      </c>
      <c r="F3810" s="6" t="s">
        <v>8554</v>
      </c>
      <c r="G3810" s="4">
        <v>1391</v>
      </c>
      <c r="H3810" s="2" t="s">
        <v>5</v>
      </c>
      <c r="I3810" s="2" t="s">
        <v>25</v>
      </c>
      <c r="J3810" s="2" t="s">
        <v>13</v>
      </c>
      <c r="K3810" s="2" t="s">
        <v>8</v>
      </c>
      <c r="L3810" s="132" t="s">
        <v>8555</v>
      </c>
    </row>
    <row r="3811" spans="1:23" customFormat="1">
      <c r="A3811" s="1" t="str">
        <f>CONCATENATE(Tableau4[[#This Row],[DPT2]]," - ",Tableau4[[#This Row],[COMMUNE]])</f>
        <v>79 - Salles</v>
      </c>
      <c r="B3811" s="2">
        <v>79</v>
      </c>
      <c r="C3811" s="2" t="s">
        <v>5278</v>
      </c>
      <c r="D3811" s="3" t="s">
        <v>5022</v>
      </c>
      <c r="E3811" s="3" t="s">
        <v>10831</v>
      </c>
      <c r="F3811" s="6" t="s">
        <v>8554</v>
      </c>
      <c r="G3811" s="4">
        <v>328</v>
      </c>
      <c r="H3811" s="2" t="s">
        <v>5</v>
      </c>
      <c r="I3811" s="2" t="s">
        <v>25</v>
      </c>
      <c r="J3811" s="2" t="s">
        <v>13</v>
      </c>
      <c r="K3811" s="2" t="s">
        <v>8</v>
      </c>
      <c r="L3811" s="132" t="s">
        <v>8555</v>
      </c>
      <c r="M3811" s="87"/>
      <c r="N3811" s="87"/>
      <c r="O3811" s="87"/>
      <c r="P3811" s="87"/>
      <c r="Q3811" s="87"/>
      <c r="R3811" s="87"/>
      <c r="S3811" s="87"/>
      <c r="T3811" s="87"/>
      <c r="U3811" s="87"/>
      <c r="V3811" s="87"/>
      <c r="W3811" s="87"/>
    </row>
    <row r="3812" spans="1:23" s="87" customFormat="1">
      <c r="A3812" s="1" t="str">
        <f>CONCATENATE(Tableau4[[#This Row],[DPT2]]," - ",Tableau4[[#This Row],[COMMUNE]])</f>
        <v>79 - Sansais</v>
      </c>
      <c r="B3812" s="2">
        <v>79</v>
      </c>
      <c r="C3812" s="2" t="s">
        <v>5279</v>
      </c>
      <c r="D3812" s="3" t="s">
        <v>5010</v>
      </c>
      <c r="E3812" s="3" t="s">
        <v>5280</v>
      </c>
      <c r="F3812" s="6" t="s">
        <v>8554</v>
      </c>
      <c r="G3812" s="4">
        <v>760</v>
      </c>
      <c r="H3812" s="2" t="s">
        <v>5</v>
      </c>
      <c r="I3812" s="2" t="s">
        <v>25</v>
      </c>
      <c r="J3812" s="2" t="s">
        <v>13</v>
      </c>
      <c r="K3812" s="2" t="s">
        <v>8</v>
      </c>
      <c r="L3812" s="132" t="s">
        <v>8555</v>
      </c>
    </row>
    <row r="3813" spans="1:23" customFormat="1">
      <c r="A3813" s="1" t="str">
        <f>CONCATENATE(Tableau4[[#This Row],[DPT2]]," - ",Tableau4[[#This Row],[COMMUNE]])</f>
        <v>79 - Saurais</v>
      </c>
      <c r="B3813" s="2">
        <v>79</v>
      </c>
      <c r="C3813" s="2" t="s">
        <v>5281</v>
      </c>
      <c r="D3813" s="3" t="s">
        <v>5002</v>
      </c>
      <c r="E3813" s="3" t="s">
        <v>5282</v>
      </c>
      <c r="F3813" s="6" t="s">
        <v>8554</v>
      </c>
      <c r="G3813" s="4">
        <v>188</v>
      </c>
      <c r="H3813" s="2" t="s">
        <v>5</v>
      </c>
      <c r="I3813" s="2" t="s">
        <v>6</v>
      </c>
      <c r="J3813" s="2" t="s">
        <v>13</v>
      </c>
      <c r="K3813" s="2" t="s">
        <v>8</v>
      </c>
      <c r="L3813" s="132" t="s">
        <v>8555</v>
      </c>
    </row>
    <row r="3814" spans="1:23" customFormat="1">
      <c r="A3814" s="1" t="str">
        <f>CONCATENATE(Tableau4[[#This Row],[DPT2]]," - ",Tableau4[[#This Row],[COMMUNE]])</f>
        <v>79 - Sauzé-Vaussais</v>
      </c>
      <c r="B3814" s="2">
        <v>79</v>
      </c>
      <c r="C3814" s="5" t="s">
        <v>8264</v>
      </c>
      <c r="D3814" s="6" t="s">
        <v>5005</v>
      </c>
      <c r="E3814" s="6" t="s">
        <v>8265</v>
      </c>
      <c r="F3814" s="6" t="s">
        <v>8554</v>
      </c>
      <c r="G3814" s="7">
        <v>1514</v>
      </c>
      <c r="H3814" s="5" t="s">
        <v>5</v>
      </c>
      <c r="I3814" s="5" t="s">
        <v>12</v>
      </c>
      <c r="J3814" s="5" t="s">
        <v>7</v>
      </c>
      <c r="K3814" s="5" t="s">
        <v>5664</v>
      </c>
      <c r="L3814" s="132" t="s">
        <v>8555</v>
      </c>
    </row>
    <row r="3815" spans="1:23" customFormat="1">
      <c r="A3815" s="1" t="str">
        <f>CONCATENATE(Tableau4[[#This Row],[DPT2]]," - ",Tableau4[[#This Row],[COMMUNE]])</f>
        <v>79 - Sciecq</v>
      </c>
      <c r="B3815" s="2">
        <v>79</v>
      </c>
      <c r="C3815" s="2" t="s">
        <v>5283</v>
      </c>
      <c r="D3815" s="3" t="s">
        <v>5010</v>
      </c>
      <c r="E3815" s="3" t="s">
        <v>5284</v>
      </c>
      <c r="F3815" s="6" t="s">
        <v>8554</v>
      </c>
      <c r="G3815" s="4">
        <v>637</v>
      </c>
      <c r="H3815" s="2" t="s">
        <v>5</v>
      </c>
      <c r="I3815" s="2" t="s">
        <v>25</v>
      </c>
      <c r="J3815" s="2" t="s">
        <v>13</v>
      </c>
      <c r="K3815" s="2" t="s">
        <v>8</v>
      </c>
      <c r="L3815" s="132" t="s">
        <v>8555</v>
      </c>
    </row>
    <row r="3816" spans="1:23" s="87" customFormat="1">
      <c r="A3816" s="1" t="str">
        <f>CONCATENATE(Tableau4[[#This Row],[DPT2]]," - ",Tableau4[[#This Row],[COMMUNE]])</f>
        <v>79 - Scillé</v>
      </c>
      <c r="B3816" s="2">
        <v>79</v>
      </c>
      <c r="C3816" s="5" t="s">
        <v>5285</v>
      </c>
      <c r="D3816" s="6" t="s">
        <v>5029</v>
      </c>
      <c r="E3816" s="6" t="s">
        <v>5286</v>
      </c>
      <c r="F3816" s="6" t="s">
        <v>8554</v>
      </c>
      <c r="G3816" s="7">
        <v>350</v>
      </c>
      <c r="H3816" s="5" t="s">
        <v>5</v>
      </c>
      <c r="I3816" s="5" t="s">
        <v>12</v>
      </c>
      <c r="J3816" s="2" t="s">
        <v>13</v>
      </c>
      <c r="K3816" s="2" t="s">
        <v>8</v>
      </c>
      <c r="L3816" s="132" t="s">
        <v>8555</v>
      </c>
    </row>
    <row r="3817" spans="1:23" s="87" customFormat="1">
      <c r="A3817" s="1" t="str">
        <f>CONCATENATE(Tableau4[[#This Row],[DPT2]]," - ",Tableau4[[#This Row],[COMMUNE]])</f>
        <v>79 - Secondigné-sur-Belle</v>
      </c>
      <c r="B3817" s="2">
        <v>79</v>
      </c>
      <c r="C3817" s="5" t="s">
        <v>5287</v>
      </c>
      <c r="D3817" s="6" t="s">
        <v>5005</v>
      </c>
      <c r="E3817" s="6" t="s">
        <v>5288</v>
      </c>
      <c r="F3817" s="6" t="s">
        <v>8554</v>
      </c>
      <c r="G3817" s="7">
        <v>501</v>
      </c>
      <c r="H3817" s="5" t="s">
        <v>5</v>
      </c>
      <c r="I3817" s="5" t="s">
        <v>12</v>
      </c>
      <c r="J3817" s="5" t="s">
        <v>7</v>
      </c>
      <c r="K3817" s="2" t="s">
        <v>8</v>
      </c>
      <c r="L3817" s="132" t="s">
        <v>8555</v>
      </c>
      <c r="M3817"/>
      <c r="N3817"/>
      <c r="O3817"/>
      <c r="P3817"/>
      <c r="Q3817"/>
      <c r="R3817"/>
      <c r="S3817"/>
      <c r="T3817"/>
      <c r="U3817"/>
      <c r="V3817"/>
      <c r="W3817"/>
    </row>
    <row r="3818" spans="1:23" customFormat="1">
      <c r="A3818" s="1" t="str">
        <f>CONCATENATE(Tableau4[[#This Row],[DPT2]]," - ",Tableau4[[#This Row],[COMMUNE]])</f>
        <v>79 - Secondigny</v>
      </c>
      <c r="B3818" s="2">
        <v>79</v>
      </c>
      <c r="C3818" s="2" t="s">
        <v>8266</v>
      </c>
      <c r="D3818" s="3" t="s">
        <v>5002</v>
      </c>
      <c r="E3818" s="3" t="s">
        <v>8267</v>
      </c>
      <c r="F3818" s="6" t="s">
        <v>8554</v>
      </c>
      <c r="G3818" s="4">
        <v>1802</v>
      </c>
      <c r="H3818" s="2" t="s">
        <v>5</v>
      </c>
      <c r="I3818" s="2" t="s">
        <v>6</v>
      </c>
      <c r="J3818" s="2" t="s">
        <v>13</v>
      </c>
      <c r="K3818" s="5" t="s">
        <v>5664</v>
      </c>
      <c r="L3818" s="132" t="s">
        <v>8555</v>
      </c>
    </row>
    <row r="3819" spans="1:23" customFormat="1">
      <c r="A3819" s="1" t="str">
        <f>CONCATENATE(Tableau4[[#This Row],[DPT2]]," - ",Tableau4[[#This Row],[COMMUNE]])</f>
        <v>79 - Séligné</v>
      </c>
      <c r="B3819" s="2">
        <v>79</v>
      </c>
      <c r="C3819" s="5" t="s">
        <v>5289</v>
      </c>
      <c r="D3819" s="6" t="s">
        <v>5005</v>
      </c>
      <c r="E3819" s="6" t="s">
        <v>5290</v>
      </c>
      <c r="F3819" s="6" t="s">
        <v>8554</v>
      </c>
      <c r="G3819" s="7">
        <v>116</v>
      </c>
      <c r="H3819" s="5" t="s">
        <v>5</v>
      </c>
      <c r="I3819" s="5" t="s">
        <v>12</v>
      </c>
      <c r="J3819" s="5" t="s">
        <v>7</v>
      </c>
      <c r="K3819" s="2" t="s">
        <v>8</v>
      </c>
      <c r="L3819" s="132" t="s">
        <v>8555</v>
      </c>
      <c r="M3819" s="87"/>
      <c r="N3819" s="87"/>
      <c r="O3819" s="87"/>
      <c r="P3819" s="87"/>
      <c r="Q3819" s="87"/>
      <c r="R3819" s="87"/>
      <c r="S3819" s="87"/>
      <c r="T3819" s="87"/>
      <c r="U3819" s="87"/>
      <c r="V3819" s="87"/>
      <c r="W3819" s="87"/>
    </row>
    <row r="3820" spans="1:23" customFormat="1">
      <c r="A3820" s="1" t="str">
        <f>CONCATENATE(Tableau4[[#This Row],[DPT2]]," - ",Tableau4[[#This Row],[COMMUNE]])</f>
        <v>79 - Sepvret</v>
      </c>
      <c r="B3820" s="2">
        <v>79</v>
      </c>
      <c r="C3820" s="5" t="s">
        <v>5291</v>
      </c>
      <c r="D3820" s="6" t="s">
        <v>5005</v>
      </c>
      <c r="E3820" s="6" t="s">
        <v>5292</v>
      </c>
      <c r="F3820" s="6" t="s">
        <v>8554</v>
      </c>
      <c r="G3820" s="7">
        <v>625</v>
      </c>
      <c r="H3820" s="5" t="s">
        <v>5</v>
      </c>
      <c r="I3820" s="5" t="s">
        <v>12</v>
      </c>
      <c r="J3820" s="5" t="s">
        <v>7</v>
      </c>
      <c r="K3820" s="2" t="s">
        <v>8</v>
      </c>
      <c r="L3820" s="132" t="s">
        <v>8555</v>
      </c>
    </row>
    <row r="3821" spans="1:23" customFormat="1">
      <c r="A3821" s="1" t="str">
        <f>CONCATENATE(Tableau4[[#This Row],[DPT2]]," - ",Tableau4[[#This Row],[COMMUNE]])</f>
        <v>79 - Soudan</v>
      </c>
      <c r="B3821" s="2">
        <v>79</v>
      </c>
      <c r="C3821" s="2" t="s">
        <v>5293</v>
      </c>
      <c r="D3821" s="3" t="s">
        <v>5022</v>
      </c>
      <c r="E3821" s="3" t="s">
        <v>5294</v>
      </c>
      <c r="F3821" s="6" t="s">
        <v>8554</v>
      </c>
      <c r="G3821" s="4">
        <v>431</v>
      </c>
      <c r="H3821" s="2" t="s">
        <v>5</v>
      </c>
      <c r="I3821" s="2" t="s">
        <v>25</v>
      </c>
      <c r="J3821" s="2" t="s">
        <v>13</v>
      </c>
      <c r="K3821" s="2" t="s">
        <v>8</v>
      </c>
      <c r="L3821" s="132" t="s">
        <v>8555</v>
      </c>
      <c r="M3821" s="87"/>
      <c r="N3821" s="87"/>
      <c r="O3821" s="87"/>
      <c r="P3821" s="87"/>
      <c r="Q3821" s="87"/>
      <c r="R3821" s="87"/>
      <c r="S3821" s="87"/>
      <c r="T3821" s="87"/>
      <c r="U3821" s="87"/>
      <c r="V3821" s="87"/>
      <c r="W3821" s="87"/>
    </row>
    <row r="3822" spans="1:23" customFormat="1">
      <c r="A3822" s="1" t="str">
        <f>CONCATENATE(Tableau4[[#This Row],[DPT2]]," - ",Tableau4[[#This Row],[COMMUNE]])</f>
        <v>79 - Souvigné</v>
      </c>
      <c r="B3822" s="2">
        <v>79</v>
      </c>
      <c r="C3822" s="2" t="s">
        <v>5295</v>
      </c>
      <c r="D3822" s="3" t="s">
        <v>5022</v>
      </c>
      <c r="E3822" s="3" t="s">
        <v>10775</v>
      </c>
      <c r="F3822" s="6" t="s">
        <v>8554</v>
      </c>
      <c r="G3822" s="4">
        <v>873</v>
      </c>
      <c r="H3822" s="2" t="s">
        <v>5</v>
      </c>
      <c r="I3822" s="2" t="s">
        <v>25</v>
      </c>
      <c r="J3822" s="2" t="s">
        <v>13</v>
      </c>
      <c r="K3822" s="2" t="s">
        <v>8</v>
      </c>
      <c r="L3822" s="132" t="s">
        <v>8555</v>
      </c>
    </row>
    <row r="3823" spans="1:23" s="87" customFormat="1">
      <c r="A3823" s="1" t="str">
        <f>CONCATENATE(Tableau4[[#This Row],[DPT2]]," - ",Tableau4[[#This Row],[COMMUNE]])</f>
        <v>79 - Surin</v>
      </c>
      <c r="B3823" s="2">
        <v>79</v>
      </c>
      <c r="C3823" s="5" t="s">
        <v>5296</v>
      </c>
      <c r="D3823" s="6" t="s">
        <v>5029</v>
      </c>
      <c r="E3823" s="6" t="s">
        <v>10840</v>
      </c>
      <c r="F3823" s="6" t="s">
        <v>8554</v>
      </c>
      <c r="G3823" s="7">
        <v>655</v>
      </c>
      <c r="H3823" s="5" t="s">
        <v>5</v>
      </c>
      <c r="I3823" s="5" t="s">
        <v>12</v>
      </c>
      <c r="J3823" s="2" t="s">
        <v>13</v>
      </c>
      <c r="K3823" s="2" t="s">
        <v>8</v>
      </c>
      <c r="L3823" s="132" t="s">
        <v>8555</v>
      </c>
    </row>
    <row r="3824" spans="1:23" s="87" customFormat="1">
      <c r="A3824" s="1" t="str">
        <f>CONCATENATE(Tableau4[[#This Row],[DPT2]]," - ",Tableau4[[#This Row],[COMMUNE]])</f>
        <v>79 - Thénezay</v>
      </c>
      <c r="B3824" s="2">
        <v>79</v>
      </c>
      <c r="C3824" s="2" t="s">
        <v>7405</v>
      </c>
      <c r="D3824" s="3" t="s">
        <v>5002</v>
      </c>
      <c r="E3824" s="3" t="s">
        <v>7406</v>
      </c>
      <c r="F3824" s="6" t="s">
        <v>8554</v>
      </c>
      <c r="G3824" s="4">
        <v>1409</v>
      </c>
      <c r="H3824" s="2" t="s">
        <v>5</v>
      </c>
      <c r="I3824" s="2" t="s">
        <v>6</v>
      </c>
      <c r="J3824" s="2" t="s">
        <v>13</v>
      </c>
      <c r="K3824" s="2" t="s">
        <v>5671</v>
      </c>
      <c r="L3824" s="132" t="s">
        <v>8555</v>
      </c>
    </row>
    <row r="3825" spans="1:23" s="87" customFormat="1">
      <c r="A3825" s="1" t="str">
        <f>CONCATENATE(Tableau4[[#This Row],[DPT2]]," - ",Tableau4[[#This Row],[COMMUNE]])</f>
        <v>79 - Thouars</v>
      </c>
      <c r="B3825" s="2">
        <v>79</v>
      </c>
      <c r="C3825" s="5" t="s">
        <v>8458</v>
      </c>
      <c r="D3825" s="6" t="s">
        <v>5047</v>
      </c>
      <c r="E3825" s="6" t="s">
        <v>8459</v>
      </c>
      <c r="F3825" s="6" t="s">
        <v>8554</v>
      </c>
      <c r="G3825" s="7">
        <v>13886</v>
      </c>
      <c r="H3825" s="5" t="s">
        <v>859</v>
      </c>
      <c r="I3825" s="5" t="s">
        <v>12</v>
      </c>
      <c r="J3825" s="2" t="s">
        <v>10732</v>
      </c>
      <c r="K3825" s="5" t="s">
        <v>7657</v>
      </c>
      <c r="L3825" s="132" t="s">
        <v>8555</v>
      </c>
    </row>
    <row r="3826" spans="1:23" customFormat="1">
      <c r="A3826" s="1" t="str">
        <f>CONCATENATE(Tableau4[[#This Row],[DPT2]]," - ",Tableau4[[#This Row],[COMMUNE]])</f>
        <v>79 - Tourtenay</v>
      </c>
      <c r="B3826" s="2">
        <v>79</v>
      </c>
      <c r="C3826" s="5" t="s">
        <v>5297</v>
      </c>
      <c r="D3826" s="6" t="s">
        <v>5047</v>
      </c>
      <c r="E3826" s="6" t="s">
        <v>5298</v>
      </c>
      <c r="F3826" s="6" t="s">
        <v>8554</v>
      </c>
      <c r="G3826" s="7">
        <v>124</v>
      </c>
      <c r="H3826" s="5" t="s">
        <v>5</v>
      </c>
      <c r="I3826" s="5" t="s">
        <v>12</v>
      </c>
      <c r="J3826" s="2" t="s">
        <v>13</v>
      </c>
      <c r="K3826" s="2" t="s">
        <v>8</v>
      </c>
      <c r="L3826" s="132" t="s">
        <v>8555</v>
      </c>
      <c r="M3826" s="87"/>
      <c r="N3826" s="87"/>
      <c r="O3826" s="87"/>
      <c r="P3826" s="87"/>
      <c r="Q3826" s="87"/>
      <c r="R3826" s="87"/>
      <c r="S3826" s="87"/>
      <c r="T3826" s="87"/>
      <c r="U3826" s="87"/>
      <c r="V3826" s="87"/>
      <c r="W3826" s="87"/>
    </row>
    <row r="3827" spans="1:23" customFormat="1">
      <c r="A3827" s="1" t="str">
        <f>CONCATENATE(Tableau4[[#This Row],[DPT2]]," - ",Tableau4[[#This Row],[COMMUNE]])</f>
        <v>79 - Trayes</v>
      </c>
      <c r="B3827" s="2">
        <v>79</v>
      </c>
      <c r="C3827" s="5" t="s">
        <v>5299</v>
      </c>
      <c r="D3827" s="6" t="s">
        <v>5042</v>
      </c>
      <c r="E3827" s="6" t="s">
        <v>5300</v>
      </c>
      <c r="F3827" s="6" t="s">
        <v>8554</v>
      </c>
      <c r="G3827" s="7">
        <v>121</v>
      </c>
      <c r="H3827" s="5" t="s">
        <v>5</v>
      </c>
      <c r="I3827" s="5" t="s">
        <v>12</v>
      </c>
      <c r="J3827" s="2" t="s">
        <v>13</v>
      </c>
      <c r="K3827" s="2" t="s">
        <v>8</v>
      </c>
      <c r="L3827" s="132" t="s">
        <v>8555</v>
      </c>
    </row>
    <row r="3828" spans="1:23" customFormat="1">
      <c r="A3828" s="1" t="str">
        <f>CONCATENATE(Tableau4[[#This Row],[DPT2]]," - ",Tableau4[[#This Row],[COMMUNE]])</f>
        <v>79 - Val en Vignes</v>
      </c>
      <c r="B3828" s="2">
        <v>79</v>
      </c>
      <c r="C3828" s="5" t="s">
        <v>7407</v>
      </c>
      <c r="D3828" s="6" t="s">
        <v>5047</v>
      </c>
      <c r="E3828" s="6" t="s">
        <v>7408</v>
      </c>
      <c r="F3828" s="6" t="s">
        <v>8554</v>
      </c>
      <c r="G3828" s="7">
        <v>2044</v>
      </c>
      <c r="H3828" s="5" t="s">
        <v>5</v>
      </c>
      <c r="I3828" s="5" t="s">
        <v>12</v>
      </c>
      <c r="J3828" s="2" t="s">
        <v>13</v>
      </c>
      <c r="K3828" s="2" t="s">
        <v>5671</v>
      </c>
      <c r="L3828" s="132" t="s">
        <v>8555</v>
      </c>
      <c r="M3828" s="87"/>
      <c r="N3828" s="87"/>
      <c r="O3828" s="87"/>
      <c r="P3828" s="87"/>
      <c r="Q3828" s="87"/>
      <c r="R3828" s="87"/>
      <c r="S3828" s="87"/>
      <c r="T3828" s="87"/>
      <c r="U3828" s="87"/>
      <c r="V3828" s="87"/>
      <c r="W3828" s="87"/>
    </row>
    <row r="3829" spans="1:23" customFormat="1">
      <c r="A3829" s="1" t="str">
        <f>CONCATENATE(Tableau4[[#This Row],[DPT2]]," - ",Tableau4[[#This Row],[COMMUNE]])</f>
        <v>79 - Valdelaume</v>
      </c>
      <c r="B3829" s="2">
        <v>79</v>
      </c>
      <c r="C3829" s="5" t="s">
        <v>5301</v>
      </c>
      <c r="D3829" s="6" t="s">
        <v>5005</v>
      </c>
      <c r="E3829" s="6" t="s">
        <v>5302</v>
      </c>
      <c r="F3829" s="6" t="s">
        <v>8554</v>
      </c>
      <c r="G3829" s="7">
        <v>828</v>
      </c>
      <c r="H3829" s="5" t="s">
        <v>5</v>
      </c>
      <c r="I3829" s="5" t="s">
        <v>12</v>
      </c>
      <c r="J3829" s="5" t="s">
        <v>7</v>
      </c>
      <c r="K3829" s="2" t="s">
        <v>8</v>
      </c>
      <c r="L3829" s="132" t="s">
        <v>8555</v>
      </c>
      <c r="M3829" s="87"/>
      <c r="N3829" s="87"/>
      <c r="O3829" s="87"/>
      <c r="P3829" s="87"/>
      <c r="Q3829" s="87"/>
      <c r="R3829" s="87"/>
      <c r="S3829" s="87"/>
      <c r="T3829" s="87"/>
      <c r="U3829" s="87"/>
      <c r="V3829" s="87"/>
      <c r="W3829" s="87"/>
    </row>
    <row r="3830" spans="1:23" s="87" customFormat="1">
      <c r="A3830" s="1" t="str">
        <f>CONCATENATE(Tableau4[[#This Row],[DPT2]]," - ",Tableau4[[#This Row],[COMMUNE]])</f>
        <v>79 - Val-du-Mignon</v>
      </c>
      <c r="B3830" s="2">
        <v>79</v>
      </c>
      <c r="C3830" s="2" t="s">
        <v>5303</v>
      </c>
      <c r="D3830" s="3" t="s">
        <v>5010</v>
      </c>
      <c r="E3830" s="3" t="s">
        <v>5304</v>
      </c>
      <c r="F3830" s="6" t="s">
        <v>8554</v>
      </c>
      <c r="G3830" s="4">
        <v>1076</v>
      </c>
      <c r="H3830" s="2" t="s">
        <v>5</v>
      </c>
      <c r="I3830" s="2" t="s">
        <v>25</v>
      </c>
      <c r="J3830" s="2" t="s">
        <v>13</v>
      </c>
      <c r="K3830" s="2" t="s">
        <v>8</v>
      </c>
      <c r="L3830" s="132" t="s">
        <v>8555</v>
      </c>
    </row>
    <row r="3831" spans="1:23" customFormat="1">
      <c r="A3831" s="1" t="str">
        <f>CONCATENATE(Tableau4[[#This Row],[DPT2]]," - ",Tableau4[[#This Row],[COMMUNE]])</f>
        <v>79 - Vallans</v>
      </c>
      <c r="B3831" s="2">
        <v>79</v>
      </c>
      <c r="C3831" s="2" t="s">
        <v>5305</v>
      </c>
      <c r="D3831" s="3" t="s">
        <v>5010</v>
      </c>
      <c r="E3831" s="3" t="s">
        <v>5306</v>
      </c>
      <c r="F3831" s="6" t="s">
        <v>8554</v>
      </c>
      <c r="G3831" s="4">
        <v>793</v>
      </c>
      <c r="H3831" s="2" t="s">
        <v>5</v>
      </c>
      <c r="I3831" s="2" t="s">
        <v>25</v>
      </c>
      <c r="J3831" s="2" t="s">
        <v>13</v>
      </c>
      <c r="K3831" s="2" t="s">
        <v>8</v>
      </c>
      <c r="L3831" s="132" t="s">
        <v>8555</v>
      </c>
    </row>
    <row r="3832" spans="1:23" customFormat="1">
      <c r="A3832" s="1" t="str">
        <f>CONCATENATE(Tableau4[[#This Row],[DPT2]]," - ",Tableau4[[#This Row],[COMMUNE]])</f>
        <v>79 - Vançais</v>
      </c>
      <c r="B3832" s="2">
        <v>79</v>
      </c>
      <c r="C3832" s="5" t="s">
        <v>5307</v>
      </c>
      <c r="D3832" s="6" t="s">
        <v>5005</v>
      </c>
      <c r="E3832" s="6" t="s">
        <v>5308</v>
      </c>
      <c r="F3832" s="6" t="s">
        <v>8554</v>
      </c>
      <c r="G3832" s="7">
        <v>226</v>
      </c>
      <c r="H3832" s="5" t="s">
        <v>5</v>
      </c>
      <c r="I3832" s="5" t="s">
        <v>12</v>
      </c>
      <c r="J3832" s="5" t="s">
        <v>7</v>
      </c>
      <c r="K3832" s="2" t="s">
        <v>8</v>
      </c>
      <c r="L3832" s="132" t="s">
        <v>8555</v>
      </c>
      <c r="M3832" s="87"/>
      <c r="N3832" s="87"/>
      <c r="O3832" s="87"/>
      <c r="P3832" s="87"/>
      <c r="Q3832" s="87"/>
      <c r="R3832" s="87"/>
      <c r="S3832" s="87"/>
      <c r="T3832" s="87"/>
      <c r="U3832" s="87"/>
      <c r="V3832" s="87"/>
      <c r="W3832" s="87"/>
    </row>
    <row r="3833" spans="1:23" customFormat="1">
      <c r="A3833" s="1" t="str">
        <f>CONCATENATE(Tableau4[[#This Row],[DPT2]]," - ",Tableau4[[#This Row],[COMMUNE]])</f>
        <v>79 - Vanzay</v>
      </c>
      <c r="B3833" s="2">
        <v>79</v>
      </c>
      <c r="C3833" s="5" t="s">
        <v>5309</v>
      </c>
      <c r="D3833" s="6" t="s">
        <v>5005</v>
      </c>
      <c r="E3833" s="6" t="s">
        <v>5310</v>
      </c>
      <c r="F3833" s="6" t="s">
        <v>8554</v>
      </c>
      <c r="G3833" s="7">
        <v>252</v>
      </c>
      <c r="H3833" s="5" t="s">
        <v>5</v>
      </c>
      <c r="I3833" s="5" t="s">
        <v>12</v>
      </c>
      <c r="J3833" s="5" t="s">
        <v>7</v>
      </c>
      <c r="K3833" s="2" t="s">
        <v>8</v>
      </c>
      <c r="L3833" s="132" t="s">
        <v>8555</v>
      </c>
    </row>
    <row r="3834" spans="1:23" customFormat="1">
      <c r="A3834" s="1" t="str">
        <f>CONCATENATE(Tableau4[[#This Row],[DPT2]]," - ",Tableau4[[#This Row],[COMMUNE]])</f>
        <v>79 - Vasles</v>
      </c>
      <c r="B3834" s="2">
        <v>79</v>
      </c>
      <c r="C3834" s="2" t="s">
        <v>7409</v>
      </c>
      <c r="D3834" s="3" t="s">
        <v>5002</v>
      </c>
      <c r="E3834" s="3" t="s">
        <v>7410</v>
      </c>
      <c r="F3834" s="6" t="s">
        <v>8554</v>
      </c>
      <c r="G3834" s="4">
        <v>1671</v>
      </c>
      <c r="H3834" s="2" t="s">
        <v>5</v>
      </c>
      <c r="I3834" s="2" t="s">
        <v>6</v>
      </c>
      <c r="J3834" s="2" t="s">
        <v>13</v>
      </c>
      <c r="K3834" s="2" t="s">
        <v>5671</v>
      </c>
      <c r="L3834" s="132" t="s">
        <v>8555</v>
      </c>
      <c r="M3834" s="87"/>
      <c r="N3834" s="87"/>
      <c r="O3834" s="87"/>
      <c r="P3834" s="87"/>
      <c r="Q3834" s="87"/>
      <c r="R3834" s="87"/>
      <c r="S3834" s="87"/>
      <c r="T3834" s="87"/>
      <c r="U3834" s="87"/>
      <c r="V3834" s="87"/>
      <c r="W3834" s="87"/>
    </row>
    <row r="3835" spans="1:23" s="87" customFormat="1">
      <c r="A3835" s="1" t="str">
        <f>CONCATENATE(Tableau4[[#This Row],[DPT2]]," - ",Tableau4[[#This Row],[COMMUNE]])</f>
        <v>79 - Vausseroux</v>
      </c>
      <c r="B3835" s="2">
        <v>79</v>
      </c>
      <c r="C3835" s="2" t="s">
        <v>5311</v>
      </c>
      <c r="D3835" s="3" t="s">
        <v>5002</v>
      </c>
      <c r="E3835" s="3" t="s">
        <v>5312</v>
      </c>
      <c r="F3835" s="6" t="s">
        <v>8554</v>
      </c>
      <c r="G3835" s="4">
        <v>324</v>
      </c>
      <c r="H3835" s="2" t="s">
        <v>5</v>
      </c>
      <c r="I3835" s="2" t="s">
        <v>6</v>
      </c>
      <c r="J3835" s="2" t="s">
        <v>13</v>
      </c>
      <c r="K3835" s="2" t="s">
        <v>8</v>
      </c>
      <c r="L3835" s="132" t="s">
        <v>8555</v>
      </c>
    </row>
    <row r="3836" spans="1:23" customFormat="1">
      <c r="A3836" s="1" t="str">
        <f>CONCATENATE(Tableau4[[#This Row],[DPT2]]," - ",Tableau4[[#This Row],[COMMUNE]])</f>
        <v>79 - Vautebis</v>
      </c>
      <c r="B3836" s="2">
        <v>79</v>
      </c>
      <c r="C3836" s="2" t="s">
        <v>5313</v>
      </c>
      <c r="D3836" s="3" t="s">
        <v>5002</v>
      </c>
      <c r="E3836" s="3" t="s">
        <v>5314</v>
      </c>
      <c r="F3836" s="6" t="s">
        <v>8554</v>
      </c>
      <c r="G3836" s="4">
        <v>113</v>
      </c>
      <c r="H3836" s="2" t="s">
        <v>5</v>
      </c>
      <c r="I3836" s="2" t="s">
        <v>6</v>
      </c>
      <c r="J3836" s="2" t="s">
        <v>13</v>
      </c>
      <c r="K3836" s="2" t="s">
        <v>8</v>
      </c>
      <c r="L3836" s="132" t="s">
        <v>8555</v>
      </c>
      <c r="M3836" s="87"/>
      <c r="N3836" s="87"/>
      <c r="O3836" s="87"/>
      <c r="P3836" s="87"/>
      <c r="Q3836" s="87"/>
      <c r="R3836" s="87"/>
      <c r="S3836" s="87"/>
      <c r="T3836" s="87"/>
      <c r="U3836" s="87"/>
      <c r="V3836" s="87"/>
      <c r="W3836" s="87"/>
    </row>
    <row r="3837" spans="1:23" s="87" customFormat="1">
      <c r="A3837" s="1" t="str">
        <f>CONCATENATE(Tableau4[[#This Row],[DPT2]]," - ",Tableau4[[#This Row],[COMMUNE]])</f>
        <v>79 - Vernoux-en-Gâtine</v>
      </c>
      <c r="B3837" s="2">
        <v>79</v>
      </c>
      <c r="C3837" s="2" t="s">
        <v>5315</v>
      </c>
      <c r="D3837" s="3" t="s">
        <v>5002</v>
      </c>
      <c r="E3837" s="3" t="s">
        <v>5316</v>
      </c>
      <c r="F3837" s="6" t="s">
        <v>8554</v>
      </c>
      <c r="G3837" s="4">
        <v>573</v>
      </c>
      <c r="H3837" s="2" t="s">
        <v>5</v>
      </c>
      <c r="I3837" s="2" t="s">
        <v>6</v>
      </c>
      <c r="J3837" s="2" t="s">
        <v>13</v>
      </c>
      <c r="K3837" s="2" t="s">
        <v>8</v>
      </c>
      <c r="L3837" s="132" t="s">
        <v>8555</v>
      </c>
      <c r="M3837"/>
      <c r="N3837"/>
      <c r="O3837"/>
      <c r="P3837"/>
      <c r="Q3837"/>
      <c r="R3837"/>
      <c r="S3837"/>
      <c r="T3837"/>
      <c r="U3837"/>
      <c r="V3837"/>
      <c r="W3837"/>
    </row>
    <row r="3838" spans="1:23" s="87" customFormat="1">
      <c r="A3838" s="1" t="str">
        <f>CONCATENATE(Tableau4[[#This Row],[DPT2]]," - ",Tableau4[[#This Row],[COMMUNE]])</f>
        <v>79 - Vernoux-sur-Boutonne</v>
      </c>
      <c r="B3838" s="2">
        <v>79</v>
      </c>
      <c r="C3838" s="5" t="s">
        <v>5317</v>
      </c>
      <c r="D3838" s="6" t="s">
        <v>5005</v>
      </c>
      <c r="E3838" s="6" t="s">
        <v>5318</v>
      </c>
      <c r="F3838" s="6" t="s">
        <v>8554</v>
      </c>
      <c r="G3838" s="7">
        <v>211</v>
      </c>
      <c r="H3838" s="5" t="s">
        <v>5</v>
      </c>
      <c r="I3838" s="5" t="s">
        <v>12</v>
      </c>
      <c r="J3838" s="5" t="s">
        <v>7</v>
      </c>
      <c r="K3838" s="2" t="s">
        <v>8</v>
      </c>
      <c r="L3838" s="132" t="s">
        <v>8555</v>
      </c>
    </row>
    <row r="3839" spans="1:23" customFormat="1">
      <c r="A3839" s="1" t="str">
        <f>CONCATENATE(Tableau4[[#This Row],[DPT2]]," - ",Tableau4[[#This Row],[COMMUNE]])</f>
        <v>79 - Verruyes</v>
      </c>
      <c r="B3839" s="2">
        <v>79</v>
      </c>
      <c r="C3839" s="5" t="s">
        <v>7411</v>
      </c>
      <c r="D3839" s="6" t="s">
        <v>5029</v>
      </c>
      <c r="E3839" s="6" t="s">
        <v>7412</v>
      </c>
      <c r="F3839" s="6" t="s">
        <v>8554</v>
      </c>
      <c r="G3839" s="7">
        <v>896</v>
      </c>
      <c r="H3839" s="5" t="s">
        <v>5</v>
      </c>
      <c r="I3839" s="5" t="s">
        <v>12</v>
      </c>
      <c r="J3839" s="2" t="s">
        <v>13</v>
      </c>
      <c r="K3839" s="2" t="s">
        <v>5671</v>
      </c>
      <c r="L3839" s="132" t="s">
        <v>8555</v>
      </c>
      <c r="M3839" s="87"/>
      <c r="N3839" s="87"/>
      <c r="O3839" s="87"/>
      <c r="P3839" s="87"/>
      <c r="Q3839" s="87"/>
      <c r="R3839" s="87"/>
      <c r="S3839" s="87"/>
      <c r="T3839" s="87"/>
      <c r="U3839" s="87"/>
      <c r="V3839" s="87"/>
      <c r="W3839" s="87"/>
    </row>
    <row r="3840" spans="1:23" customFormat="1">
      <c r="A3840" s="1" t="str">
        <f>CONCATENATE(Tableau4[[#This Row],[DPT2]]," - ",Tableau4[[#This Row],[COMMUNE]])</f>
        <v>79 - Viennay</v>
      </c>
      <c r="B3840" s="2">
        <v>79</v>
      </c>
      <c r="C3840" s="2" t="s">
        <v>5319</v>
      </c>
      <c r="D3840" s="3" t="s">
        <v>5002</v>
      </c>
      <c r="E3840" s="3" t="s">
        <v>5320</v>
      </c>
      <c r="F3840" s="6" t="s">
        <v>8554</v>
      </c>
      <c r="G3840" s="4">
        <v>1105</v>
      </c>
      <c r="H3840" s="2" t="s">
        <v>5</v>
      </c>
      <c r="I3840" s="2" t="s">
        <v>6</v>
      </c>
      <c r="J3840" s="2" t="s">
        <v>13</v>
      </c>
      <c r="K3840" s="2" t="s">
        <v>8</v>
      </c>
      <c r="L3840" s="132" t="s">
        <v>8555</v>
      </c>
    </row>
    <row r="3841" spans="1:23" customFormat="1">
      <c r="A3841" s="1" t="str">
        <f>CONCATENATE(Tableau4[[#This Row],[DPT2]]," - ",Tableau4[[#This Row],[COMMUNE]])</f>
        <v>79 - Villefollet</v>
      </c>
      <c r="B3841" s="2">
        <v>79</v>
      </c>
      <c r="C3841" s="5" t="s">
        <v>5321</v>
      </c>
      <c r="D3841" s="6" t="s">
        <v>5005</v>
      </c>
      <c r="E3841" s="6" t="s">
        <v>5322</v>
      </c>
      <c r="F3841" s="6" t="s">
        <v>8554</v>
      </c>
      <c r="G3841" s="7">
        <v>222</v>
      </c>
      <c r="H3841" s="5" t="s">
        <v>5</v>
      </c>
      <c r="I3841" s="5" t="s">
        <v>12</v>
      </c>
      <c r="J3841" s="5" t="s">
        <v>7</v>
      </c>
      <c r="K3841" s="2" t="s">
        <v>8</v>
      </c>
      <c r="L3841" s="132" t="s">
        <v>8555</v>
      </c>
    </row>
    <row r="3842" spans="1:23" s="87" customFormat="1">
      <c r="A3842" s="1" t="str">
        <f>CONCATENATE(Tableau4[[#This Row],[DPT2]]," - ",Tableau4[[#This Row],[COMMUNE]])</f>
        <v>79 - Villemain</v>
      </c>
      <c r="B3842" s="2">
        <v>79</v>
      </c>
      <c r="C3842" s="5" t="s">
        <v>5323</v>
      </c>
      <c r="D3842" s="6" t="s">
        <v>5005</v>
      </c>
      <c r="E3842" s="6" t="s">
        <v>5324</v>
      </c>
      <c r="F3842" s="6" t="s">
        <v>8554</v>
      </c>
      <c r="G3842" s="7">
        <v>148</v>
      </c>
      <c r="H3842" s="5" t="s">
        <v>5</v>
      </c>
      <c r="I3842" s="5" t="s">
        <v>12</v>
      </c>
      <c r="J3842" s="5" t="s">
        <v>7</v>
      </c>
      <c r="K3842" s="2" t="s">
        <v>8</v>
      </c>
      <c r="L3842" s="132" t="s">
        <v>8555</v>
      </c>
      <c r="M3842"/>
      <c r="N3842"/>
      <c r="O3842"/>
      <c r="P3842"/>
      <c r="Q3842"/>
      <c r="R3842"/>
      <c r="S3842"/>
      <c r="T3842"/>
      <c r="U3842"/>
      <c r="V3842"/>
      <c r="W3842"/>
    </row>
    <row r="3843" spans="1:23" s="87" customFormat="1">
      <c r="A3843" s="1" t="str">
        <f>CONCATENATE(Tableau4[[#This Row],[DPT2]]," - ",Tableau4[[#This Row],[COMMUNE]])</f>
        <v>79 - Villiers-en-Bois</v>
      </c>
      <c r="B3843" s="2">
        <v>79</v>
      </c>
      <c r="C3843" s="5" t="s">
        <v>5325</v>
      </c>
      <c r="D3843" s="6" t="s">
        <v>5005</v>
      </c>
      <c r="E3843" s="6" t="s">
        <v>5326</v>
      </c>
      <c r="F3843" s="6" t="s">
        <v>8554</v>
      </c>
      <c r="G3843" s="7">
        <v>121</v>
      </c>
      <c r="H3843" s="5" t="s">
        <v>5</v>
      </c>
      <c r="I3843" s="5" t="s">
        <v>12</v>
      </c>
      <c r="J3843" s="5" t="s">
        <v>7</v>
      </c>
      <c r="K3843" s="2" t="s">
        <v>8</v>
      </c>
      <c r="L3843" s="132" t="s">
        <v>8555</v>
      </c>
      <c r="M3843"/>
      <c r="N3843"/>
      <c r="O3843"/>
      <c r="P3843"/>
      <c r="Q3843"/>
      <c r="R3843"/>
      <c r="S3843"/>
      <c r="T3843"/>
      <c r="U3843"/>
      <c r="V3843"/>
      <c r="W3843"/>
    </row>
    <row r="3844" spans="1:23" customFormat="1">
      <c r="A3844" s="1" t="str">
        <f>CONCATENATE(Tableau4[[#This Row],[DPT2]]," - ",Tableau4[[#This Row],[COMMUNE]])</f>
        <v>79 - Villiers-en-Plaine</v>
      </c>
      <c r="B3844" s="2">
        <v>79</v>
      </c>
      <c r="C3844" s="2" t="s">
        <v>7413</v>
      </c>
      <c r="D3844" s="3" t="s">
        <v>5010</v>
      </c>
      <c r="E3844" s="3" t="s">
        <v>7414</v>
      </c>
      <c r="F3844" s="6" t="s">
        <v>8554</v>
      </c>
      <c r="G3844" s="4">
        <v>1793</v>
      </c>
      <c r="H3844" s="2" t="s">
        <v>5</v>
      </c>
      <c r="I3844" s="2" t="s">
        <v>25</v>
      </c>
      <c r="J3844" s="2" t="s">
        <v>13</v>
      </c>
      <c r="K3844" s="2" t="s">
        <v>5671</v>
      </c>
      <c r="L3844" s="132" t="s">
        <v>8555</v>
      </c>
      <c r="M3844" s="87"/>
      <c r="N3844" s="87"/>
      <c r="O3844" s="87"/>
      <c r="P3844" s="87"/>
      <c r="Q3844" s="87"/>
      <c r="R3844" s="87"/>
      <c r="S3844" s="87"/>
      <c r="T3844" s="87"/>
      <c r="U3844" s="87"/>
      <c r="V3844" s="87"/>
      <c r="W3844" s="87"/>
    </row>
    <row r="3845" spans="1:23" customFormat="1">
      <c r="A3845" s="1" t="str">
        <f>CONCATENATE(Tableau4[[#This Row],[DPT2]]," - ",Tableau4[[#This Row],[COMMUNE]])</f>
        <v>79 - Villiers-sur-Chizé</v>
      </c>
      <c r="B3845" s="2">
        <v>79</v>
      </c>
      <c r="C3845" s="5" t="s">
        <v>5327</v>
      </c>
      <c r="D3845" s="6" t="s">
        <v>5005</v>
      </c>
      <c r="E3845" s="6" t="s">
        <v>5328</v>
      </c>
      <c r="F3845" s="6" t="s">
        <v>8554</v>
      </c>
      <c r="G3845" s="7">
        <v>157</v>
      </c>
      <c r="H3845" s="5" t="s">
        <v>5</v>
      </c>
      <c r="I3845" s="5" t="s">
        <v>12</v>
      </c>
      <c r="J3845" s="5" t="s">
        <v>7</v>
      </c>
      <c r="K3845" s="2" t="s">
        <v>8</v>
      </c>
      <c r="L3845" s="132" t="s">
        <v>8555</v>
      </c>
      <c r="M3845" s="87"/>
      <c r="N3845" s="87"/>
      <c r="O3845" s="87"/>
      <c r="P3845" s="87"/>
      <c r="Q3845" s="87"/>
      <c r="R3845" s="87"/>
      <c r="S3845" s="87"/>
      <c r="T3845" s="87"/>
      <c r="U3845" s="87"/>
      <c r="V3845" s="87"/>
      <c r="W3845" s="87"/>
    </row>
    <row r="3846" spans="1:23" customFormat="1">
      <c r="A3846" s="1" t="str">
        <f>CONCATENATE(Tableau4[[#This Row],[DPT2]]," - ",Tableau4[[#This Row],[COMMUNE]])</f>
        <v>79 - Vouhé</v>
      </c>
      <c r="B3846" s="2">
        <v>79</v>
      </c>
      <c r="C3846" s="5" t="s">
        <v>5329</v>
      </c>
      <c r="D3846" s="6" t="s">
        <v>5029</v>
      </c>
      <c r="E3846" s="6" t="s">
        <v>10801</v>
      </c>
      <c r="F3846" s="6" t="s">
        <v>8554</v>
      </c>
      <c r="G3846" s="7">
        <v>362</v>
      </c>
      <c r="H3846" s="5" t="s">
        <v>5</v>
      </c>
      <c r="I3846" s="5" t="s">
        <v>12</v>
      </c>
      <c r="J3846" s="2" t="s">
        <v>13</v>
      </c>
      <c r="K3846" s="2" t="s">
        <v>8</v>
      </c>
      <c r="L3846" s="132" t="s">
        <v>8555</v>
      </c>
      <c r="M3846" s="87"/>
      <c r="N3846" s="87"/>
      <c r="O3846" s="87"/>
      <c r="P3846" s="87"/>
      <c r="Q3846" s="87"/>
      <c r="R3846" s="87"/>
      <c r="S3846" s="87"/>
      <c r="T3846" s="87"/>
      <c r="U3846" s="87"/>
      <c r="V3846" s="87"/>
      <c r="W3846" s="87"/>
    </row>
    <row r="3847" spans="1:23" s="87" customFormat="1">
      <c r="A3847" s="1" t="str">
        <f>CONCATENATE(Tableau4[[#This Row],[DPT2]]," - ",Tableau4[[#This Row],[COMMUNE]])</f>
        <v>79 - Vouillé</v>
      </c>
      <c r="B3847" s="2">
        <v>79</v>
      </c>
      <c r="C3847" s="2" t="s">
        <v>7415</v>
      </c>
      <c r="D3847" s="3" t="s">
        <v>5010</v>
      </c>
      <c r="E3847" s="3" t="s">
        <v>10841</v>
      </c>
      <c r="F3847" s="6" t="s">
        <v>8554</v>
      </c>
      <c r="G3847" s="4">
        <v>3345</v>
      </c>
      <c r="H3847" s="2" t="s">
        <v>5</v>
      </c>
      <c r="I3847" s="2" t="s">
        <v>25</v>
      </c>
      <c r="J3847" s="2" t="s">
        <v>13</v>
      </c>
      <c r="K3847" s="2" t="s">
        <v>5671</v>
      </c>
      <c r="L3847" s="132" t="s">
        <v>8555</v>
      </c>
    </row>
    <row r="3848" spans="1:23" customFormat="1">
      <c r="A3848" s="1" t="str">
        <f>CONCATENATE(Tableau4[[#This Row],[DPT2]]," - ",Tableau4[[#This Row],[COMMUNE]])</f>
        <v>79 - Voulmentin</v>
      </c>
      <c r="B3848" s="2">
        <v>79</v>
      </c>
      <c r="C3848" s="5" t="s">
        <v>5330</v>
      </c>
      <c r="D3848" s="6" t="s">
        <v>5042</v>
      </c>
      <c r="E3848" s="6" t="s">
        <v>5331</v>
      </c>
      <c r="F3848" s="6" t="s">
        <v>8554</v>
      </c>
      <c r="G3848" s="7">
        <v>1119</v>
      </c>
      <c r="H3848" s="5" t="s">
        <v>5</v>
      </c>
      <c r="I3848" s="5" t="s">
        <v>12</v>
      </c>
      <c r="J3848" s="2" t="s">
        <v>13</v>
      </c>
      <c r="K3848" s="2" t="s">
        <v>8</v>
      </c>
      <c r="L3848" s="132" t="s">
        <v>8555</v>
      </c>
      <c r="M3848" s="87"/>
      <c r="N3848" s="87"/>
      <c r="O3848" s="87"/>
      <c r="P3848" s="87"/>
      <c r="Q3848" s="87"/>
      <c r="R3848" s="87"/>
      <c r="S3848" s="87"/>
      <c r="T3848" s="87"/>
      <c r="U3848" s="87"/>
      <c r="V3848" s="87"/>
      <c r="W3848" s="87"/>
    </row>
    <row r="3849" spans="1:23" customFormat="1">
      <c r="A3849" s="1" t="str">
        <f>CONCATENATE(Tableau4[[#This Row],[DPT2]]," - ",Tableau4[[#This Row],[COMMUNE]])</f>
        <v>79 - Xaintray</v>
      </c>
      <c r="B3849" s="2">
        <v>79</v>
      </c>
      <c r="C3849" s="5" t="s">
        <v>5332</v>
      </c>
      <c r="D3849" s="6" t="s">
        <v>5029</v>
      </c>
      <c r="E3849" s="6" t="s">
        <v>5333</v>
      </c>
      <c r="F3849" s="6" t="s">
        <v>8554</v>
      </c>
      <c r="G3849" s="7">
        <v>232</v>
      </c>
      <c r="H3849" s="5" t="s">
        <v>5</v>
      </c>
      <c r="I3849" s="5" t="s">
        <v>12</v>
      </c>
      <c r="J3849" s="2" t="s">
        <v>13</v>
      </c>
      <c r="K3849" s="2" t="s">
        <v>8</v>
      </c>
      <c r="L3849" s="132" t="s">
        <v>8555</v>
      </c>
      <c r="M3849" s="87"/>
      <c r="N3849" s="87"/>
      <c r="O3849" s="87"/>
      <c r="P3849" s="87"/>
      <c r="Q3849" s="87"/>
      <c r="R3849" s="87"/>
      <c r="S3849" s="87"/>
      <c r="T3849" s="87"/>
      <c r="U3849" s="87"/>
      <c r="V3849" s="87"/>
      <c r="W3849" s="87"/>
    </row>
    <row r="3850" spans="1:23" s="87" customFormat="1">
      <c r="A3850" s="1" t="str">
        <f>CONCATENATE(Tableau4[[#This Row],[DPT2]]," - ",Tableau4[[#This Row],[COMMUNE]])</f>
        <v>86 - Adriers</v>
      </c>
      <c r="B3850" s="2">
        <v>86</v>
      </c>
      <c r="C3850" s="2" t="s">
        <v>7416</v>
      </c>
      <c r="D3850" s="3" t="s">
        <v>5346</v>
      </c>
      <c r="E3850" s="3" t="s">
        <v>7417</v>
      </c>
      <c r="F3850" s="6" t="s">
        <v>8554</v>
      </c>
      <c r="G3850" s="4">
        <v>714</v>
      </c>
      <c r="H3850" s="2" t="s">
        <v>5</v>
      </c>
      <c r="I3850" s="2" t="s">
        <v>6</v>
      </c>
      <c r="J3850" s="2" t="s">
        <v>7</v>
      </c>
      <c r="K3850" s="2" t="s">
        <v>5671</v>
      </c>
      <c r="L3850" s="132" t="s">
        <v>8555</v>
      </c>
    </row>
    <row r="3851" spans="1:23" customFormat="1">
      <c r="A3851" s="1" t="str">
        <f>CONCATENATE(Tableau4[[#This Row],[DPT2]]," - ",Tableau4[[#This Row],[COMMUNE]])</f>
        <v>86 - Amberre</v>
      </c>
      <c r="B3851" s="2">
        <v>86</v>
      </c>
      <c r="C3851" s="2" t="s">
        <v>5334</v>
      </c>
      <c r="D3851" s="3" t="s">
        <v>5335</v>
      </c>
      <c r="E3851" s="3" t="s">
        <v>5336</v>
      </c>
      <c r="F3851" s="6" t="s">
        <v>8554</v>
      </c>
      <c r="G3851" s="4">
        <v>580</v>
      </c>
      <c r="H3851" s="2" t="s">
        <v>5</v>
      </c>
      <c r="I3851" s="2" t="s">
        <v>25</v>
      </c>
      <c r="J3851" s="2" t="s">
        <v>13</v>
      </c>
      <c r="K3851" s="2" t="s">
        <v>8</v>
      </c>
      <c r="L3851" s="132" t="s">
        <v>8555</v>
      </c>
    </row>
    <row r="3852" spans="1:23" s="87" customFormat="1">
      <c r="A3852" s="1" t="str">
        <f>CONCATENATE(Tableau4[[#This Row],[DPT2]]," - ",Tableau4[[#This Row],[COMMUNE]])</f>
        <v>86 - Anché</v>
      </c>
      <c r="B3852" s="2">
        <v>86</v>
      </c>
      <c r="C3852" s="2" t="s">
        <v>5337</v>
      </c>
      <c r="D3852" s="3" t="s">
        <v>5338</v>
      </c>
      <c r="E3852" s="3" t="s">
        <v>5339</v>
      </c>
      <c r="F3852" s="6" t="s">
        <v>8554</v>
      </c>
      <c r="G3852" s="4">
        <v>338</v>
      </c>
      <c r="H3852" s="2" t="s">
        <v>5</v>
      </c>
      <c r="I3852" s="2" t="s">
        <v>6</v>
      </c>
      <c r="J3852" s="2" t="s">
        <v>7</v>
      </c>
      <c r="K3852" s="2" t="s">
        <v>8</v>
      </c>
      <c r="L3852" s="132" t="s">
        <v>8555</v>
      </c>
    </row>
    <row r="3853" spans="1:23" customFormat="1">
      <c r="A3853" s="1" t="str">
        <f>CONCATENATE(Tableau4[[#This Row],[DPT2]]," - ",Tableau4[[#This Row],[COMMUNE]])</f>
        <v>86 - Angles-sur-l'Anglin</v>
      </c>
      <c r="B3853" s="2">
        <v>86</v>
      </c>
      <c r="C3853" s="5" t="s">
        <v>5340</v>
      </c>
      <c r="D3853" s="6" t="s">
        <v>5341</v>
      </c>
      <c r="E3853" s="6" t="s">
        <v>5342</v>
      </c>
      <c r="F3853" s="6" t="s">
        <v>8554</v>
      </c>
      <c r="G3853" s="7">
        <v>347</v>
      </c>
      <c r="H3853" s="5" t="s">
        <v>5</v>
      </c>
      <c r="I3853" s="5" t="s">
        <v>12</v>
      </c>
      <c r="J3853" s="5" t="s">
        <v>7</v>
      </c>
      <c r="K3853" s="2" t="s">
        <v>8</v>
      </c>
      <c r="L3853" s="132" t="s">
        <v>8555</v>
      </c>
    </row>
    <row r="3854" spans="1:23" customFormat="1">
      <c r="A3854" s="1" t="str">
        <f>CONCATENATE(Tableau4[[#This Row],[DPT2]]," - ",Tableau4[[#This Row],[COMMUNE]])</f>
        <v>86 - Angliers</v>
      </c>
      <c r="B3854" s="2">
        <v>86</v>
      </c>
      <c r="C3854" s="2" t="s">
        <v>5343</v>
      </c>
      <c r="D3854" s="3" t="s">
        <v>5344</v>
      </c>
      <c r="E3854" s="3" t="s">
        <v>10778</v>
      </c>
      <c r="F3854" s="6" t="s">
        <v>8554</v>
      </c>
      <c r="G3854" s="4">
        <v>617</v>
      </c>
      <c r="H3854" s="2" t="s">
        <v>5</v>
      </c>
      <c r="I3854" s="2" t="s">
        <v>6</v>
      </c>
      <c r="J3854" s="2" t="s">
        <v>13</v>
      </c>
      <c r="K3854" s="2" t="s">
        <v>8</v>
      </c>
      <c r="L3854" s="132" t="s">
        <v>8555</v>
      </c>
      <c r="M3854" s="87"/>
      <c r="N3854" s="87"/>
      <c r="O3854" s="87"/>
      <c r="P3854" s="87"/>
      <c r="Q3854" s="87"/>
      <c r="R3854" s="87"/>
      <c r="S3854" s="87"/>
      <c r="T3854" s="87"/>
      <c r="U3854" s="87"/>
      <c r="V3854" s="87"/>
      <c r="W3854" s="87"/>
    </row>
    <row r="3855" spans="1:23" customFormat="1">
      <c r="A3855" s="1" t="str">
        <f>CONCATENATE(Tableau4[[#This Row],[DPT2]]," - ",Tableau4[[#This Row],[COMMUNE]])</f>
        <v>86 - Antigny</v>
      </c>
      <c r="B3855" s="2">
        <v>86</v>
      </c>
      <c r="C3855" s="2" t="s">
        <v>5345</v>
      </c>
      <c r="D3855" s="3" t="s">
        <v>5346</v>
      </c>
      <c r="E3855" s="3" t="s">
        <v>5347</v>
      </c>
      <c r="F3855" s="6" t="s">
        <v>8554</v>
      </c>
      <c r="G3855" s="4">
        <v>546</v>
      </c>
      <c r="H3855" s="2" t="s">
        <v>5</v>
      </c>
      <c r="I3855" s="2" t="s">
        <v>6</v>
      </c>
      <c r="J3855" s="2" t="s">
        <v>7</v>
      </c>
      <c r="K3855" s="2" t="s">
        <v>8</v>
      </c>
      <c r="L3855" s="132" t="s">
        <v>8555</v>
      </c>
    </row>
    <row r="3856" spans="1:23" customFormat="1">
      <c r="A3856" s="1" t="str">
        <f>CONCATENATE(Tableau4[[#This Row],[DPT2]]," - ",Tableau4[[#This Row],[COMMUNE]])</f>
        <v>86 - Antran</v>
      </c>
      <c r="B3856" s="2">
        <v>86</v>
      </c>
      <c r="C3856" s="5" t="s">
        <v>7418</v>
      </c>
      <c r="D3856" s="6" t="s">
        <v>5341</v>
      </c>
      <c r="E3856" s="6" t="s">
        <v>7419</v>
      </c>
      <c r="F3856" s="6" t="s">
        <v>8554</v>
      </c>
      <c r="G3856" s="7">
        <v>1163</v>
      </c>
      <c r="H3856" s="5" t="s">
        <v>5</v>
      </c>
      <c r="I3856" s="5" t="s">
        <v>12</v>
      </c>
      <c r="J3856" s="5" t="s">
        <v>7</v>
      </c>
      <c r="K3856" s="2" t="s">
        <v>5671</v>
      </c>
      <c r="L3856" s="132" t="s">
        <v>8555</v>
      </c>
      <c r="M3856" s="87"/>
      <c r="N3856" s="87"/>
      <c r="O3856" s="87"/>
      <c r="P3856" s="87"/>
      <c r="Q3856" s="87"/>
      <c r="R3856" s="87"/>
      <c r="S3856" s="87"/>
      <c r="T3856" s="87"/>
      <c r="U3856" s="87"/>
      <c r="V3856" s="87"/>
      <c r="W3856" s="87"/>
    </row>
    <row r="3857" spans="1:23" customFormat="1">
      <c r="A3857" s="1" t="str">
        <f>CONCATENATE(Tableau4[[#This Row],[DPT2]]," - ",Tableau4[[#This Row],[COMMUNE]])</f>
        <v>86 - Arçay</v>
      </c>
      <c r="B3857" s="2">
        <v>86</v>
      </c>
      <c r="C3857" s="2" t="s">
        <v>5348</v>
      </c>
      <c r="D3857" s="3" t="s">
        <v>5344</v>
      </c>
      <c r="E3857" s="3" t="s">
        <v>5349</v>
      </c>
      <c r="F3857" s="6" t="s">
        <v>8554</v>
      </c>
      <c r="G3857" s="4">
        <v>343</v>
      </c>
      <c r="H3857" s="2" t="s">
        <v>5</v>
      </c>
      <c r="I3857" s="2" t="s">
        <v>6</v>
      </c>
      <c r="J3857" s="2" t="s">
        <v>13</v>
      </c>
      <c r="K3857" s="2" t="s">
        <v>8</v>
      </c>
      <c r="L3857" s="132" t="s">
        <v>8555</v>
      </c>
    </row>
    <row r="3858" spans="1:23" customFormat="1">
      <c r="A3858" s="1" t="str">
        <f>CONCATENATE(Tableau4[[#This Row],[DPT2]]," - ",Tableau4[[#This Row],[COMMUNE]])</f>
        <v>86 - Archigny</v>
      </c>
      <c r="B3858" s="2">
        <v>86</v>
      </c>
      <c r="C3858" s="5" t="s">
        <v>7420</v>
      </c>
      <c r="D3858" s="6" t="s">
        <v>5341</v>
      </c>
      <c r="E3858" s="6" t="s">
        <v>7421</v>
      </c>
      <c r="F3858" s="6" t="s">
        <v>8554</v>
      </c>
      <c r="G3858" s="7">
        <v>1070</v>
      </c>
      <c r="H3858" s="5" t="s">
        <v>5</v>
      </c>
      <c r="I3858" s="5" t="s">
        <v>12</v>
      </c>
      <c r="J3858" s="5" t="s">
        <v>7</v>
      </c>
      <c r="K3858" s="2" t="s">
        <v>5671</v>
      </c>
      <c r="L3858" s="132" t="s">
        <v>8555</v>
      </c>
    </row>
    <row r="3859" spans="1:23" s="87" customFormat="1">
      <c r="A3859" s="1" t="str">
        <f>CONCATENATE(Tableau4[[#This Row],[DPT2]]," - ",Tableau4[[#This Row],[COMMUNE]])</f>
        <v>86 - Aslonnes</v>
      </c>
      <c r="B3859" s="2">
        <v>86</v>
      </c>
      <c r="C3859" s="2" t="s">
        <v>5350</v>
      </c>
      <c r="D3859" s="3" t="s">
        <v>5351</v>
      </c>
      <c r="E3859" s="3" t="s">
        <v>5352</v>
      </c>
      <c r="F3859" s="6" t="s">
        <v>8554</v>
      </c>
      <c r="G3859" s="4">
        <v>1119</v>
      </c>
      <c r="H3859" s="2" t="s">
        <v>5</v>
      </c>
      <c r="I3859" s="2" t="s">
        <v>25</v>
      </c>
      <c r="J3859" s="2" t="s">
        <v>13</v>
      </c>
      <c r="K3859" s="2" t="s">
        <v>8</v>
      </c>
      <c r="L3859" s="132" t="s">
        <v>8555</v>
      </c>
    </row>
    <row r="3860" spans="1:23" customFormat="1">
      <c r="A3860" s="1" t="str">
        <f>CONCATENATE(Tableau4[[#This Row],[DPT2]]," - ",Tableau4[[#This Row],[COMMUNE]])</f>
        <v>86 - Asnières-sur-Blour</v>
      </c>
      <c r="B3860" s="2">
        <v>86</v>
      </c>
      <c r="C3860" s="2" t="s">
        <v>5353</v>
      </c>
      <c r="D3860" s="3" t="s">
        <v>5346</v>
      </c>
      <c r="E3860" s="3" t="s">
        <v>5354</v>
      </c>
      <c r="F3860" s="6" t="s">
        <v>8554</v>
      </c>
      <c r="G3860" s="4">
        <v>180</v>
      </c>
      <c r="H3860" s="2" t="s">
        <v>5</v>
      </c>
      <c r="I3860" s="2" t="s">
        <v>6</v>
      </c>
      <c r="J3860" s="2" t="s">
        <v>7</v>
      </c>
      <c r="K3860" s="2" t="s">
        <v>8</v>
      </c>
      <c r="L3860" s="132" t="s">
        <v>8555</v>
      </c>
      <c r="M3860" s="87"/>
      <c r="N3860" s="87"/>
      <c r="O3860" s="87"/>
      <c r="P3860" s="87"/>
      <c r="Q3860" s="87"/>
      <c r="R3860" s="87"/>
      <c r="S3860" s="87"/>
      <c r="T3860" s="87"/>
      <c r="U3860" s="87"/>
      <c r="V3860" s="87"/>
      <c r="W3860" s="87"/>
    </row>
    <row r="3861" spans="1:23" customFormat="1">
      <c r="A3861" s="1" t="str">
        <f>CONCATENATE(Tableau4[[#This Row],[DPT2]]," - ",Tableau4[[#This Row],[COMMUNE]])</f>
        <v>86 - Asnois</v>
      </c>
      <c r="B3861" s="2">
        <v>86</v>
      </c>
      <c r="C3861" s="2" t="s">
        <v>5355</v>
      </c>
      <c r="D3861" s="3" t="s">
        <v>5338</v>
      </c>
      <c r="E3861" s="3" t="s">
        <v>5356</v>
      </c>
      <c r="F3861" s="6" t="s">
        <v>8554</v>
      </c>
      <c r="G3861" s="4">
        <v>164</v>
      </c>
      <c r="H3861" s="2" t="s">
        <v>5</v>
      </c>
      <c r="I3861" s="2" t="s">
        <v>6</v>
      </c>
      <c r="J3861" s="2" t="s">
        <v>7</v>
      </c>
      <c r="K3861" s="2" t="s">
        <v>8</v>
      </c>
      <c r="L3861" s="132" t="s">
        <v>8555</v>
      </c>
      <c r="M3861" s="87"/>
      <c r="N3861" s="87"/>
      <c r="O3861" s="87"/>
      <c r="P3861" s="87"/>
      <c r="Q3861" s="87"/>
      <c r="R3861" s="87"/>
      <c r="S3861" s="87"/>
      <c r="T3861" s="87"/>
      <c r="U3861" s="87"/>
      <c r="V3861" s="87"/>
      <c r="W3861" s="87"/>
    </row>
    <row r="3862" spans="1:23" customFormat="1">
      <c r="A3862" s="1" t="str">
        <f>CONCATENATE(Tableau4[[#This Row],[DPT2]]," - ",Tableau4[[#This Row],[COMMUNE]])</f>
        <v>86 - Aulnay</v>
      </c>
      <c r="B3862" s="2">
        <v>86</v>
      </c>
      <c r="C3862" s="2" t="s">
        <v>5357</v>
      </c>
      <c r="D3862" s="3" t="s">
        <v>5344</v>
      </c>
      <c r="E3862" s="3" t="s">
        <v>10779</v>
      </c>
      <c r="F3862" s="6" t="s">
        <v>8554</v>
      </c>
      <c r="G3862" s="4">
        <v>97</v>
      </c>
      <c r="H3862" s="2" t="s">
        <v>5</v>
      </c>
      <c r="I3862" s="2" t="s">
        <v>6</v>
      </c>
      <c r="J3862" s="2" t="s">
        <v>13</v>
      </c>
      <c r="K3862" s="2" t="s">
        <v>8</v>
      </c>
      <c r="L3862" s="132" t="s">
        <v>8555</v>
      </c>
      <c r="M3862" s="87"/>
      <c r="N3862" s="87"/>
      <c r="O3862" s="87"/>
      <c r="P3862" s="87"/>
      <c r="Q3862" s="87"/>
      <c r="R3862" s="87"/>
      <c r="S3862" s="87"/>
      <c r="T3862" s="87"/>
      <c r="U3862" s="87"/>
      <c r="V3862" s="87"/>
      <c r="W3862" s="87"/>
    </row>
    <row r="3863" spans="1:23" customFormat="1">
      <c r="A3863" s="1" t="str">
        <f>CONCATENATE(Tableau4[[#This Row],[DPT2]]," - ",Tableau4[[#This Row],[COMMUNE]])</f>
        <v>86 - Availles-en-Châtellerault</v>
      </c>
      <c r="B3863" s="2">
        <v>86</v>
      </c>
      <c r="C3863" s="5" t="s">
        <v>7422</v>
      </c>
      <c r="D3863" s="6" t="s">
        <v>5341</v>
      </c>
      <c r="E3863" s="6" t="s">
        <v>7423</v>
      </c>
      <c r="F3863" s="6" t="s">
        <v>8554</v>
      </c>
      <c r="G3863" s="7">
        <v>1740</v>
      </c>
      <c r="H3863" s="5" t="s">
        <v>5</v>
      </c>
      <c r="I3863" s="5" t="s">
        <v>12</v>
      </c>
      <c r="J3863" s="5" t="s">
        <v>7</v>
      </c>
      <c r="K3863" s="2" t="s">
        <v>5671</v>
      </c>
      <c r="L3863" s="132" t="s">
        <v>8555</v>
      </c>
    </row>
    <row r="3864" spans="1:23" customFormat="1">
      <c r="A3864" s="1" t="str">
        <f>CONCATENATE(Tableau4[[#This Row],[DPT2]]," - ",Tableau4[[#This Row],[COMMUNE]])</f>
        <v>86 - Availles-Limouzine</v>
      </c>
      <c r="B3864" s="2">
        <v>86</v>
      </c>
      <c r="C3864" s="2" t="s">
        <v>7424</v>
      </c>
      <c r="D3864" s="3" t="s">
        <v>5346</v>
      </c>
      <c r="E3864" s="3" t="s">
        <v>7425</v>
      </c>
      <c r="F3864" s="6" t="s">
        <v>8554</v>
      </c>
      <c r="G3864" s="4">
        <v>1244</v>
      </c>
      <c r="H3864" s="2" t="s">
        <v>5</v>
      </c>
      <c r="I3864" s="2" t="s">
        <v>6</v>
      </c>
      <c r="J3864" s="2" t="s">
        <v>7</v>
      </c>
      <c r="K3864" s="2" t="s">
        <v>5671</v>
      </c>
      <c r="L3864" s="132">
        <v>46084</v>
      </c>
    </row>
    <row r="3865" spans="1:23" customFormat="1">
      <c r="A3865" s="1" t="str">
        <f>CONCATENATE(Tableau4[[#This Row],[DPT2]]," - ",Tableau4[[#This Row],[COMMUNE]])</f>
        <v>86 - Avanton</v>
      </c>
      <c r="B3865" s="2">
        <v>86</v>
      </c>
      <c r="C3865" s="2" t="s">
        <v>7426</v>
      </c>
      <c r="D3865" s="3" t="s">
        <v>5335</v>
      </c>
      <c r="E3865" s="3" t="s">
        <v>7427</v>
      </c>
      <c r="F3865" s="6" t="s">
        <v>8554</v>
      </c>
      <c r="G3865" s="4">
        <v>2200</v>
      </c>
      <c r="H3865" s="2" t="s">
        <v>5</v>
      </c>
      <c r="I3865" s="2" t="s">
        <v>25</v>
      </c>
      <c r="J3865" s="2" t="s">
        <v>13</v>
      </c>
      <c r="K3865" s="2" t="s">
        <v>5671</v>
      </c>
      <c r="L3865" s="132" t="s">
        <v>8555</v>
      </c>
      <c r="M3865" s="87"/>
      <c r="N3865" s="87"/>
      <c r="O3865" s="87"/>
      <c r="P3865" s="87"/>
      <c r="Q3865" s="87"/>
      <c r="R3865" s="87"/>
      <c r="S3865" s="87"/>
      <c r="T3865" s="87"/>
      <c r="U3865" s="87"/>
      <c r="V3865" s="87"/>
      <c r="W3865" s="87"/>
    </row>
    <row r="3866" spans="1:23" customFormat="1">
      <c r="A3866" s="1" t="str">
        <f>CONCATENATE(Tableau4[[#This Row],[DPT2]]," - ",Tableau4[[#This Row],[COMMUNE]])</f>
        <v>86 - Ayron</v>
      </c>
      <c r="B3866" s="2">
        <v>86</v>
      </c>
      <c r="C3866" s="2" t="s">
        <v>7428</v>
      </c>
      <c r="D3866" s="3" t="s">
        <v>5335</v>
      </c>
      <c r="E3866" s="3" t="s">
        <v>7429</v>
      </c>
      <c r="F3866" s="6" t="s">
        <v>8554</v>
      </c>
      <c r="G3866" s="4">
        <v>1104</v>
      </c>
      <c r="H3866" s="2" t="s">
        <v>5</v>
      </c>
      <c r="I3866" s="2" t="s">
        <v>25</v>
      </c>
      <c r="J3866" s="2" t="s">
        <v>13</v>
      </c>
      <c r="K3866" s="2" t="s">
        <v>5671</v>
      </c>
      <c r="L3866" s="132" t="s">
        <v>8555</v>
      </c>
    </row>
    <row r="3867" spans="1:23" s="87" customFormat="1">
      <c r="A3867" s="1" t="str">
        <f>CONCATENATE(Tableau4[[#This Row],[DPT2]]," - ",Tableau4[[#This Row],[COMMUNE]])</f>
        <v>86 - Basses</v>
      </c>
      <c r="B3867" s="2">
        <v>86</v>
      </c>
      <c r="C3867" s="2" t="s">
        <v>5358</v>
      </c>
      <c r="D3867" s="3" t="s">
        <v>5344</v>
      </c>
      <c r="E3867" s="3" t="s">
        <v>5359</v>
      </c>
      <c r="F3867" s="6" t="s">
        <v>8554</v>
      </c>
      <c r="G3867" s="4">
        <v>321</v>
      </c>
      <c r="H3867" s="2" t="s">
        <v>5</v>
      </c>
      <c r="I3867" s="2" t="s">
        <v>6</v>
      </c>
      <c r="J3867" s="2" t="s">
        <v>13</v>
      </c>
      <c r="K3867" s="2" t="s">
        <v>8</v>
      </c>
      <c r="L3867" s="132" t="s">
        <v>8555</v>
      </c>
    </row>
    <row r="3868" spans="1:23" customFormat="1">
      <c r="A3868" s="1" t="str">
        <f>CONCATENATE(Tableau4[[#This Row],[DPT2]]," - ",Tableau4[[#This Row],[COMMUNE]])</f>
        <v>86 - Beaumont Saint-Cyr</v>
      </c>
      <c r="B3868" s="2">
        <v>86</v>
      </c>
      <c r="C3868" s="2" t="s">
        <v>7430</v>
      </c>
      <c r="D3868" s="3" t="s">
        <v>5413</v>
      </c>
      <c r="E3868" s="3" t="s">
        <v>7431</v>
      </c>
      <c r="F3868" s="6" t="s">
        <v>8554</v>
      </c>
      <c r="G3868" s="4">
        <v>2958</v>
      </c>
      <c r="H3868" s="2" t="s">
        <v>5</v>
      </c>
      <c r="I3868" s="2" t="s">
        <v>25</v>
      </c>
      <c r="J3868" s="2" t="s">
        <v>13</v>
      </c>
      <c r="K3868" s="2" t="s">
        <v>5671</v>
      </c>
      <c r="L3868" s="132">
        <v>46116</v>
      </c>
      <c r="M3868" s="87"/>
      <c r="N3868" s="87"/>
      <c r="O3868" s="87"/>
      <c r="P3868" s="87"/>
      <c r="Q3868" s="87"/>
      <c r="R3868" s="87"/>
      <c r="S3868" s="87"/>
      <c r="T3868" s="87"/>
      <c r="U3868" s="87"/>
      <c r="V3868" s="87"/>
      <c r="W3868" s="87"/>
    </row>
    <row r="3869" spans="1:23" customFormat="1">
      <c r="A3869" s="1" t="str">
        <f>CONCATENATE(Tableau4[[#This Row],[DPT2]]," - ",Tableau4[[#This Row],[COMMUNE]])</f>
        <v>86 - Bellefonds</v>
      </c>
      <c r="B3869" s="2">
        <v>86</v>
      </c>
      <c r="C3869" s="5" t="s">
        <v>5360</v>
      </c>
      <c r="D3869" s="6" t="s">
        <v>5341</v>
      </c>
      <c r="E3869" s="6" t="s">
        <v>5361</v>
      </c>
      <c r="F3869" s="6" t="s">
        <v>8554</v>
      </c>
      <c r="G3869" s="7">
        <v>253</v>
      </c>
      <c r="H3869" s="5" t="s">
        <v>5</v>
      </c>
      <c r="I3869" s="5" t="s">
        <v>12</v>
      </c>
      <c r="J3869" s="5" t="s">
        <v>7</v>
      </c>
      <c r="K3869" s="2" t="s">
        <v>8</v>
      </c>
      <c r="L3869" s="132" t="s">
        <v>8555</v>
      </c>
    </row>
    <row r="3870" spans="1:23" customFormat="1">
      <c r="A3870" s="1" t="str">
        <f>CONCATENATE(Tableau4[[#This Row],[DPT2]]," - ",Tableau4[[#This Row],[COMMUNE]])</f>
        <v>86 - Berrie</v>
      </c>
      <c r="B3870" s="2">
        <v>86</v>
      </c>
      <c r="C3870" s="2" t="s">
        <v>5362</v>
      </c>
      <c r="D3870" s="3" t="s">
        <v>5344</v>
      </c>
      <c r="E3870" s="3" t="s">
        <v>5363</v>
      </c>
      <c r="F3870" s="6" t="s">
        <v>8554</v>
      </c>
      <c r="G3870" s="4">
        <v>259</v>
      </c>
      <c r="H3870" s="2" t="s">
        <v>5</v>
      </c>
      <c r="I3870" s="2" t="s">
        <v>6</v>
      </c>
      <c r="J3870" s="2" t="s">
        <v>13</v>
      </c>
      <c r="K3870" s="2" t="s">
        <v>8</v>
      </c>
      <c r="L3870" s="132" t="s">
        <v>8555</v>
      </c>
    </row>
    <row r="3871" spans="1:23" customFormat="1">
      <c r="A3871" s="1" t="str">
        <f>CONCATENATE(Tableau4[[#This Row],[DPT2]]," - ",Tableau4[[#This Row],[COMMUNE]])</f>
        <v>86 - Berthegon</v>
      </c>
      <c r="B3871" s="2">
        <v>86</v>
      </c>
      <c r="C3871" s="2" t="s">
        <v>5364</v>
      </c>
      <c r="D3871" s="3" t="s">
        <v>5344</v>
      </c>
      <c r="E3871" s="3" t="s">
        <v>5365</v>
      </c>
      <c r="F3871" s="6" t="s">
        <v>8554</v>
      </c>
      <c r="G3871" s="4">
        <v>280</v>
      </c>
      <c r="H3871" s="2" t="s">
        <v>5</v>
      </c>
      <c r="I3871" s="2" t="s">
        <v>6</v>
      </c>
      <c r="J3871" s="2" t="s">
        <v>13</v>
      </c>
      <c r="K3871" s="2" t="s">
        <v>8</v>
      </c>
      <c r="L3871" s="132" t="s">
        <v>8555</v>
      </c>
    </row>
    <row r="3872" spans="1:23" s="87" customFormat="1">
      <c r="A3872" s="1" t="str">
        <f>CONCATENATE(Tableau4[[#This Row],[DPT2]]," - ",Tableau4[[#This Row],[COMMUNE]])</f>
        <v>86 - Béruges</v>
      </c>
      <c r="B3872" s="2">
        <v>86</v>
      </c>
      <c r="C3872" s="2" t="s">
        <v>7432</v>
      </c>
      <c r="D3872" s="3" t="s">
        <v>5413</v>
      </c>
      <c r="E3872" s="3" t="s">
        <v>7433</v>
      </c>
      <c r="F3872" s="6" t="s">
        <v>8554</v>
      </c>
      <c r="G3872" s="4">
        <v>1553</v>
      </c>
      <c r="H3872" s="2" t="s">
        <v>5</v>
      </c>
      <c r="I3872" s="2" t="s">
        <v>25</v>
      </c>
      <c r="J3872" s="2" t="s">
        <v>13</v>
      </c>
      <c r="K3872" s="2" t="s">
        <v>5671</v>
      </c>
      <c r="L3872" s="132" t="s">
        <v>8555</v>
      </c>
      <c r="M3872"/>
      <c r="N3872"/>
      <c r="O3872"/>
      <c r="P3872"/>
      <c r="Q3872"/>
      <c r="R3872"/>
      <c r="S3872"/>
      <c r="T3872"/>
      <c r="U3872"/>
      <c r="V3872"/>
      <c r="W3872"/>
    </row>
    <row r="3873" spans="1:23" customFormat="1">
      <c r="A3873" s="1" t="str">
        <f>CONCATENATE(Tableau4[[#This Row],[DPT2]]," - ",Tableau4[[#This Row],[COMMUNE]])</f>
        <v>86 - Béthines</v>
      </c>
      <c r="B3873" s="2">
        <v>86</v>
      </c>
      <c r="C3873" s="2" t="s">
        <v>5366</v>
      </c>
      <c r="D3873" s="3" t="s">
        <v>5346</v>
      </c>
      <c r="E3873" s="3" t="s">
        <v>5367</v>
      </c>
      <c r="F3873" s="6" t="s">
        <v>8554</v>
      </c>
      <c r="G3873" s="4">
        <v>474</v>
      </c>
      <c r="H3873" s="2" t="s">
        <v>5</v>
      </c>
      <c r="I3873" s="2" t="s">
        <v>6</v>
      </c>
      <c r="J3873" s="2" t="s">
        <v>7</v>
      </c>
      <c r="K3873" s="2" t="s">
        <v>8</v>
      </c>
      <c r="L3873" s="132" t="s">
        <v>8555</v>
      </c>
      <c r="M3873" s="87"/>
      <c r="N3873" s="87"/>
      <c r="O3873" s="87"/>
      <c r="P3873" s="87"/>
      <c r="Q3873" s="87"/>
      <c r="R3873" s="87"/>
      <c r="S3873" s="87"/>
      <c r="T3873" s="87"/>
      <c r="U3873" s="87"/>
      <c r="V3873" s="87"/>
      <c r="W3873" s="87"/>
    </row>
    <row r="3874" spans="1:23" customFormat="1">
      <c r="A3874" s="1" t="str">
        <f>CONCATENATE(Tableau4[[#This Row],[DPT2]]," - ",Tableau4[[#This Row],[COMMUNE]])</f>
        <v>86 - Beuxes</v>
      </c>
      <c r="B3874" s="2">
        <v>86</v>
      </c>
      <c r="C3874" s="2" t="s">
        <v>5368</v>
      </c>
      <c r="D3874" s="3" t="s">
        <v>5344</v>
      </c>
      <c r="E3874" s="3" t="s">
        <v>5369</v>
      </c>
      <c r="F3874" s="6" t="s">
        <v>8554</v>
      </c>
      <c r="G3874" s="4">
        <v>546</v>
      </c>
      <c r="H3874" s="2" t="s">
        <v>5</v>
      </c>
      <c r="I3874" s="2" t="s">
        <v>6</v>
      </c>
      <c r="J3874" s="2" t="s">
        <v>13</v>
      </c>
      <c r="K3874" s="2" t="s">
        <v>8</v>
      </c>
      <c r="L3874" s="132" t="s">
        <v>8555</v>
      </c>
    </row>
    <row r="3875" spans="1:23" customFormat="1">
      <c r="A3875" s="1" t="str">
        <f>CONCATENATE(Tableau4[[#This Row],[DPT2]]," - ",Tableau4[[#This Row],[COMMUNE]])</f>
        <v>86 - Biard</v>
      </c>
      <c r="B3875" s="94">
        <v>86</v>
      </c>
      <c r="C3875" s="11" t="s">
        <v>7434</v>
      </c>
      <c r="D3875" s="95" t="s">
        <v>5413</v>
      </c>
      <c r="E3875" s="118" t="s">
        <v>7435</v>
      </c>
      <c r="F3875" s="96" t="s">
        <v>8555</v>
      </c>
      <c r="G3875" s="97">
        <v>1832</v>
      </c>
      <c r="H3875" s="94" t="s">
        <v>859</v>
      </c>
      <c r="I3875" s="94" t="s">
        <v>25</v>
      </c>
      <c r="J3875" s="94" t="s">
        <v>13</v>
      </c>
      <c r="K3875" s="2" t="s">
        <v>5671</v>
      </c>
      <c r="L3875" s="132" t="s">
        <v>8555</v>
      </c>
      <c r="M3875" s="87"/>
      <c r="N3875" s="87"/>
      <c r="O3875" s="87"/>
      <c r="P3875" s="87"/>
      <c r="Q3875" s="87"/>
      <c r="R3875" s="87"/>
      <c r="S3875" s="87"/>
      <c r="T3875" s="87"/>
      <c r="U3875" s="87"/>
      <c r="V3875" s="87"/>
      <c r="W3875" s="87"/>
    </row>
    <row r="3876" spans="1:23" customFormat="1">
      <c r="A3876" s="1" t="str">
        <f>CONCATENATE(Tableau4[[#This Row],[DPT2]]," - ",Tableau4[[#This Row],[COMMUNE]])</f>
        <v>86 - Bignoux</v>
      </c>
      <c r="B3876" s="2">
        <v>86</v>
      </c>
      <c r="C3876" s="2" t="s">
        <v>7436</v>
      </c>
      <c r="D3876" s="3" t="s">
        <v>5413</v>
      </c>
      <c r="E3876" s="3" t="s">
        <v>7437</v>
      </c>
      <c r="F3876" s="6" t="s">
        <v>8554</v>
      </c>
      <c r="G3876" s="4">
        <v>1067</v>
      </c>
      <c r="H3876" s="2" t="s">
        <v>5</v>
      </c>
      <c r="I3876" s="2" t="s">
        <v>25</v>
      </c>
      <c r="J3876" s="2" t="s">
        <v>13</v>
      </c>
      <c r="K3876" s="2" t="s">
        <v>5671</v>
      </c>
      <c r="L3876" s="132" t="s">
        <v>8555</v>
      </c>
      <c r="M3876" s="87"/>
      <c r="N3876" s="87"/>
      <c r="O3876" s="87"/>
      <c r="P3876" s="87"/>
      <c r="Q3876" s="87"/>
      <c r="R3876" s="87"/>
      <c r="S3876" s="87"/>
      <c r="T3876" s="87"/>
      <c r="U3876" s="87"/>
      <c r="V3876" s="87"/>
      <c r="W3876" s="87"/>
    </row>
    <row r="3877" spans="1:23" customFormat="1">
      <c r="A3877" s="1" t="str">
        <f>CONCATENATE(Tableau4[[#This Row],[DPT2]]," - ",Tableau4[[#This Row],[COMMUNE]])</f>
        <v>86 - Blanzay</v>
      </c>
      <c r="B3877" s="2">
        <v>86</v>
      </c>
      <c r="C3877" s="2" t="s">
        <v>5370</v>
      </c>
      <c r="D3877" s="3" t="s">
        <v>5338</v>
      </c>
      <c r="E3877" s="3" t="s">
        <v>5371</v>
      </c>
      <c r="F3877" s="6" t="s">
        <v>8554</v>
      </c>
      <c r="G3877" s="4">
        <v>780</v>
      </c>
      <c r="H3877" s="2" t="s">
        <v>5</v>
      </c>
      <c r="I3877" s="2" t="s">
        <v>6</v>
      </c>
      <c r="J3877" s="2" t="s">
        <v>7</v>
      </c>
      <c r="K3877" s="2" t="s">
        <v>8</v>
      </c>
      <c r="L3877" s="132" t="s">
        <v>8555</v>
      </c>
    </row>
    <row r="3878" spans="1:23" customFormat="1">
      <c r="A3878" s="1" t="str">
        <f>CONCATENATE(Tableau4[[#This Row],[DPT2]]," - ",Tableau4[[#This Row],[COMMUNE]])</f>
        <v>86 - Boivre-la-Vallée</v>
      </c>
      <c r="B3878" s="2">
        <v>86</v>
      </c>
      <c r="C3878" s="2" t="s">
        <v>7438</v>
      </c>
      <c r="D3878" s="3" t="s">
        <v>5335</v>
      </c>
      <c r="E3878" s="3" t="s">
        <v>7439</v>
      </c>
      <c r="F3878" s="6" t="s">
        <v>8554</v>
      </c>
      <c r="G3878" s="4">
        <v>3073</v>
      </c>
      <c r="H3878" s="2" t="s">
        <v>5</v>
      </c>
      <c r="I3878" s="2" t="s">
        <v>25</v>
      </c>
      <c r="J3878" s="2" t="s">
        <v>13</v>
      </c>
      <c r="K3878" s="2" t="s">
        <v>5671</v>
      </c>
      <c r="L3878" s="132" t="s">
        <v>8555</v>
      </c>
      <c r="M3878" s="87"/>
      <c r="N3878" s="87"/>
      <c r="O3878" s="87"/>
      <c r="P3878" s="87"/>
      <c r="Q3878" s="87"/>
      <c r="R3878" s="87"/>
      <c r="S3878" s="87"/>
      <c r="T3878" s="87"/>
      <c r="U3878" s="87"/>
      <c r="V3878" s="87"/>
      <c r="W3878" s="87"/>
    </row>
    <row r="3879" spans="1:23" s="87" customFormat="1">
      <c r="A3879" s="1" t="str">
        <f>CONCATENATE(Tableau4[[#This Row],[DPT2]]," - ",Tableau4[[#This Row],[COMMUNE]])</f>
        <v>86 - Bonnes</v>
      </c>
      <c r="B3879" s="2">
        <v>86</v>
      </c>
      <c r="C3879" s="2" t="s">
        <v>7440</v>
      </c>
      <c r="D3879" s="3" t="s">
        <v>5413</v>
      </c>
      <c r="E3879" s="3" t="s">
        <v>10752</v>
      </c>
      <c r="F3879" s="6" t="s">
        <v>8554</v>
      </c>
      <c r="G3879" s="4">
        <v>1729</v>
      </c>
      <c r="H3879" s="2" t="s">
        <v>5</v>
      </c>
      <c r="I3879" s="2" t="s">
        <v>25</v>
      </c>
      <c r="J3879" s="2" t="s">
        <v>13</v>
      </c>
      <c r="K3879" s="2" t="s">
        <v>5671</v>
      </c>
      <c r="L3879" s="132" t="s">
        <v>8555</v>
      </c>
    </row>
    <row r="3880" spans="1:23" customFormat="1">
      <c r="A3880" s="1" t="str">
        <f>CONCATENATE(Tableau4[[#This Row],[DPT2]]," - ",Tableau4[[#This Row],[COMMUNE]])</f>
        <v>86 - Bonneuil-Matours</v>
      </c>
      <c r="B3880" s="2">
        <v>86</v>
      </c>
      <c r="C3880" s="5" t="s">
        <v>7441</v>
      </c>
      <c r="D3880" s="6" t="s">
        <v>5341</v>
      </c>
      <c r="E3880" s="6" t="s">
        <v>7442</v>
      </c>
      <c r="F3880" s="6" t="s">
        <v>8554</v>
      </c>
      <c r="G3880" s="7">
        <v>2079</v>
      </c>
      <c r="H3880" s="5" t="s">
        <v>5</v>
      </c>
      <c r="I3880" s="5" t="s">
        <v>12</v>
      </c>
      <c r="J3880" s="5" t="s">
        <v>7</v>
      </c>
      <c r="K3880" s="2" t="s">
        <v>5671</v>
      </c>
      <c r="L3880" s="132">
        <v>46084</v>
      </c>
    </row>
    <row r="3881" spans="1:23" customFormat="1">
      <c r="A3881" s="1" t="str">
        <f>CONCATENATE(Tableau4[[#This Row],[DPT2]]," - ",Tableau4[[#This Row],[COMMUNE]])</f>
        <v>86 - Bouresse</v>
      </c>
      <c r="B3881" s="2">
        <v>86</v>
      </c>
      <c r="C3881" s="2" t="s">
        <v>5372</v>
      </c>
      <c r="D3881" s="3" t="s">
        <v>5346</v>
      </c>
      <c r="E3881" s="3" t="s">
        <v>5373</v>
      </c>
      <c r="F3881" s="6" t="s">
        <v>8554</v>
      </c>
      <c r="G3881" s="4">
        <v>601</v>
      </c>
      <c r="H3881" s="2" t="s">
        <v>5</v>
      </c>
      <c r="I3881" s="2" t="s">
        <v>6</v>
      </c>
      <c r="J3881" s="2" t="s">
        <v>7</v>
      </c>
      <c r="K3881" s="2" t="s">
        <v>8</v>
      </c>
      <c r="L3881" s="132" t="s">
        <v>8555</v>
      </c>
    </row>
    <row r="3882" spans="1:23" s="87" customFormat="1">
      <c r="A3882" s="1" t="str">
        <f>CONCATENATE(Tableau4[[#This Row],[DPT2]]," - ",Tableau4[[#This Row],[COMMUNE]])</f>
        <v>86 - Bourg-Archambault</v>
      </c>
      <c r="B3882" s="2">
        <v>86</v>
      </c>
      <c r="C3882" s="2" t="s">
        <v>5374</v>
      </c>
      <c r="D3882" s="3" t="s">
        <v>5346</v>
      </c>
      <c r="E3882" s="3" t="s">
        <v>5375</v>
      </c>
      <c r="F3882" s="6" t="s">
        <v>8554</v>
      </c>
      <c r="G3882" s="4">
        <v>185</v>
      </c>
      <c r="H3882" s="2" t="s">
        <v>5</v>
      </c>
      <c r="I3882" s="2" t="s">
        <v>6</v>
      </c>
      <c r="J3882" s="2" t="s">
        <v>7</v>
      </c>
      <c r="K3882" s="2" t="s">
        <v>8</v>
      </c>
      <c r="L3882" s="132" t="s">
        <v>8555</v>
      </c>
    </row>
    <row r="3883" spans="1:23" s="87" customFormat="1">
      <c r="A3883" s="1" t="str">
        <f>CONCATENATE(Tableau4[[#This Row],[DPT2]]," - ",Tableau4[[#This Row],[COMMUNE]])</f>
        <v>86 - Bournand</v>
      </c>
      <c r="B3883" s="2">
        <v>86</v>
      </c>
      <c r="C3883" s="2" t="s">
        <v>5376</v>
      </c>
      <c r="D3883" s="3" t="s">
        <v>5344</v>
      </c>
      <c r="E3883" s="3" t="s">
        <v>5377</v>
      </c>
      <c r="F3883" s="6" t="s">
        <v>8554</v>
      </c>
      <c r="G3883" s="4">
        <v>885</v>
      </c>
      <c r="H3883" s="2" t="s">
        <v>5</v>
      </c>
      <c r="I3883" s="2" t="s">
        <v>6</v>
      </c>
      <c r="J3883" s="2" t="s">
        <v>13</v>
      </c>
      <c r="K3883" s="2" t="s">
        <v>8</v>
      </c>
      <c r="L3883" s="132" t="s">
        <v>8555</v>
      </c>
      <c r="M3883"/>
      <c r="N3883"/>
      <c r="O3883"/>
      <c r="P3883"/>
      <c r="Q3883"/>
      <c r="R3883"/>
      <c r="S3883"/>
      <c r="T3883"/>
      <c r="U3883"/>
      <c r="V3883"/>
      <c r="W3883"/>
    </row>
    <row r="3884" spans="1:23" customFormat="1">
      <c r="A3884" s="1" t="str">
        <f>CONCATENATE(Tableau4[[#This Row],[DPT2]]," - ",Tableau4[[#This Row],[COMMUNE]])</f>
        <v>86 - Brigueil-le-Chantre</v>
      </c>
      <c r="B3884" s="2">
        <v>86</v>
      </c>
      <c r="C3884" s="2" t="s">
        <v>5378</v>
      </c>
      <c r="D3884" s="3" t="s">
        <v>5346</v>
      </c>
      <c r="E3884" s="3" t="s">
        <v>5379</v>
      </c>
      <c r="F3884" s="6" t="s">
        <v>8554</v>
      </c>
      <c r="G3884" s="4">
        <v>507</v>
      </c>
      <c r="H3884" s="2" t="s">
        <v>5</v>
      </c>
      <c r="I3884" s="2" t="s">
        <v>6</v>
      </c>
      <c r="J3884" s="2" t="s">
        <v>7</v>
      </c>
      <c r="K3884" s="2" t="s">
        <v>8</v>
      </c>
      <c r="L3884" s="132" t="s">
        <v>8555</v>
      </c>
      <c r="M3884" s="87"/>
      <c r="N3884" s="87"/>
      <c r="O3884" s="87"/>
      <c r="P3884" s="87"/>
      <c r="Q3884" s="87"/>
      <c r="R3884" s="87"/>
      <c r="S3884" s="87"/>
      <c r="T3884" s="87"/>
      <c r="U3884" s="87"/>
      <c r="V3884" s="87"/>
      <c r="W3884" s="87"/>
    </row>
    <row r="3885" spans="1:23" customFormat="1">
      <c r="A3885" s="1" t="str">
        <f>CONCATENATE(Tableau4[[#This Row],[DPT2]]," - ",Tableau4[[#This Row],[COMMUNE]])</f>
        <v>86 - Brion</v>
      </c>
      <c r="B3885" s="2">
        <v>86</v>
      </c>
      <c r="C3885" s="2" t="s">
        <v>5380</v>
      </c>
      <c r="D3885" s="3" t="s">
        <v>5338</v>
      </c>
      <c r="E3885" s="3" t="s">
        <v>5381</v>
      </c>
      <c r="F3885" s="6" t="s">
        <v>8554</v>
      </c>
      <c r="G3885" s="4">
        <v>219</v>
      </c>
      <c r="H3885" s="2" t="s">
        <v>5</v>
      </c>
      <c r="I3885" s="2" t="s">
        <v>6</v>
      </c>
      <c r="J3885" s="2" t="s">
        <v>7</v>
      </c>
      <c r="K3885" s="2" t="s">
        <v>8</v>
      </c>
      <c r="L3885" s="132" t="s">
        <v>8555</v>
      </c>
      <c r="M3885" s="87"/>
      <c r="N3885" s="87"/>
      <c r="O3885" s="87"/>
      <c r="P3885" s="87"/>
      <c r="Q3885" s="87"/>
      <c r="R3885" s="87"/>
      <c r="S3885" s="87"/>
      <c r="T3885" s="87"/>
      <c r="U3885" s="87"/>
      <c r="V3885" s="87"/>
      <c r="W3885" s="87"/>
    </row>
    <row r="3886" spans="1:23" s="87" customFormat="1">
      <c r="A3886" s="1" t="str">
        <f>CONCATENATE(Tableau4[[#This Row],[DPT2]]," - ",Tableau4[[#This Row],[COMMUNE]])</f>
        <v>86 - Brux</v>
      </c>
      <c r="B3886" s="2">
        <v>86</v>
      </c>
      <c r="C3886" s="2" t="s">
        <v>5382</v>
      </c>
      <c r="D3886" s="3" t="s">
        <v>5338</v>
      </c>
      <c r="E3886" s="3" t="s">
        <v>5383</v>
      </c>
      <c r="F3886" s="6" t="s">
        <v>8554</v>
      </c>
      <c r="G3886" s="4">
        <v>733</v>
      </c>
      <c r="H3886" s="2" t="s">
        <v>5</v>
      </c>
      <c r="I3886" s="2" t="s">
        <v>6</v>
      </c>
      <c r="J3886" s="2" t="s">
        <v>7</v>
      </c>
      <c r="K3886" s="2" t="s">
        <v>8</v>
      </c>
      <c r="L3886" s="132" t="s">
        <v>8555</v>
      </c>
    </row>
    <row r="3887" spans="1:23" customFormat="1">
      <c r="A3887" s="1" t="str">
        <f>CONCATENATE(Tableau4[[#This Row],[DPT2]]," - ",Tableau4[[#This Row],[COMMUNE]])</f>
        <v>86 - Buxerolles</v>
      </c>
      <c r="B3887" s="94">
        <v>86</v>
      </c>
      <c r="C3887" s="11" t="s">
        <v>8268</v>
      </c>
      <c r="D3887" s="95" t="s">
        <v>5413</v>
      </c>
      <c r="E3887" s="118" t="s">
        <v>8269</v>
      </c>
      <c r="F3887" s="96" t="s">
        <v>10842</v>
      </c>
      <c r="G3887" s="97">
        <v>10060</v>
      </c>
      <c r="H3887" s="94" t="s">
        <v>859</v>
      </c>
      <c r="I3887" s="94" t="s">
        <v>25</v>
      </c>
      <c r="J3887" s="94" t="s">
        <v>13</v>
      </c>
      <c r="K3887" s="5" t="s">
        <v>5664</v>
      </c>
      <c r="L3887" s="132" t="s">
        <v>8555</v>
      </c>
      <c r="M3887" s="87"/>
      <c r="N3887" s="87"/>
      <c r="O3887" s="87"/>
      <c r="P3887" s="87"/>
      <c r="Q3887" s="87"/>
      <c r="R3887" s="87"/>
      <c r="S3887" s="87"/>
      <c r="T3887" s="87"/>
      <c r="U3887" s="87"/>
      <c r="V3887" s="87"/>
      <c r="W3887" s="87"/>
    </row>
    <row r="3888" spans="1:23" s="87" customFormat="1">
      <c r="A3888" s="1" t="str">
        <f>CONCATENATE(Tableau4[[#This Row],[DPT2]]," - ",Tableau4[[#This Row],[COMMUNE]])</f>
        <v>86 - Buxeuil</v>
      </c>
      <c r="B3888" s="2">
        <v>86</v>
      </c>
      <c r="C3888" s="5" t="s">
        <v>5384</v>
      </c>
      <c r="D3888" s="6" t="s">
        <v>5341</v>
      </c>
      <c r="E3888" s="6" t="s">
        <v>5385</v>
      </c>
      <c r="F3888" s="6" t="s">
        <v>8554</v>
      </c>
      <c r="G3888" s="7">
        <v>919</v>
      </c>
      <c r="H3888" s="5" t="s">
        <v>5</v>
      </c>
      <c r="I3888" s="5" t="s">
        <v>12</v>
      </c>
      <c r="J3888" s="5" t="s">
        <v>7</v>
      </c>
      <c r="K3888" s="2" t="s">
        <v>8</v>
      </c>
      <c r="L3888" s="132" t="s">
        <v>8555</v>
      </c>
    </row>
    <row r="3889" spans="1:23" customFormat="1">
      <c r="A3889" s="1" t="str">
        <f>CONCATENATE(Tableau4[[#This Row],[DPT2]]," - ",Tableau4[[#This Row],[COMMUNE]])</f>
        <v>86 - Ceaux-en-Loudun</v>
      </c>
      <c r="B3889" s="2">
        <v>86</v>
      </c>
      <c r="C3889" s="2" t="s">
        <v>5386</v>
      </c>
      <c r="D3889" s="3" t="s">
        <v>5344</v>
      </c>
      <c r="E3889" s="3" t="s">
        <v>5387</v>
      </c>
      <c r="F3889" s="6" t="s">
        <v>8554</v>
      </c>
      <c r="G3889" s="4">
        <v>548</v>
      </c>
      <c r="H3889" s="2" t="s">
        <v>5</v>
      </c>
      <c r="I3889" s="2" t="s">
        <v>6</v>
      </c>
      <c r="J3889" s="2" t="s">
        <v>13</v>
      </c>
      <c r="K3889" s="2" t="s">
        <v>8</v>
      </c>
      <c r="L3889" s="132" t="s">
        <v>8555</v>
      </c>
    </row>
    <row r="3890" spans="1:23" customFormat="1">
      <c r="A3890" s="1" t="str">
        <f>CONCATENATE(Tableau4[[#This Row],[DPT2]]," - ",Tableau4[[#This Row],[COMMUNE]])</f>
        <v>86 - Celle-Lévescault</v>
      </c>
      <c r="B3890" s="2">
        <v>86</v>
      </c>
      <c r="C3890" s="2" t="s">
        <v>7443</v>
      </c>
      <c r="D3890" s="3" t="s">
        <v>5413</v>
      </c>
      <c r="E3890" s="3" t="s">
        <v>7444</v>
      </c>
      <c r="F3890" s="6" t="s">
        <v>8554</v>
      </c>
      <c r="G3890" s="4">
        <v>1351</v>
      </c>
      <c r="H3890" s="2" t="s">
        <v>5</v>
      </c>
      <c r="I3890" s="2" t="s">
        <v>25</v>
      </c>
      <c r="J3890" s="2" t="s">
        <v>13</v>
      </c>
      <c r="K3890" s="2" t="s">
        <v>5671</v>
      </c>
      <c r="L3890" s="132" t="s">
        <v>8555</v>
      </c>
    </row>
    <row r="3891" spans="1:23" s="87" customFormat="1">
      <c r="A3891" s="1" t="str">
        <f>CONCATENATE(Tableau4[[#This Row],[DPT2]]," - ",Tableau4[[#This Row],[COMMUNE]])</f>
        <v>86 - Cenon-sur-Vienne</v>
      </c>
      <c r="B3891" s="2">
        <v>86</v>
      </c>
      <c r="C3891" s="5" t="s">
        <v>7445</v>
      </c>
      <c r="D3891" s="6" t="s">
        <v>5341</v>
      </c>
      <c r="E3891" s="6" t="s">
        <v>7446</v>
      </c>
      <c r="F3891" s="6" t="s">
        <v>8554</v>
      </c>
      <c r="G3891" s="7">
        <v>1737</v>
      </c>
      <c r="H3891" s="5" t="s">
        <v>5</v>
      </c>
      <c r="I3891" s="5" t="s">
        <v>12</v>
      </c>
      <c r="J3891" s="5" t="s">
        <v>7</v>
      </c>
      <c r="K3891" s="2" t="s">
        <v>5671</v>
      </c>
      <c r="L3891" s="132" t="s">
        <v>8555</v>
      </c>
    </row>
    <row r="3892" spans="1:23" customFormat="1">
      <c r="A3892" s="1" t="str">
        <f>CONCATENATE(Tableau4[[#This Row],[DPT2]]," - ",Tableau4[[#This Row],[COMMUNE]])</f>
        <v>86 - Cernay</v>
      </c>
      <c r="B3892" s="2">
        <v>86</v>
      </c>
      <c r="C3892" s="5" t="s">
        <v>5388</v>
      </c>
      <c r="D3892" s="6" t="s">
        <v>5341</v>
      </c>
      <c r="E3892" s="6" t="s">
        <v>5389</v>
      </c>
      <c r="F3892" s="6" t="s">
        <v>8554</v>
      </c>
      <c r="G3892" s="7">
        <v>485</v>
      </c>
      <c r="H3892" s="5" t="s">
        <v>5</v>
      </c>
      <c r="I3892" s="5" t="s">
        <v>12</v>
      </c>
      <c r="J3892" s="5" t="s">
        <v>7</v>
      </c>
      <c r="K3892" s="2" t="s">
        <v>8</v>
      </c>
      <c r="L3892" s="132" t="s">
        <v>8555</v>
      </c>
      <c r="M3892" s="87"/>
      <c r="N3892" s="87"/>
      <c r="O3892" s="87"/>
      <c r="P3892" s="87"/>
      <c r="Q3892" s="87"/>
      <c r="R3892" s="87"/>
      <c r="S3892" s="87"/>
      <c r="T3892" s="87"/>
      <c r="U3892" s="87"/>
      <c r="V3892" s="87"/>
      <c r="W3892" s="87"/>
    </row>
    <row r="3893" spans="1:23" customFormat="1">
      <c r="A3893" s="1" t="str">
        <f>CONCATENATE(Tableau4[[#This Row],[DPT2]]," - ",Tableau4[[#This Row],[COMMUNE]])</f>
        <v>86 - Chabournay</v>
      </c>
      <c r="B3893" s="2">
        <v>86</v>
      </c>
      <c r="C3893" s="2" t="s">
        <v>5390</v>
      </c>
      <c r="D3893" s="3" t="s">
        <v>5335</v>
      </c>
      <c r="E3893" s="3" t="s">
        <v>5391</v>
      </c>
      <c r="F3893" s="6" t="s">
        <v>8554</v>
      </c>
      <c r="G3893" s="4">
        <v>1153</v>
      </c>
      <c r="H3893" s="2" t="s">
        <v>5</v>
      </c>
      <c r="I3893" s="2" t="s">
        <v>25</v>
      </c>
      <c r="J3893" s="2" t="s">
        <v>13</v>
      </c>
      <c r="K3893" s="2" t="s">
        <v>8</v>
      </c>
      <c r="L3893" s="132" t="s">
        <v>8555</v>
      </c>
    </row>
    <row r="3894" spans="1:23" customFormat="1">
      <c r="A3894" s="1" t="str">
        <f>CONCATENATE(Tableau4[[#This Row],[DPT2]]," - ",Tableau4[[#This Row],[COMMUNE]])</f>
        <v>86 - Chalais</v>
      </c>
      <c r="B3894" s="2">
        <v>86</v>
      </c>
      <c r="C3894" s="2" t="s">
        <v>5392</v>
      </c>
      <c r="D3894" s="3" t="s">
        <v>5344</v>
      </c>
      <c r="E3894" s="3" t="s">
        <v>10731</v>
      </c>
      <c r="F3894" s="6" t="s">
        <v>8554</v>
      </c>
      <c r="G3894" s="4">
        <v>501</v>
      </c>
      <c r="H3894" s="2" t="s">
        <v>5</v>
      </c>
      <c r="I3894" s="2" t="s">
        <v>6</v>
      </c>
      <c r="J3894" s="2" t="s">
        <v>13</v>
      </c>
      <c r="K3894" s="2" t="s">
        <v>8</v>
      </c>
      <c r="L3894" s="132" t="s">
        <v>8555</v>
      </c>
    </row>
    <row r="3895" spans="1:23" customFormat="1">
      <c r="A3895" s="1" t="str">
        <f>CONCATENATE(Tableau4[[#This Row],[DPT2]]," - ",Tableau4[[#This Row],[COMMUNE]])</f>
        <v>86 - Chalandray</v>
      </c>
      <c r="B3895" s="2">
        <v>86</v>
      </c>
      <c r="C3895" s="2" t="s">
        <v>5393</v>
      </c>
      <c r="D3895" s="3" t="s">
        <v>5335</v>
      </c>
      <c r="E3895" s="3" t="s">
        <v>5394</v>
      </c>
      <c r="F3895" s="6" t="s">
        <v>8554</v>
      </c>
      <c r="G3895" s="4">
        <v>843</v>
      </c>
      <c r="H3895" s="2" t="s">
        <v>5</v>
      </c>
      <c r="I3895" s="2" t="s">
        <v>25</v>
      </c>
      <c r="J3895" s="2" t="s">
        <v>13</v>
      </c>
      <c r="K3895" s="2" t="s">
        <v>8</v>
      </c>
      <c r="L3895" s="132" t="s">
        <v>8555</v>
      </c>
    </row>
    <row r="3896" spans="1:23" customFormat="1">
      <c r="A3896" s="1" t="str">
        <f>CONCATENATE(Tableau4[[#This Row],[DPT2]]," - ",Tableau4[[#This Row],[COMMUNE]])</f>
        <v>86 - Champagné-le-Sec</v>
      </c>
      <c r="B3896" s="2">
        <v>86</v>
      </c>
      <c r="C3896" s="2" t="s">
        <v>5395</v>
      </c>
      <c r="D3896" s="3" t="s">
        <v>5338</v>
      </c>
      <c r="E3896" s="3" t="s">
        <v>5396</v>
      </c>
      <c r="F3896" s="6" t="s">
        <v>8554</v>
      </c>
      <c r="G3896" s="4">
        <v>197</v>
      </c>
      <c r="H3896" s="2" t="s">
        <v>5</v>
      </c>
      <c r="I3896" s="2" t="s">
        <v>6</v>
      </c>
      <c r="J3896" s="2" t="s">
        <v>7</v>
      </c>
      <c r="K3896" s="2" t="s">
        <v>8</v>
      </c>
      <c r="L3896" s="132" t="s">
        <v>8555</v>
      </c>
    </row>
    <row r="3897" spans="1:23" customFormat="1">
      <c r="A3897" s="1" t="str">
        <f>CONCATENATE(Tableau4[[#This Row],[DPT2]]," - ",Tableau4[[#This Row],[COMMUNE]])</f>
        <v>86 - Champagné-Saint-Hilaire</v>
      </c>
      <c r="B3897" s="2">
        <v>86</v>
      </c>
      <c r="C3897" s="2" t="s">
        <v>7447</v>
      </c>
      <c r="D3897" s="3" t="s">
        <v>5338</v>
      </c>
      <c r="E3897" s="3" t="s">
        <v>7448</v>
      </c>
      <c r="F3897" s="6" t="s">
        <v>8554</v>
      </c>
      <c r="G3897" s="4">
        <v>995</v>
      </c>
      <c r="H3897" s="2" t="s">
        <v>5</v>
      </c>
      <c r="I3897" s="2" t="s">
        <v>6</v>
      </c>
      <c r="J3897" s="2" t="s">
        <v>7</v>
      </c>
      <c r="K3897" s="2" t="s">
        <v>5671</v>
      </c>
      <c r="L3897" s="132" t="s">
        <v>8555</v>
      </c>
      <c r="M3897" s="87"/>
      <c r="N3897" s="87"/>
      <c r="O3897" s="87"/>
      <c r="P3897" s="87"/>
      <c r="Q3897" s="87"/>
      <c r="R3897" s="87"/>
      <c r="S3897" s="87"/>
      <c r="T3897" s="87"/>
      <c r="U3897" s="87"/>
      <c r="V3897" s="87"/>
      <c r="W3897" s="87"/>
    </row>
    <row r="3898" spans="1:23" customFormat="1">
      <c r="A3898" s="1" t="str">
        <f>CONCATENATE(Tableau4[[#This Row],[DPT2]]," - ",Tableau4[[#This Row],[COMMUNE]])</f>
        <v>86 - Champigny en Rochereau</v>
      </c>
      <c r="B3898" s="2">
        <v>86</v>
      </c>
      <c r="C3898" s="2" t="s">
        <v>7449</v>
      </c>
      <c r="D3898" s="3" t="s">
        <v>5335</v>
      </c>
      <c r="E3898" s="3" t="s">
        <v>7450</v>
      </c>
      <c r="F3898" s="6" t="s">
        <v>8554</v>
      </c>
      <c r="G3898" s="4">
        <v>1961</v>
      </c>
      <c r="H3898" s="2" t="s">
        <v>5</v>
      </c>
      <c r="I3898" s="2" t="s">
        <v>25</v>
      </c>
      <c r="J3898" s="2" t="s">
        <v>13</v>
      </c>
      <c r="K3898" s="2" t="s">
        <v>5671</v>
      </c>
      <c r="L3898" s="132" t="s">
        <v>8555</v>
      </c>
      <c r="M3898" s="87"/>
      <c r="N3898" s="87"/>
      <c r="O3898" s="87"/>
      <c r="P3898" s="87"/>
      <c r="Q3898" s="87"/>
      <c r="R3898" s="87"/>
      <c r="S3898" s="87"/>
      <c r="T3898" s="87"/>
      <c r="U3898" s="87"/>
      <c r="V3898" s="87"/>
      <c r="W3898" s="87"/>
    </row>
    <row r="3899" spans="1:23" s="87" customFormat="1">
      <c r="A3899" s="1" t="str">
        <f>CONCATENATE(Tableau4[[#This Row],[DPT2]]," - ",Tableau4[[#This Row],[COMMUNE]])</f>
        <v>86 - Champniers</v>
      </c>
      <c r="B3899" s="2">
        <v>86</v>
      </c>
      <c r="C3899" s="2" t="s">
        <v>5397</v>
      </c>
      <c r="D3899" s="3" t="s">
        <v>5338</v>
      </c>
      <c r="E3899" s="3" t="s">
        <v>10753</v>
      </c>
      <c r="F3899" s="6" t="s">
        <v>8554</v>
      </c>
      <c r="G3899" s="4">
        <v>352</v>
      </c>
      <c r="H3899" s="2" t="s">
        <v>5</v>
      </c>
      <c r="I3899" s="2" t="s">
        <v>6</v>
      </c>
      <c r="J3899" s="2" t="s">
        <v>7</v>
      </c>
      <c r="K3899" s="2" t="s">
        <v>8</v>
      </c>
      <c r="L3899" s="132" t="s">
        <v>8555</v>
      </c>
      <c r="M3899"/>
      <c r="N3899"/>
      <c r="O3899"/>
      <c r="P3899"/>
      <c r="Q3899"/>
      <c r="R3899"/>
      <c r="S3899"/>
      <c r="T3899"/>
      <c r="U3899"/>
      <c r="V3899"/>
      <c r="W3899"/>
    </row>
    <row r="3900" spans="1:23" s="87" customFormat="1">
      <c r="A3900" s="1" t="str">
        <f>CONCATENATE(Tableau4[[#This Row],[DPT2]]," - ",Tableau4[[#This Row],[COMMUNE]])</f>
        <v>86 - Chapelle-Viviers</v>
      </c>
      <c r="B3900" s="2">
        <v>86</v>
      </c>
      <c r="C3900" s="2" t="s">
        <v>5398</v>
      </c>
      <c r="D3900" s="3" t="s">
        <v>5346</v>
      </c>
      <c r="E3900" s="3" t="s">
        <v>5399</v>
      </c>
      <c r="F3900" s="6" t="s">
        <v>8554</v>
      </c>
      <c r="G3900" s="4">
        <v>581</v>
      </c>
      <c r="H3900" s="2" t="s">
        <v>5</v>
      </c>
      <c r="I3900" s="2" t="s">
        <v>6</v>
      </c>
      <c r="J3900" s="2" t="s">
        <v>7</v>
      </c>
      <c r="K3900" s="2" t="s">
        <v>8</v>
      </c>
      <c r="L3900" s="132" t="s">
        <v>8555</v>
      </c>
    </row>
    <row r="3901" spans="1:23" customFormat="1">
      <c r="A3901" s="1" t="str">
        <f>CONCATENATE(Tableau4[[#This Row],[DPT2]]," - ",Tableau4[[#This Row],[COMMUNE]])</f>
        <v>86 - Charroux</v>
      </c>
      <c r="B3901" s="2">
        <v>86</v>
      </c>
      <c r="C3901" s="2" t="s">
        <v>7451</v>
      </c>
      <c r="D3901" s="3" t="s">
        <v>5338</v>
      </c>
      <c r="E3901" s="3" t="s">
        <v>7452</v>
      </c>
      <c r="F3901" s="6" t="s">
        <v>8554</v>
      </c>
      <c r="G3901" s="4">
        <v>1128</v>
      </c>
      <c r="H3901" s="2" t="s">
        <v>5</v>
      </c>
      <c r="I3901" s="2" t="s">
        <v>6</v>
      </c>
      <c r="J3901" s="2" t="s">
        <v>7</v>
      </c>
      <c r="K3901" s="2" t="s">
        <v>5671</v>
      </c>
      <c r="L3901" s="132" t="s">
        <v>8555</v>
      </c>
      <c r="M3901" s="87"/>
      <c r="N3901" s="87"/>
      <c r="O3901" s="87"/>
      <c r="P3901" s="87"/>
      <c r="Q3901" s="87"/>
      <c r="R3901" s="87"/>
      <c r="S3901" s="87"/>
      <c r="T3901" s="87"/>
      <c r="U3901" s="87"/>
      <c r="V3901" s="87"/>
      <c r="W3901" s="87"/>
    </row>
    <row r="3902" spans="1:23" customFormat="1">
      <c r="A3902" s="1" t="str">
        <f>CONCATENATE(Tableau4[[#This Row],[DPT2]]," - ",Tableau4[[#This Row],[COMMUNE]])</f>
        <v>86 - Chasseneuil-du-Poitou</v>
      </c>
      <c r="B3902" s="94">
        <v>86</v>
      </c>
      <c r="C3902" s="11" t="s">
        <v>8270</v>
      </c>
      <c r="D3902" s="95" t="s">
        <v>5413</v>
      </c>
      <c r="E3902" s="118" t="s">
        <v>8271</v>
      </c>
      <c r="F3902" s="96" t="s">
        <v>8555</v>
      </c>
      <c r="G3902" s="97">
        <v>4692</v>
      </c>
      <c r="H3902" s="94" t="s">
        <v>859</v>
      </c>
      <c r="I3902" s="94" t="s">
        <v>25</v>
      </c>
      <c r="J3902" s="94" t="s">
        <v>13</v>
      </c>
      <c r="K3902" s="5" t="s">
        <v>5664</v>
      </c>
      <c r="L3902" s="132">
        <v>46116</v>
      </c>
      <c r="M3902" s="87"/>
      <c r="N3902" s="87"/>
      <c r="O3902" s="87"/>
      <c r="P3902" s="87"/>
      <c r="Q3902" s="87"/>
      <c r="R3902" s="87"/>
      <c r="S3902" s="87"/>
      <c r="T3902" s="87"/>
      <c r="U3902" s="87"/>
      <c r="V3902" s="87"/>
      <c r="W3902" s="87"/>
    </row>
    <row r="3903" spans="1:23" customFormat="1">
      <c r="A3903" s="1" t="str">
        <f>CONCATENATE(Tableau4[[#This Row],[DPT2]]," - ",Tableau4[[#This Row],[COMMUNE]])</f>
        <v>86 - Chatain</v>
      </c>
      <c r="B3903" s="2">
        <v>86</v>
      </c>
      <c r="C3903" s="2" t="s">
        <v>5400</v>
      </c>
      <c r="D3903" s="3" t="s">
        <v>5338</v>
      </c>
      <c r="E3903" s="3" t="s">
        <v>5401</v>
      </c>
      <c r="F3903" s="6" t="s">
        <v>8554</v>
      </c>
      <c r="G3903" s="4">
        <v>249</v>
      </c>
      <c r="H3903" s="2" t="s">
        <v>5</v>
      </c>
      <c r="I3903" s="2" t="s">
        <v>6</v>
      </c>
      <c r="J3903" s="2" t="s">
        <v>7</v>
      </c>
      <c r="K3903" s="2" t="s">
        <v>8</v>
      </c>
      <c r="L3903" s="132" t="s">
        <v>8555</v>
      </c>
    </row>
    <row r="3904" spans="1:23" customFormat="1">
      <c r="A3904" s="1" t="str">
        <f>CONCATENATE(Tableau4[[#This Row],[DPT2]]," - ",Tableau4[[#This Row],[COMMUNE]])</f>
        <v>86 - Château-Garnier</v>
      </c>
      <c r="B3904" s="2">
        <v>86</v>
      </c>
      <c r="C3904" s="2" t="s">
        <v>7453</v>
      </c>
      <c r="D3904" s="3" t="s">
        <v>5338</v>
      </c>
      <c r="E3904" s="3" t="s">
        <v>7454</v>
      </c>
      <c r="F3904" s="6" t="s">
        <v>8554</v>
      </c>
      <c r="G3904" s="4">
        <v>613</v>
      </c>
      <c r="H3904" s="2" t="s">
        <v>5</v>
      </c>
      <c r="I3904" s="2" t="s">
        <v>6</v>
      </c>
      <c r="J3904" s="2" t="s">
        <v>7</v>
      </c>
      <c r="K3904" s="2" t="s">
        <v>5671</v>
      </c>
      <c r="L3904" s="132" t="s">
        <v>8555</v>
      </c>
      <c r="M3904" s="87"/>
      <c r="N3904" s="87"/>
      <c r="O3904" s="87"/>
      <c r="P3904" s="87"/>
      <c r="Q3904" s="87"/>
      <c r="R3904" s="87"/>
      <c r="S3904" s="87"/>
      <c r="T3904" s="87"/>
      <c r="U3904" s="87"/>
      <c r="V3904" s="87"/>
      <c r="W3904" s="87"/>
    </row>
    <row r="3905" spans="1:23" customFormat="1">
      <c r="A3905" s="1" t="str">
        <f>CONCATENATE(Tableau4[[#This Row],[DPT2]]," - ",Tableau4[[#This Row],[COMMUNE]])</f>
        <v>86 - Château-Larcher</v>
      </c>
      <c r="B3905" s="2">
        <v>86</v>
      </c>
      <c r="C3905" s="2" t="s">
        <v>5402</v>
      </c>
      <c r="D3905" s="3" t="s">
        <v>5351</v>
      </c>
      <c r="E3905" s="3" t="s">
        <v>5403</v>
      </c>
      <c r="F3905" s="6" t="s">
        <v>8554</v>
      </c>
      <c r="G3905" s="4">
        <v>1045</v>
      </c>
      <c r="H3905" s="2" t="s">
        <v>5</v>
      </c>
      <c r="I3905" s="2" t="s">
        <v>25</v>
      </c>
      <c r="J3905" s="2" t="s">
        <v>13</v>
      </c>
      <c r="K3905" s="2" t="s">
        <v>8</v>
      </c>
      <c r="L3905" s="132" t="s">
        <v>8555</v>
      </c>
      <c r="M3905" s="87"/>
      <c r="N3905" s="87"/>
      <c r="O3905" s="87"/>
      <c r="P3905" s="87"/>
      <c r="Q3905" s="87"/>
      <c r="R3905" s="87"/>
      <c r="S3905" s="87"/>
      <c r="T3905" s="87"/>
      <c r="U3905" s="87"/>
      <c r="V3905" s="87"/>
      <c r="W3905" s="87"/>
    </row>
    <row r="3906" spans="1:23" s="87" customFormat="1">
      <c r="A3906" s="1" t="str">
        <f>CONCATENATE(Tableau4[[#This Row],[DPT2]]," - ",Tableau4[[#This Row],[COMMUNE]])</f>
        <v>86 - Châtellerault</v>
      </c>
      <c r="B3906" s="94">
        <v>86</v>
      </c>
      <c r="C3906" s="14" t="s">
        <v>8460</v>
      </c>
      <c r="D3906" s="100" t="s">
        <v>5341</v>
      </c>
      <c r="E3906" s="124" t="s">
        <v>8515</v>
      </c>
      <c r="F3906" s="96" t="s">
        <v>10842</v>
      </c>
      <c r="G3906" s="102">
        <v>31487</v>
      </c>
      <c r="H3906" s="99" t="s">
        <v>859</v>
      </c>
      <c r="I3906" s="99" t="s">
        <v>12</v>
      </c>
      <c r="J3906" s="99" t="s">
        <v>7</v>
      </c>
      <c r="K3906" s="5" t="s">
        <v>7657</v>
      </c>
      <c r="L3906" s="132" t="s">
        <v>8555</v>
      </c>
      <c r="M3906"/>
      <c r="N3906"/>
      <c r="O3906"/>
      <c r="P3906"/>
      <c r="Q3906"/>
      <c r="R3906"/>
      <c r="S3906"/>
      <c r="T3906"/>
      <c r="U3906"/>
      <c r="V3906"/>
      <c r="W3906"/>
    </row>
    <row r="3907" spans="1:23" s="87" customFormat="1">
      <c r="A3907" s="1" t="str">
        <f>CONCATENATE(Tableau4[[#This Row],[DPT2]]," - ",Tableau4[[#This Row],[COMMUNE]])</f>
        <v>86 - Chaunay</v>
      </c>
      <c r="B3907" s="2">
        <v>86</v>
      </c>
      <c r="C3907" s="2" t="s">
        <v>7455</v>
      </c>
      <c r="D3907" s="3" t="s">
        <v>5338</v>
      </c>
      <c r="E3907" s="3" t="s">
        <v>7456</v>
      </c>
      <c r="F3907" s="6" t="s">
        <v>8554</v>
      </c>
      <c r="G3907" s="4">
        <v>1211</v>
      </c>
      <c r="H3907" s="2" t="s">
        <v>5</v>
      </c>
      <c r="I3907" s="2" t="s">
        <v>6</v>
      </c>
      <c r="J3907" s="2" t="s">
        <v>7</v>
      </c>
      <c r="K3907" s="2" t="s">
        <v>5671</v>
      </c>
      <c r="L3907" s="132" t="s">
        <v>8555</v>
      </c>
    </row>
    <row r="3908" spans="1:23" customFormat="1">
      <c r="A3908" s="1" t="str">
        <f>CONCATENATE(Tableau4[[#This Row],[DPT2]]," - ",Tableau4[[#This Row],[COMMUNE]])</f>
        <v>86 - Chauvigny</v>
      </c>
      <c r="B3908" s="2">
        <v>86</v>
      </c>
      <c r="C3908" s="2" t="s">
        <v>8272</v>
      </c>
      <c r="D3908" s="3" t="s">
        <v>5413</v>
      </c>
      <c r="E3908" s="3" t="s">
        <v>8273</v>
      </c>
      <c r="F3908" s="6" t="s">
        <v>8554</v>
      </c>
      <c r="G3908" s="4">
        <v>7062</v>
      </c>
      <c r="H3908" s="2" t="s">
        <v>5</v>
      </c>
      <c r="I3908" s="2" t="s">
        <v>25</v>
      </c>
      <c r="J3908" s="2" t="s">
        <v>13</v>
      </c>
      <c r="K3908" s="5" t="s">
        <v>5664</v>
      </c>
      <c r="L3908" s="132">
        <v>46084</v>
      </c>
      <c r="M3908" s="87"/>
      <c r="N3908" s="87"/>
      <c r="O3908" s="87"/>
      <c r="P3908" s="87"/>
      <c r="Q3908" s="87"/>
      <c r="R3908" s="87"/>
      <c r="S3908" s="87"/>
      <c r="T3908" s="87"/>
      <c r="U3908" s="87"/>
      <c r="V3908" s="87"/>
      <c r="W3908" s="87"/>
    </row>
    <row r="3909" spans="1:23" customFormat="1">
      <c r="A3909" s="1" t="str">
        <f>CONCATENATE(Tableau4[[#This Row],[DPT2]]," - ",Tableau4[[#This Row],[COMMUNE]])</f>
        <v>86 - Chenevelles</v>
      </c>
      <c r="B3909" s="2">
        <v>86</v>
      </c>
      <c r="C3909" s="5" t="s">
        <v>5404</v>
      </c>
      <c r="D3909" s="6" t="s">
        <v>5341</v>
      </c>
      <c r="E3909" s="6" t="s">
        <v>5405</v>
      </c>
      <c r="F3909" s="6" t="s">
        <v>8554</v>
      </c>
      <c r="G3909" s="7">
        <v>454</v>
      </c>
      <c r="H3909" s="5" t="s">
        <v>5</v>
      </c>
      <c r="I3909" s="5" t="s">
        <v>12</v>
      </c>
      <c r="J3909" s="5" t="s">
        <v>7</v>
      </c>
      <c r="K3909" s="2" t="s">
        <v>8</v>
      </c>
      <c r="L3909" s="132" t="s">
        <v>8555</v>
      </c>
    </row>
    <row r="3910" spans="1:23" s="87" customFormat="1">
      <c r="A3910" s="1" t="str">
        <f>CONCATENATE(Tableau4[[#This Row],[DPT2]]," - ",Tableau4[[#This Row],[COMMUNE]])</f>
        <v>86 - Cherves</v>
      </c>
      <c r="B3910" s="2">
        <v>86</v>
      </c>
      <c r="C3910" s="2" t="s">
        <v>5406</v>
      </c>
      <c r="D3910" s="3" t="s">
        <v>5335</v>
      </c>
      <c r="E3910" s="3" t="s">
        <v>5407</v>
      </c>
      <c r="F3910" s="6" t="s">
        <v>8554</v>
      </c>
      <c r="G3910" s="4">
        <v>528</v>
      </c>
      <c r="H3910" s="2" t="s">
        <v>5</v>
      </c>
      <c r="I3910" s="2" t="s">
        <v>25</v>
      </c>
      <c r="J3910" s="2" t="s">
        <v>13</v>
      </c>
      <c r="K3910" s="2" t="s">
        <v>8</v>
      </c>
      <c r="L3910" s="132" t="s">
        <v>8555</v>
      </c>
      <c r="M3910"/>
      <c r="N3910"/>
      <c r="O3910"/>
      <c r="P3910"/>
      <c r="Q3910"/>
      <c r="R3910"/>
      <c r="S3910"/>
      <c r="T3910"/>
      <c r="U3910"/>
      <c r="V3910"/>
      <c r="W3910"/>
    </row>
    <row r="3911" spans="1:23" s="87" customFormat="1">
      <c r="A3911" s="1" t="str">
        <f>CONCATENATE(Tableau4[[#This Row],[DPT2]]," - ",Tableau4[[#This Row],[COMMUNE]])</f>
        <v>86 - Chiré-en-Montreuil</v>
      </c>
      <c r="B3911" s="2">
        <v>86</v>
      </c>
      <c r="C3911" s="2" t="s">
        <v>5408</v>
      </c>
      <c r="D3911" s="3" t="s">
        <v>5335</v>
      </c>
      <c r="E3911" s="3" t="s">
        <v>5409</v>
      </c>
      <c r="F3911" s="6" t="s">
        <v>8554</v>
      </c>
      <c r="G3911" s="4">
        <v>915</v>
      </c>
      <c r="H3911" s="2" t="s">
        <v>5</v>
      </c>
      <c r="I3911" s="2" t="s">
        <v>25</v>
      </c>
      <c r="J3911" s="2" t="s">
        <v>13</v>
      </c>
      <c r="K3911" s="2" t="s">
        <v>8</v>
      </c>
      <c r="L3911" s="132">
        <v>46116</v>
      </c>
      <c r="M3911"/>
      <c r="N3911"/>
      <c r="O3911"/>
      <c r="P3911"/>
      <c r="Q3911"/>
      <c r="R3911"/>
      <c r="S3911"/>
      <c r="T3911"/>
      <c r="U3911"/>
      <c r="V3911"/>
      <c r="W3911"/>
    </row>
    <row r="3912" spans="1:23" customFormat="1">
      <c r="A3912" s="1" t="str">
        <f>CONCATENATE(Tableau4[[#This Row],[DPT2]]," - ",Tableau4[[#This Row],[COMMUNE]])</f>
        <v>86 - Chouppes</v>
      </c>
      <c r="B3912" s="2">
        <v>86</v>
      </c>
      <c r="C3912" s="2" t="s">
        <v>5410</v>
      </c>
      <c r="D3912" s="3" t="s">
        <v>5335</v>
      </c>
      <c r="E3912" s="3" t="s">
        <v>5411</v>
      </c>
      <c r="F3912" s="6" t="s">
        <v>8554</v>
      </c>
      <c r="G3912" s="4">
        <v>750</v>
      </c>
      <c r="H3912" s="2" t="s">
        <v>5</v>
      </c>
      <c r="I3912" s="2" t="s">
        <v>25</v>
      </c>
      <c r="J3912" s="2" t="s">
        <v>13</v>
      </c>
      <c r="K3912" s="2" t="s">
        <v>8</v>
      </c>
      <c r="L3912" s="132" t="s">
        <v>8555</v>
      </c>
      <c r="M3912" s="87"/>
      <c r="N3912" s="87"/>
      <c r="O3912" s="87"/>
      <c r="P3912" s="87"/>
      <c r="Q3912" s="87"/>
      <c r="R3912" s="87"/>
      <c r="S3912" s="87"/>
      <c r="T3912" s="87"/>
      <c r="U3912" s="87"/>
      <c r="V3912" s="87"/>
      <c r="W3912" s="87"/>
    </row>
    <row r="3913" spans="1:23" customFormat="1">
      <c r="A3913" s="1" t="str">
        <f>CONCATENATE(Tableau4[[#This Row],[DPT2]]," - ",Tableau4[[#This Row],[COMMUNE]])</f>
        <v>86 - Cissé</v>
      </c>
      <c r="B3913" s="2">
        <v>86</v>
      </c>
      <c r="C3913" s="2" t="s">
        <v>7457</v>
      </c>
      <c r="D3913" s="3" t="s">
        <v>5335</v>
      </c>
      <c r="E3913" s="3" t="s">
        <v>7458</v>
      </c>
      <c r="F3913" s="6" t="s">
        <v>8554</v>
      </c>
      <c r="G3913" s="4">
        <v>2835</v>
      </c>
      <c r="H3913" s="2" t="s">
        <v>5</v>
      </c>
      <c r="I3913" s="2" t="s">
        <v>25</v>
      </c>
      <c r="J3913" s="2" t="s">
        <v>13</v>
      </c>
      <c r="K3913" s="2" t="s">
        <v>5671</v>
      </c>
      <c r="L3913" s="132" t="s">
        <v>8555</v>
      </c>
    </row>
    <row r="3914" spans="1:23" customFormat="1">
      <c r="A3914" s="1" t="str">
        <f>CONCATENATE(Tableau4[[#This Row],[DPT2]]," - ",Tableau4[[#This Row],[COMMUNE]])</f>
        <v>86 - Civaux</v>
      </c>
      <c r="B3914" s="2">
        <v>86</v>
      </c>
      <c r="C3914" s="2" t="s">
        <v>7459</v>
      </c>
      <c r="D3914" s="3" t="s">
        <v>5346</v>
      </c>
      <c r="E3914" s="3" t="s">
        <v>7460</v>
      </c>
      <c r="F3914" s="6" t="s">
        <v>8554</v>
      </c>
      <c r="G3914" s="4">
        <v>1209</v>
      </c>
      <c r="H3914" s="2" t="s">
        <v>5</v>
      </c>
      <c r="I3914" s="2" t="s">
        <v>6</v>
      </c>
      <c r="J3914" s="2" t="s">
        <v>7</v>
      </c>
      <c r="K3914" s="2" t="s">
        <v>5671</v>
      </c>
      <c r="L3914" s="132">
        <v>46084</v>
      </c>
    </row>
    <row r="3915" spans="1:23" customFormat="1">
      <c r="A3915" s="1" t="str">
        <f>CONCATENATE(Tableau4[[#This Row],[DPT2]]," - ",Tableau4[[#This Row],[COMMUNE]])</f>
        <v>86 - Civray</v>
      </c>
      <c r="B3915" s="2">
        <v>86</v>
      </c>
      <c r="C3915" s="2" t="s">
        <v>8274</v>
      </c>
      <c r="D3915" s="3" t="s">
        <v>5338</v>
      </c>
      <c r="E3915" s="3" t="s">
        <v>8275</v>
      </c>
      <c r="F3915" s="6" t="s">
        <v>8554</v>
      </c>
      <c r="G3915" s="4">
        <v>2596</v>
      </c>
      <c r="H3915" s="2" t="s">
        <v>5</v>
      </c>
      <c r="I3915" s="2" t="s">
        <v>6</v>
      </c>
      <c r="J3915" s="2" t="s">
        <v>7702</v>
      </c>
      <c r="K3915" s="5" t="s">
        <v>5664</v>
      </c>
      <c r="L3915" s="132" t="s">
        <v>8555</v>
      </c>
      <c r="M3915" s="87"/>
      <c r="N3915" s="87"/>
      <c r="O3915" s="87"/>
      <c r="P3915" s="87"/>
      <c r="Q3915" s="87"/>
      <c r="R3915" s="87"/>
      <c r="S3915" s="87"/>
      <c r="T3915" s="87"/>
      <c r="U3915" s="87"/>
      <c r="V3915" s="87"/>
      <c r="W3915" s="87"/>
    </row>
    <row r="3916" spans="1:23" s="87" customFormat="1">
      <c r="A3916" s="1" t="str">
        <f>CONCATENATE(Tableau4[[#This Row],[DPT2]]," - ",Tableau4[[#This Row],[COMMUNE]])</f>
        <v>86 - Cloué</v>
      </c>
      <c r="B3916" s="2">
        <v>86</v>
      </c>
      <c r="C3916" s="2" t="s">
        <v>5412</v>
      </c>
      <c r="D3916" s="3" t="s">
        <v>5413</v>
      </c>
      <c r="E3916" s="3" t="s">
        <v>5414</v>
      </c>
      <c r="F3916" s="6" t="s">
        <v>8554</v>
      </c>
      <c r="G3916" s="4">
        <v>493</v>
      </c>
      <c r="H3916" s="2" t="s">
        <v>5</v>
      </c>
      <c r="I3916" s="2" t="s">
        <v>25</v>
      </c>
      <c r="J3916" s="2" t="s">
        <v>13</v>
      </c>
      <c r="K3916" s="2" t="s">
        <v>8</v>
      </c>
      <c r="L3916" s="132" t="s">
        <v>8555</v>
      </c>
      <c r="M3916"/>
      <c r="N3916"/>
      <c r="O3916"/>
      <c r="P3916"/>
      <c r="Q3916"/>
      <c r="R3916"/>
      <c r="S3916"/>
      <c r="T3916"/>
      <c r="U3916"/>
      <c r="V3916"/>
      <c r="W3916"/>
    </row>
    <row r="3917" spans="1:23" s="87" customFormat="1">
      <c r="A3917" s="1" t="str">
        <f>CONCATENATE(Tableau4[[#This Row],[DPT2]]," - ",Tableau4[[#This Row],[COMMUNE]])</f>
        <v>86 - Colombiers</v>
      </c>
      <c r="B3917" s="2">
        <v>86</v>
      </c>
      <c r="C3917" s="5" t="s">
        <v>5415</v>
      </c>
      <c r="D3917" s="6" t="s">
        <v>5341</v>
      </c>
      <c r="E3917" s="6" t="s">
        <v>10783</v>
      </c>
      <c r="F3917" s="6" t="s">
        <v>8554</v>
      </c>
      <c r="G3917" s="7">
        <v>1438</v>
      </c>
      <c r="H3917" s="5" t="s">
        <v>5</v>
      </c>
      <c r="I3917" s="5" t="s">
        <v>12</v>
      </c>
      <c r="J3917" s="5" t="s">
        <v>7</v>
      </c>
      <c r="K3917" s="2" t="s">
        <v>8</v>
      </c>
      <c r="L3917" s="132" t="s">
        <v>8555</v>
      </c>
    </row>
    <row r="3918" spans="1:23" customFormat="1">
      <c r="A3918" s="1" t="str">
        <f>CONCATENATE(Tableau4[[#This Row],[DPT2]]," - ",Tableau4[[#This Row],[COMMUNE]])</f>
        <v>86 - Coulombiers</v>
      </c>
      <c r="B3918" s="2">
        <v>86</v>
      </c>
      <c r="C3918" s="2" t="s">
        <v>7461</v>
      </c>
      <c r="D3918" s="3" t="s">
        <v>5413</v>
      </c>
      <c r="E3918" s="3" t="s">
        <v>7462</v>
      </c>
      <c r="F3918" s="6" t="s">
        <v>8554</v>
      </c>
      <c r="G3918" s="4">
        <v>1132</v>
      </c>
      <c r="H3918" s="2" t="s">
        <v>5</v>
      </c>
      <c r="I3918" s="2" t="s">
        <v>25</v>
      </c>
      <c r="J3918" s="2" t="s">
        <v>13</v>
      </c>
      <c r="K3918" s="2" t="s">
        <v>5671</v>
      </c>
      <c r="L3918" s="132" t="s">
        <v>8555</v>
      </c>
    </row>
    <row r="3919" spans="1:23" customFormat="1">
      <c r="A3919" s="1" t="str">
        <f>CONCATENATE(Tableau4[[#This Row],[DPT2]]," - ",Tableau4[[#This Row],[COMMUNE]])</f>
        <v>86 - Coulonges</v>
      </c>
      <c r="B3919" s="2">
        <v>86</v>
      </c>
      <c r="C3919" s="2" t="s">
        <v>5416</v>
      </c>
      <c r="D3919" s="3" t="s">
        <v>5346</v>
      </c>
      <c r="E3919" s="3" t="s">
        <v>10754</v>
      </c>
      <c r="F3919" s="6" t="s">
        <v>8554</v>
      </c>
      <c r="G3919" s="4">
        <v>235</v>
      </c>
      <c r="H3919" s="2" t="s">
        <v>5</v>
      </c>
      <c r="I3919" s="2" t="s">
        <v>6</v>
      </c>
      <c r="J3919" s="2" t="s">
        <v>7</v>
      </c>
      <c r="K3919" s="2" t="s">
        <v>8</v>
      </c>
      <c r="L3919" s="132" t="s">
        <v>8555</v>
      </c>
    </row>
    <row r="3920" spans="1:23" s="87" customFormat="1">
      <c r="A3920" s="1" t="str">
        <f>CONCATENATE(Tableau4[[#This Row],[DPT2]]," - ",Tableau4[[#This Row],[COMMUNE]])</f>
        <v>86 - Coussay</v>
      </c>
      <c r="B3920" s="2">
        <v>86</v>
      </c>
      <c r="C3920" s="2" t="s">
        <v>5417</v>
      </c>
      <c r="D3920" s="3" t="s">
        <v>5335</v>
      </c>
      <c r="E3920" s="3" t="s">
        <v>5418</v>
      </c>
      <c r="F3920" s="6" t="s">
        <v>8554</v>
      </c>
      <c r="G3920" s="4">
        <v>249</v>
      </c>
      <c r="H3920" s="2" t="s">
        <v>5</v>
      </c>
      <c r="I3920" s="2" t="s">
        <v>25</v>
      </c>
      <c r="J3920" s="2" t="s">
        <v>13</v>
      </c>
      <c r="K3920" s="2" t="s">
        <v>8</v>
      </c>
      <c r="L3920" s="132" t="s">
        <v>8555</v>
      </c>
      <c r="M3920"/>
      <c r="N3920"/>
      <c r="O3920"/>
      <c r="P3920"/>
      <c r="Q3920"/>
      <c r="R3920"/>
      <c r="S3920"/>
      <c r="T3920"/>
      <c r="U3920"/>
      <c r="V3920"/>
      <c r="W3920"/>
    </row>
    <row r="3921" spans="1:23" s="87" customFormat="1">
      <c r="A3921" s="1" t="str">
        <f>CONCATENATE(Tableau4[[#This Row],[DPT2]]," - ",Tableau4[[#This Row],[COMMUNE]])</f>
        <v>86 - Coussay-les-Bois</v>
      </c>
      <c r="B3921" s="2">
        <v>86</v>
      </c>
      <c r="C3921" s="5" t="s">
        <v>5419</v>
      </c>
      <c r="D3921" s="6" t="s">
        <v>5341</v>
      </c>
      <c r="E3921" s="6" t="s">
        <v>5420</v>
      </c>
      <c r="F3921" s="6" t="s">
        <v>8554</v>
      </c>
      <c r="G3921" s="7">
        <v>954</v>
      </c>
      <c r="H3921" s="5" t="s">
        <v>5</v>
      </c>
      <c r="I3921" s="5" t="s">
        <v>12</v>
      </c>
      <c r="J3921" s="5" t="s">
        <v>7</v>
      </c>
      <c r="K3921" s="2" t="s">
        <v>8</v>
      </c>
      <c r="L3921" s="132" t="s">
        <v>8555</v>
      </c>
      <c r="M3921"/>
      <c r="N3921"/>
      <c r="O3921"/>
      <c r="P3921"/>
      <c r="Q3921"/>
      <c r="R3921"/>
      <c r="S3921"/>
      <c r="T3921"/>
      <c r="U3921"/>
      <c r="V3921"/>
      <c r="W3921"/>
    </row>
    <row r="3922" spans="1:23" s="87" customFormat="1">
      <c r="A3922" s="1" t="str">
        <f>CONCATENATE(Tableau4[[#This Row],[DPT2]]," - ",Tableau4[[#This Row],[COMMUNE]])</f>
        <v>86 - Craon</v>
      </c>
      <c r="B3922" s="2">
        <v>86</v>
      </c>
      <c r="C3922" s="2" t="s">
        <v>5421</v>
      </c>
      <c r="D3922" s="3" t="s">
        <v>5344</v>
      </c>
      <c r="E3922" s="3" t="s">
        <v>5422</v>
      </c>
      <c r="F3922" s="6" t="s">
        <v>8554</v>
      </c>
      <c r="G3922" s="4">
        <v>185</v>
      </c>
      <c r="H3922" s="2" t="s">
        <v>5</v>
      </c>
      <c r="I3922" s="2" t="s">
        <v>6</v>
      </c>
      <c r="J3922" s="2" t="s">
        <v>13</v>
      </c>
      <c r="K3922" s="2" t="s">
        <v>8</v>
      </c>
      <c r="L3922" s="132" t="s">
        <v>8555</v>
      </c>
    </row>
    <row r="3923" spans="1:23" s="87" customFormat="1">
      <c r="A3923" s="1" t="str">
        <f>CONCATENATE(Tableau4[[#This Row],[DPT2]]," - ",Tableau4[[#This Row],[COMMUNE]])</f>
        <v>86 - Croutelle</v>
      </c>
      <c r="B3923" s="2">
        <v>86</v>
      </c>
      <c r="C3923" s="2" t="s">
        <v>5423</v>
      </c>
      <c r="D3923" s="3" t="s">
        <v>5413</v>
      </c>
      <c r="E3923" s="3" t="s">
        <v>5424</v>
      </c>
      <c r="F3923" s="6" t="s">
        <v>8554</v>
      </c>
      <c r="G3923" s="4">
        <v>865</v>
      </c>
      <c r="H3923" s="2" t="s">
        <v>5</v>
      </c>
      <c r="I3923" s="2" t="s">
        <v>25</v>
      </c>
      <c r="J3923" s="2" t="s">
        <v>13</v>
      </c>
      <c r="K3923" s="2" t="s">
        <v>8</v>
      </c>
      <c r="L3923" s="132" t="s">
        <v>8555</v>
      </c>
      <c r="M3923"/>
      <c r="N3923"/>
      <c r="O3923"/>
      <c r="P3923"/>
      <c r="Q3923"/>
      <c r="R3923"/>
      <c r="S3923"/>
      <c r="T3923"/>
      <c r="U3923"/>
      <c r="V3923"/>
      <c r="W3923"/>
    </row>
    <row r="3924" spans="1:23" customFormat="1">
      <c r="A3924" s="1" t="str">
        <f>CONCATENATE(Tableau4[[#This Row],[DPT2]]," - ",Tableau4[[#This Row],[COMMUNE]])</f>
        <v>86 - Cuhon</v>
      </c>
      <c r="B3924" s="2">
        <v>86</v>
      </c>
      <c r="C3924" s="2" t="s">
        <v>5425</v>
      </c>
      <c r="D3924" s="3" t="s">
        <v>5335</v>
      </c>
      <c r="E3924" s="3" t="s">
        <v>5426</v>
      </c>
      <c r="F3924" s="6" t="s">
        <v>8554</v>
      </c>
      <c r="G3924" s="4">
        <v>391</v>
      </c>
      <c r="H3924" s="2" t="s">
        <v>5</v>
      </c>
      <c r="I3924" s="2" t="s">
        <v>25</v>
      </c>
      <c r="J3924" s="2" t="s">
        <v>13</v>
      </c>
      <c r="K3924" s="2" t="s">
        <v>8</v>
      </c>
      <c r="L3924" s="132" t="s">
        <v>8555</v>
      </c>
    </row>
    <row r="3925" spans="1:23" customFormat="1">
      <c r="A3925" s="1" t="str">
        <f>CONCATENATE(Tableau4[[#This Row],[DPT2]]," - ",Tableau4[[#This Row],[COMMUNE]])</f>
        <v>86 - Curçay-sur-Dive</v>
      </c>
      <c r="B3925" s="2">
        <v>86</v>
      </c>
      <c r="C3925" s="2" t="s">
        <v>5427</v>
      </c>
      <c r="D3925" s="3" t="s">
        <v>5344</v>
      </c>
      <c r="E3925" s="3" t="s">
        <v>5428</v>
      </c>
      <c r="F3925" s="6" t="s">
        <v>8554</v>
      </c>
      <c r="G3925" s="4">
        <v>216</v>
      </c>
      <c r="H3925" s="2" t="s">
        <v>5</v>
      </c>
      <c r="I3925" s="2" t="s">
        <v>6</v>
      </c>
      <c r="J3925" s="2" t="s">
        <v>13</v>
      </c>
      <c r="K3925" s="2" t="s">
        <v>8</v>
      </c>
      <c r="L3925" s="132" t="s">
        <v>8555</v>
      </c>
    </row>
    <row r="3926" spans="1:23" customFormat="1">
      <c r="A3926" s="1" t="str">
        <f>CONCATENATE(Tableau4[[#This Row],[DPT2]]," - ",Tableau4[[#This Row],[COMMUNE]])</f>
        <v>86 - Curzay-sur-Vonne</v>
      </c>
      <c r="B3926" s="2">
        <v>86</v>
      </c>
      <c r="C3926" s="2" t="s">
        <v>5429</v>
      </c>
      <c r="D3926" s="3" t="s">
        <v>5413</v>
      </c>
      <c r="E3926" s="3" t="s">
        <v>5430</v>
      </c>
      <c r="F3926" s="6" t="s">
        <v>8554</v>
      </c>
      <c r="G3926" s="4">
        <v>387</v>
      </c>
      <c r="H3926" s="2" t="s">
        <v>5</v>
      </c>
      <c r="I3926" s="2" t="s">
        <v>25</v>
      </c>
      <c r="J3926" s="2" t="s">
        <v>13</v>
      </c>
      <c r="K3926" s="2" t="s">
        <v>8</v>
      </c>
      <c r="L3926" s="132" t="s">
        <v>8555</v>
      </c>
    </row>
    <row r="3927" spans="1:23" s="87" customFormat="1">
      <c r="A3927" s="1" t="str">
        <f>CONCATENATE(Tableau4[[#This Row],[DPT2]]," - ",Tableau4[[#This Row],[COMMUNE]])</f>
        <v>86 - Dangé-Saint-Romain</v>
      </c>
      <c r="B3927" s="2">
        <v>86</v>
      </c>
      <c r="C3927" s="5" t="s">
        <v>8276</v>
      </c>
      <c r="D3927" s="6" t="s">
        <v>5341</v>
      </c>
      <c r="E3927" s="6" t="s">
        <v>8277</v>
      </c>
      <c r="F3927" s="6" t="s">
        <v>8554</v>
      </c>
      <c r="G3927" s="7">
        <v>2969</v>
      </c>
      <c r="H3927" s="5" t="s">
        <v>5</v>
      </c>
      <c r="I3927" s="5" t="s">
        <v>12</v>
      </c>
      <c r="J3927" s="5" t="s">
        <v>7</v>
      </c>
      <c r="K3927" s="5" t="s">
        <v>5664</v>
      </c>
      <c r="L3927" s="132" t="s">
        <v>8555</v>
      </c>
      <c r="M3927"/>
      <c r="N3927"/>
      <c r="O3927"/>
      <c r="P3927"/>
      <c r="Q3927"/>
      <c r="R3927"/>
      <c r="S3927"/>
      <c r="T3927"/>
      <c r="U3927"/>
      <c r="V3927"/>
      <c r="W3927"/>
    </row>
    <row r="3928" spans="1:23" customFormat="1">
      <c r="A3928" s="1" t="str">
        <f>CONCATENATE(Tableau4[[#This Row],[DPT2]]," - ",Tableau4[[#This Row],[COMMUNE]])</f>
        <v>86 - Dercé</v>
      </c>
      <c r="B3928" s="2">
        <v>86</v>
      </c>
      <c r="C3928" s="2" t="s">
        <v>5431</v>
      </c>
      <c r="D3928" s="3" t="s">
        <v>5344</v>
      </c>
      <c r="E3928" s="3" t="s">
        <v>5432</v>
      </c>
      <c r="F3928" s="6" t="s">
        <v>8554</v>
      </c>
      <c r="G3928" s="4">
        <v>156</v>
      </c>
      <c r="H3928" s="2" t="s">
        <v>5</v>
      </c>
      <c r="I3928" s="2" t="s">
        <v>6</v>
      </c>
      <c r="J3928" s="2" t="s">
        <v>13</v>
      </c>
      <c r="K3928" s="2" t="s">
        <v>8</v>
      </c>
      <c r="L3928" s="132" t="s">
        <v>8555</v>
      </c>
      <c r="M3928" s="87"/>
      <c r="N3928" s="87"/>
      <c r="O3928" s="87"/>
      <c r="P3928" s="87"/>
      <c r="Q3928" s="87"/>
      <c r="R3928" s="87"/>
      <c r="S3928" s="87"/>
      <c r="T3928" s="87"/>
      <c r="U3928" s="87"/>
      <c r="V3928" s="87"/>
      <c r="W3928" s="87"/>
    </row>
    <row r="3929" spans="1:23" customFormat="1">
      <c r="A3929" s="1" t="str">
        <f>CONCATENATE(Tableau4[[#This Row],[DPT2]]," - ",Tableau4[[#This Row],[COMMUNE]])</f>
        <v>86 - Dienné</v>
      </c>
      <c r="B3929" s="2">
        <v>86</v>
      </c>
      <c r="C3929" s="2" t="s">
        <v>5433</v>
      </c>
      <c r="D3929" s="3" t="s">
        <v>5351</v>
      </c>
      <c r="E3929" s="3" t="s">
        <v>5434</v>
      </c>
      <c r="F3929" s="6" t="s">
        <v>8554</v>
      </c>
      <c r="G3929" s="4">
        <v>573</v>
      </c>
      <c r="H3929" s="2" t="s">
        <v>5</v>
      </c>
      <c r="I3929" s="2" t="s">
        <v>25</v>
      </c>
      <c r="J3929" s="2" t="s">
        <v>13</v>
      </c>
      <c r="K3929" s="2" t="s">
        <v>8</v>
      </c>
      <c r="L3929" s="132" t="s">
        <v>8555</v>
      </c>
    </row>
    <row r="3930" spans="1:23" s="87" customFormat="1">
      <c r="A3930" s="1" t="str">
        <f>CONCATENATE(Tableau4[[#This Row],[DPT2]]," - ",Tableau4[[#This Row],[COMMUNE]])</f>
        <v>86 - Dissay</v>
      </c>
      <c r="B3930" s="2">
        <v>86</v>
      </c>
      <c r="C3930" s="2" t="s">
        <v>7463</v>
      </c>
      <c r="D3930" s="3" t="s">
        <v>5413</v>
      </c>
      <c r="E3930" s="3" t="s">
        <v>7464</v>
      </c>
      <c r="F3930" s="6" t="s">
        <v>8554</v>
      </c>
      <c r="G3930" s="4">
        <v>3255</v>
      </c>
      <c r="H3930" s="2" t="s">
        <v>5</v>
      </c>
      <c r="I3930" s="2" t="s">
        <v>25</v>
      </c>
      <c r="J3930" s="2" t="s">
        <v>13</v>
      </c>
      <c r="K3930" s="2" t="s">
        <v>5671</v>
      </c>
      <c r="L3930" s="132" t="s">
        <v>8555</v>
      </c>
      <c r="M3930"/>
      <c r="N3930"/>
      <c r="O3930"/>
      <c r="P3930"/>
      <c r="Q3930"/>
      <c r="R3930"/>
      <c r="S3930"/>
      <c r="T3930"/>
      <c r="U3930"/>
      <c r="V3930"/>
      <c r="W3930"/>
    </row>
    <row r="3931" spans="1:23" customFormat="1">
      <c r="A3931" s="1" t="str">
        <f>CONCATENATE(Tableau4[[#This Row],[DPT2]]," - ",Tableau4[[#This Row],[COMMUNE]])</f>
        <v>86 - Doussay</v>
      </c>
      <c r="B3931" s="2">
        <v>86</v>
      </c>
      <c r="C3931" s="5" t="s">
        <v>5435</v>
      </c>
      <c r="D3931" s="6" t="s">
        <v>5341</v>
      </c>
      <c r="E3931" s="6" t="s">
        <v>5436</v>
      </c>
      <c r="F3931" s="6" t="s">
        <v>8554</v>
      </c>
      <c r="G3931" s="7">
        <v>659</v>
      </c>
      <c r="H3931" s="5" t="s">
        <v>5</v>
      </c>
      <c r="I3931" s="5" t="s">
        <v>12</v>
      </c>
      <c r="J3931" s="5" t="s">
        <v>7</v>
      </c>
      <c r="K3931" s="2" t="s">
        <v>8</v>
      </c>
      <c r="L3931" s="132" t="s">
        <v>8555</v>
      </c>
    </row>
    <row r="3932" spans="1:23" customFormat="1">
      <c r="A3932" s="1" t="str">
        <f>CONCATENATE(Tableau4[[#This Row],[DPT2]]," - ",Tableau4[[#This Row],[COMMUNE]])</f>
        <v>86 - Fleix</v>
      </c>
      <c r="B3932" s="2">
        <v>86</v>
      </c>
      <c r="C3932" s="2" t="s">
        <v>5437</v>
      </c>
      <c r="D3932" s="3" t="s">
        <v>5346</v>
      </c>
      <c r="E3932" s="3" t="s">
        <v>5438</v>
      </c>
      <c r="F3932" s="6" t="s">
        <v>8554</v>
      </c>
      <c r="G3932" s="4">
        <v>141</v>
      </c>
      <c r="H3932" s="2" t="s">
        <v>5</v>
      </c>
      <c r="I3932" s="2" t="s">
        <v>6</v>
      </c>
      <c r="J3932" s="2" t="s">
        <v>7</v>
      </c>
      <c r="K3932" s="2" t="s">
        <v>8</v>
      </c>
      <c r="L3932" s="132" t="s">
        <v>8555</v>
      </c>
    </row>
    <row r="3933" spans="1:23" customFormat="1">
      <c r="A3933" s="1" t="str">
        <f>CONCATENATE(Tableau4[[#This Row],[DPT2]]," - ",Tableau4[[#This Row],[COMMUNE]])</f>
        <v>86 - Fleuré</v>
      </c>
      <c r="B3933" s="2">
        <v>86</v>
      </c>
      <c r="C3933" s="2" t="s">
        <v>7465</v>
      </c>
      <c r="D3933" s="3" t="s">
        <v>5351</v>
      </c>
      <c r="E3933" s="3" t="s">
        <v>7466</v>
      </c>
      <c r="F3933" s="6" t="s">
        <v>8554</v>
      </c>
      <c r="G3933" s="4">
        <v>1054</v>
      </c>
      <c r="H3933" s="2" t="s">
        <v>5</v>
      </c>
      <c r="I3933" s="2" t="s">
        <v>25</v>
      </c>
      <c r="J3933" s="2" t="s">
        <v>13</v>
      </c>
      <c r="K3933" s="2" t="s">
        <v>5671</v>
      </c>
      <c r="L3933" s="132" t="s">
        <v>8555</v>
      </c>
    </row>
    <row r="3934" spans="1:23" customFormat="1">
      <c r="A3934" s="1" t="str">
        <f>CONCATENATE(Tableau4[[#This Row],[DPT2]]," - ",Tableau4[[#This Row],[COMMUNE]])</f>
        <v>86 - Fontaine-le-Comte</v>
      </c>
      <c r="B3934" s="2">
        <v>86</v>
      </c>
      <c r="C3934" s="2" t="s">
        <v>8278</v>
      </c>
      <c r="D3934" s="3" t="s">
        <v>5413</v>
      </c>
      <c r="E3934" s="3" t="s">
        <v>8279</v>
      </c>
      <c r="F3934" s="6" t="s">
        <v>8554</v>
      </c>
      <c r="G3934" s="4">
        <v>3934</v>
      </c>
      <c r="H3934" s="2" t="s">
        <v>5</v>
      </c>
      <c r="I3934" s="2" t="s">
        <v>25</v>
      </c>
      <c r="J3934" s="2" t="s">
        <v>13</v>
      </c>
      <c r="K3934" s="5" t="s">
        <v>5664</v>
      </c>
      <c r="L3934" s="132">
        <v>46116</v>
      </c>
    </row>
    <row r="3935" spans="1:23" s="87" customFormat="1">
      <c r="A3935" s="1" t="str">
        <f>CONCATENATE(Tableau4[[#This Row],[DPT2]]," - ",Tableau4[[#This Row],[COMMUNE]])</f>
        <v>86 - Frozes</v>
      </c>
      <c r="B3935" s="2">
        <v>86</v>
      </c>
      <c r="C3935" s="2" t="s">
        <v>5439</v>
      </c>
      <c r="D3935" s="3" t="s">
        <v>5335</v>
      </c>
      <c r="E3935" s="3" t="s">
        <v>5440</v>
      </c>
      <c r="F3935" s="6" t="s">
        <v>8554</v>
      </c>
      <c r="G3935" s="4">
        <v>583</v>
      </c>
      <c r="H3935" s="2" t="s">
        <v>5</v>
      </c>
      <c r="I3935" s="2" t="s">
        <v>25</v>
      </c>
      <c r="J3935" s="2" t="s">
        <v>13</v>
      </c>
      <c r="K3935" s="2" t="s">
        <v>8</v>
      </c>
      <c r="L3935" s="132" t="s">
        <v>8555</v>
      </c>
      <c r="M3935"/>
      <c r="N3935"/>
      <c r="O3935"/>
      <c r="P3935"/>
      <c r="Q3935"/>
      <c r="R3935"/>
      <c r="S3935"/>
      <c r="T3935"/>
      <c r="U3935"/>
      <c r="V3935"/>
      <c r="W3935"/>
    </row>
    <row r="3936" spans="1:23" customFormat="1">
      <c r="A3936" s="1" t="str">
        <f>CONCATENATE(Tableau4[[#This Row],[DPT2]]," - ",Tableau4[[#This Row],[COMMUNE]])</f>
        <v>86 - Gençay</v>
      </c>
      <c r="B3936" s="2">
        <v>86</v>
      </c>
      <c r="C3936" s="2" t="s">
        <v>8280</v>
      </c>
      <c r="D3936" s="3" t="s">
        <v>5338</v>
      </c>
      <c r="E3936" s="3" t="s">
        <v>8281</v>
      </c>
      <c r="F3936" s="6" t="s">
        <v>8554</v>
      </c>
      <c r="G3936" s="4">
        <v>1746</v>
      </c>
      <c r="H3936" s="2" t="s">
        <v>5</v>
      </c>
      <c r="I3936" s="2" t="s">
        <v>6</v>
      </c>
      <c r="J3936" s="2" t="s">
        <v>7</v>
      </c>
      <c r="K3936" s="5" t="s">
        <v>5664</v>
      </c>
      <c r="L3936" s="132" t="s">
        <v>8555</v>
      </c>
    </row>
    <row r="3937" spans="1:23" customFormat="1">
      <c r="A3937" s="1" t="str">
        <f>CONCATENATE(Tableau4[[#This Row],[DPT2]]," - ",Tableau4[[#This Row],[COMMUNE]])</f>
        <v>86 - Genouillé</v>
      </c>
      <c r="B3937" s="2">
        <v>86</v>
      </c>
      <c r="C3937" s="2" t="s">
        <v>5441</v>
      </c>
      <c r="D3937" s="3" t="s">
        <v>5338</v>
      </c>
      <c r="E3937" s="3" t="s">
        <v>10786</v>
      </c>
      <c r="F3937" s="6" t="s">
        <v>8554</v>
      </c>
      <c r="G3937" s="4">
        <v>497</v>
      </c>
      <c r="H3937" s="2" t="s">
        <v>5</v>
      </c>
      <c r="I3937" s="2" t="s">
        <v>6</v>
      </c>
      <c r="J3937" s="2" t="s">
        <v>7</v>
      </c>
      <c r="K3937" s="2" t="s">
        <v>8</v>
      </c>
      <c r="L3937" s="132" t="s">
        <v>8555</v>
      </c>
    </row>
    <row r="3938" spans="1:23" s="87" customFormat="1">
      <c r="A3938" s="1" t="str">
        <f>CONCATENATE(Tableau4[[#This Row],[DPT2]]," - ",Tableau4[[#This Row],[COMMUNE]])</f>
        <v>86 - Gizay</v>
      </c>
      <c r="B3938" s="2">
        <v>86</v>
      </c>
      <c r="C3938" s="2" t="s">
        <v>5442</v>
      </c>
      <c r="D3938" s="3" t="s">
        <v>5351</v>
      </c>
      <c r="E3938" s="3" t="s">
        <v>5443</v>
      </c>
      <c r="F3938" s="6" t="s">
        <v>8554</v>
      </c>
      <c r="G3938" s="4">
        <v>369</v>
      </c>
      <c r="H3938" s="2" t="s">
        <v>5</v>
      </c>
      <c r="I3938" s="2" t="s">
        <v>25</v>
      </c>
      <c r="J3938" s="2" t="s">
        <v>13</v>
      </c>
      <c r="K3938" s="2" t="s">
        <v>8</v>
      </c>
      <c r="L3938" s="132" t="s">
        <v>8555</v>
      </c>
      <c r="M3938"/>
      <c r="N3938"/>
      <c r="O3938"/>
      <c r="P3938"/>
      <c r="Q3938"/>
      <c r="R3938"/>
      <c r="S3938"/>
      <c r="T3938"/>
      <c r="U3938"/>
      <c r="V3938"/>
      <c r="W3938"/>
    </row>
    <row r="3939" spans="1:23" s="87" customFormat="1">
      <c r="A3939" s="1" t="str">
        <f>CONCATENATE(Tableau4[[#This Row],[DPT2]]," - ",Tableau4[[#This Row],[COMMUNE]])</f>
        <v>86 - Glénouze</v>
      </c>
      <c r="B3939" s="2">
        <v>86</v>
      </c>
      <c r="C3939" s="2" t="s">
        <v>5444</v>
      </c>
      <c r="D3939" s="3" t="s">
        <v>5344</v>
      </c>
      <c r="E3939" s="3" t="s">
        <v>5445</v>
      </c>
      <c r="F3939" s="6" t="s">
        <v>8554</v>
      </c>
      <c r="G3939" s="4">
        <v>98</v>
      </c>
      <c r="H3939" s="2" t="s">
        <v>5</v>
      </c>
      <c r="I3939" s="2" t="s">
        <v>6</v>
      </c>
      <c r="J3939" s="2" t="s">
        <v>13</v>
      </c>
      <c r="K3939" s="2" t="s">
        <v>8</v>
      </c>
      <c r="L3939" s="132" t="s">
        <v>8555</v>
      </c>
    </row>
    <row r="3940" spans="1:23" customFormat="1">
      <c r="A3940" s="1" t="str">
        <f>CONCATENATE(Tableau4[[#This Row],[DPT2]]," - ",Tableau4[[#This Row],[COMMUNE]])</f>
        <v>86 - Gouex</v>
      </c>
      <c r="B3940" s="2">
        <v>86</v>
      </c>
      <c r="C3940" s="2" t="s">
        <v>5446</v>
      </c>
      <c r="D3940" s="3" t="s">
        <v>5346</v>
      </c>
      <c r="E3940" s="3" t="s">
        <v>5447</v>
      </c>
      <c r="F3940" s="6" t="s">
        <v>8554</v>
      </c>
      <c r="G3940" s="4">
        <v>467</v>
      </c>
      <c r="H3940" s="2" t="s">
        <v>5</v>
      </c>
      <c r="I3940" s="2" t="s">
        <v>6</v>
      </c>
      <c r="J3940" s="2" t="s">
        <v>7</v>
      </c>
      <c r="K3940" s="2" t="s">
        <v>8</v>
      </c>
      <c r="L3940" s="132" t="s">
        <v>8555</v>
      </c>
    </row>
    <row r="3941" spans="1:23" s="87" customFormat="1">
      <c r="A3941" s="1" t="str">
        <f>CONCATENATE(Tableau4[[#This Row],[DPT2]]," - ",Tableau4[[#This Row],[COMMUNE]])</f>
        <v>86 - Guesnes</v>
      </c>
      <c r="B3941" s="2">
        <v>86</v>
      </c>
      <c r="C3941" s="2" t="s">
        <v>5448</v>
      </c>
      <c r="D3941" s="3" t="s">
        <v>5344</v>
      </c>
      <c r="E3941" s="3" t="s">
        <v>5449</v>
      </c>
      <c r="F3941" s="6" t="s">
        <v>8554</v>
      </c>
      <c r="G3941" s="4">
        <v>220</v>
      </c>
      <c r="H3941" s="2" t="s">
        <v>5</v>
      </c>
      <c r="I3941" s="2" t="s">
        <v>6</v>
      </c>
      <c r="J3941" s="2" t="s">
        <v>13</v>
      </c>
      <c r="K3941" s="2" t="s">
        <v>8</v>
      </c>
      <c r="L3941" s="132" t="s">
        <v>8555</v>
      </c>
      <c r="M3941"/>
      <c r="N3941"/>
      <c r="O3941"/>
      <c r="P3941"/>
      <c r="Q3941"/>
      <c r="R3941"/>
      <c r="S3941"/>
      <c r="T3941"/>
      <c r="U3941"/>
      <c r="V3941"/>
      <c r="W3941"/>
    </row>
    <row r="3942" spans="1:23" customFormat="1">
      <c r="A3942" s="1" t="str">
        <f>CONCATENATE(Tableau4[[#This Row],[DPT2]]," - ",Tableau4[[#This Row],[COMMUNE]])</f>
        <v>86 - Haims</v>
      </c>
      <c r="B3942" s="2">
        <v>86</v>
      </c>
      <c r="C3942" s="2" t="s">
        <v>5450</v>
      </c>
      <c r="D3942" s="3" t="s">
        <v>5346</v>
      </c>
      <c r="E3942" s="3" t="s">
        <v>5451</v>
      </c>
      <c r="F3942" s="6" t="s">
        <v>8554</v>
      </c>
      <c r="G3942" s="4">
        <v>227</v>
      </c>
      <c r="H3942" s="2" t="s">
        <v>5</v>
      </c>
      <c r="I3942" s="2" t="s">
        <v>6</v>
      </c>
      <c r="J3942" s="2" t="s">
        <v>7</v>
      </c>
      <c r="K3942" s="2" t="s">
        <v>8</v>
      </c>
      <c r="L3942" s="132" t="s">
        <v>8555</v>
      </c>
    </row>
    <row r="3943" spans="1:23" customFormat="1">
      <c r="A3943" s="1" t="str">
        <f>CONCATENATE(Tableau4[[#This Row],[DPT2]]," - ",Tableau4[[#This Row],[COMMUNE]])</f>
        <v>86 - Ingrandes</v>
      </c>
      <c r="B3943" s="2">
        <v>86</v>
      </c>
      <c r="C3943" s="5" t="s">
        <v>7467</v>
      </c>
      <c r="D3943" s="6" t="s">
        <v>5341</v>
      </c>
      <c r="E3943" s="6" t="s">
        <v>7468</v>
      </c>
      <c r="F3943" s="6" t="s">
        <v>8554</v>
      </c>
      <c r="G3943" s="7">
        <v>1744</v>
      </c>
      <c r="H3943" s="5" t="s">
        <v>5</v>
      </c>
      <c r="I3943" s="5" t="s">
        <v>12</v>
      </c>
      <c r="J3943" s="5" t="s">
        <v>7</v>
      </c>
      <c r="K3943" s="2" t="s">
        <v>5671</v>
      </c>
      <c r="L3943" s="132" t="s">
        <v>8555</v>
      </c>
    </row>
    <row r="3944" spans="1:23" customFormat="1">
      <c r="A3944" s="1" t="str">
        <f>CONCATENATE(Tableau4[[#This Row],[DPT2]]," - ",Tableau4[[#This Row],[COMMUNE]])</f>
        <v>86 - Iteuil</v>
      </c>
      <c r="B3944" s="2">
        <v>86</v>
      </c>
      <c r="C3944" s="2" t="s">
        <v>7469</v>
      </c>
      <c r="D3944" s="3" t="s">
        <v>5351</v>
      </c>
      <c r="E3944" s="3" t="s">
        <v>7470</v>
      </c>
      <c r="F3944" s="6" t="s">
        <v>8554</v>
      </c>
      <c r="G3944" s="4">
        <v>2966</v>
      </c>
      <c r="H3944" s="2" t="s">
        <v>5</v>
      </c>
      <c r="I3944" s="2" t="s">
        <v>25</v>
      </c>
      <c r="J3944" s="2" t="s">
        <v>13</v>
      </c>
      <c r="K3944" s="2" t="s">
        <v>5671</v>
      </c>
      <c r="L3944" s="132" t="s">
        <v>8555</v>
      </c>
    </row>
    <row r="3945" spans="1:23" customFormat="1">
      <c r="A3945" s="1" t="str">
        <f>CONCATENATE(Tableau4[[#This Row],[DPT2]]," - ",Tableau4[[#This Row],[COMMUNE]])</f>
        <v>86 - Jardres</v>
      </c>
      <c r="B3945" s="2">
        <v>86</v>
      </c>
      <c r="C3945" s="2" t="s">
        <v>7471</v>
      </c>
      <c r="D3945" s="3" t="s">
        <v>5413</v>
      </c>
      <c r="E3945" s="3" t="s">
        <v>7472</v>
      </c>
      <c r="F3945" s="6" t="s">
        <v>8554</v>
      </c>
      <c r="G3945" s="4">
        <v>1279</v>
      </c>
      <c r="H3945" s="2" t="s">
        <v>5</v>
      </c>
      <c r="I3945" s="2" t="s">
        <v>25</v>
      </c>
      <c r="J3945" s="2" t="s">
        <v>13</v>
      </c>
      <c r="K3945" s="2" t="s">
        <v>5671</v>
      </c>
      <c r="L3945" s="132" t="s">
        <v>8555</v>
      </c>
    </row>
    <row r="3946" spans="1:23" customFormat="1">
      <c r="A3946" s="1" t="str">
        <f>CONCATENATE(Tableau4[[#This Row],[DPT2]]," - ",Tableau4[[#This Row],[COMMUNE]])</f>
        <v>86 - Jaunay-Marigny</v>
      </c>
      <c r="B3946" s="94">
        <v>86</v>
      </c>
      <c r="C3946" s="11" t="s">
        <v>8282</v>
      </c>
      <c r="D3946" s="95" t="s">
        <v>5413</v>
      </c>
      <c r="E3946" s="118" t="s">
        <v>8283</v>
      </c>
      <c r="F3946" s="96" t="s">
        <v>8555</v>
      </c>
      <c r="G3946" s="97">
        <v>7600</v>
      </c>
      <c r="H3946" s="94" t="s">
        <v>859</v>
      </c>
      <c r="I3946" s="94" t="s">
        <v>25</v>
      </c>
      <c r="J3946" s="94" t="s">
        <v>13</v>
      </c>
      <c r="K3946" s="5" t="s">
        <v>5664</v>
      </c>
      <c r="L3946" s="132" t="s">
        <v>8555</v>
      </c>
    </row>
    <row r="3947" spans="1:23" customFormat="1">
      <c r="A3947" s="1" t="str">
        <f>CONCATENATE(Tableau4[[#This Row],[DPT2]]," - ",Tableau4[[#This Row],[COMMUNE]])</f>
        <v>86 - Jazeneuil</v>
      </c>
      <c r="B3947" s="2">
        <v>86</v>
      </c>
      <c r="C3947" s="2" t="s">
        <v>5452</v>
      </c>
      <c r="D3947" s="3" t="s">
        <v>5413</v>
      </c>
      <c r="E3947" s="3" t="s">
        <v>5453</v>
      </c>
      <c r="F3947" s="6" t="s">
        <v>8554</v>
      </c>
      <c r="G3947" s="4">
        <v>783</v>
      </c>
      <c r="H3947" s="2" t="s">
        <v>5</v>
      </c>
      <c r="I3947" s="2" t="s">
        <v>25</v>
      </c>
      <c r="J3947" s="2" t="s">
        <v>13</v>
      </c>
      <c r="K3947" s="2" t="s">
        <v>8</v>
      </c>
      <c r="L3947" s="132" t="s">
        <v>8555</v>
      </c>
      <c r="M3947" s="87"/>
      <c r="N3947" s="87"/>
      <c r="O3947" s="87"/>
      <c r="P3947" s="87"/>
      <c r="Q3947" s="87"/>
      <c r="R3947" s="87"/>
      <c r="S3947" s="87"/>
      <c r="T3947" s="87"/>
      <c r="U3947" s="87"/>
      <c r="V3947" s="87"/>
      <c r="W3947" s="87"/>
    </row>
    <row r="3948" spans="1:23" customFormat="1">
      <c r="A3948" s="1" t="str">
        <f>CONCATENATE(Tableau4[[#This Row],[DPT2]]," - ",Tableau4[[#This Row],[COMMUNE]])</f>
        <v>86 - Jouhet</v>
      </c>
      <c r="B3948" s="2">
        <v>86</v>
      </c>
      <c r="C3948" s="2" t="s">
        <v>5454</v>
      </c>
      <c r="D3948" s="3" t="s">
        <v>5346</v>
      </c>
      <c r="E3948" s="3" t="s">
        <v>5455</v>
      </c>
      <c r="F3948" s="6" t="s">
        <v>8554</v>
      </c>
      <c r="G3948" s="4">
        <v>525</v>
      </c>
      <c r="H3948" s="2" t="s">
        <v>5</v>
      </c>
      <c r="I3948" s="2" t="s">
        <v>6</v>
      </c>
      <c r="J3948" s="2" t="s">
        <v>7</v>
      </c>
      <c r="K3948" s="2" t="s">
        <v>8</v>
      </c>
      <c r="L3948" s="132" t="s">
        <v>8555</v>
      </c>
    </row>
    <row r="3949" spans="1:23" s="87" customFormat="1">
      <c r="A3949" s="1" t="str">
        <f>CONCATENATE(Tableau4[[#This Row],[DPT2]]," - ",Tableau4[[#This Row],[COMMUNE]])</f>
        <v>86 - Journet</v>
      </c>
      <c r="B3949" s="2">
        <v>86</v>
      </c>
      <c r="C3949" s="2" t="s">
        <v>5456</v>
      </c>
      <c r="D3949" s="3" t="s">
        <v>5346</v>
      </c>
      <c r="E3949" s="3" t="s">
        <v>5457</v>
      </c>
      <c r="F3949" s="6" t="s">
        <v>8554</v>
      </c>
      <c r="G3949" s="4">
        <v>373</v>
      </c>
      <c r="H3949" s="2" t="s">
        <v>5</v>
      </c>
      <c r="I3949" s="2" t="s">
        <v>6</v>
      </c>
      <c r="J3949" s="2" t="s">
        <v>7</v>
      </c>
      <c r="K3949" s="2" t="s">
        <v>8</v>
      </c>
      <c r="L3949" s="132" t="s">
        <v>8555</v>
      </c>
      <c r="M3949"/>
      <c r="N3949"/>
      <c r="O3949"/>
      <c r="P3949"/>
      <c r="Q3949"/>
      <c r="R3949"/>
      <c r="S3949"/>
      <c r="T3949"/>
      <c r="U3949"/>
      <c r="V3949"/>
      <c r="W3949"/>
    </row>
    <row r="3950" spans="1:23" customFormat="1">
      <c r="A3950" s="1" t="str">
        <f>CONCATENATE(Tableau4[[#This Row],[DPT2]]," - ",Tableau4[[#This Row],[COMMUNE]])</f>
        <v>86 - Joussé</v>
      </c>
      <c r="B3950" s="2">
        <v>86</v>
      </c>
      <c r="C3950" s="2" t="s">
        <v>5458</v>
      </c>
      <c r="D3950" s="3" t="s">
        <v>5338</v>
      </c>
      <c r="E3950" s="3" t="s">
        <v>5459</v>
      </c>
      <c r="F3950" s="6" t="s">
        <v>8554</v>
      </c>
      <c r="G3950" s="4">
        <v>302</v>
      </c>
      <c r="H3950" s="2" t="s">
        <v>5</v>
      </c>
      <c r="I3950" s="2" t="s">
        <v>6</v>
      </c>
      <c r="J3950" s="2" t="s">
        <v>7</v>
      </c>
      <c r="K3950" s="2" t="s">
        <v>8</v>
      </c>
      <c r="L3950" s="132" t="s">
        <v>8555</v>
      </c>
      <c r="M3950" s="87"/>
      <c r="N3950" s="87"/>
      <c r="O3950" s="87"/>
      <c r="P3950" s="87"/>
      <c r="Q3950" s="87"/>
      <c r="R3950" s="87"/>
      <c r="S3950" s="87"/>
      <c r="T3950" s="87"/>
      <c r="U3950" s="87"/>
      <c r="V3950" s="87"/>
      <c r="W3950" s="87"/>
    </row>
    <row r="3951" spans="1:23" customFormat="1">
      <c r="A3951" s="1" t="str">
        <f>CONCATENATE(Tableau4[[#This Row],[DPT2]]," - ",Tableau4[[#This Row],[COMMUNE]])</f>
        <v>86 - La Bussière</v>
      </c>
      <c r="B3951" s="2">
        <v>86</v>
      </c>
      <c r="C3951" s="2" t="s">
        <v>5460</v>
      </c>
      <c r="D3951" s="3" t="s">
        <v>5346</v>
      </c>
      <c r="E3951" s="3" t="s">
        <v>5461</v>
      </c>
      <c r="F3951" s="6" t="s">
        <v>8554</v>
      </c>
      <c r="G3951" s="4">
        <v>314</v>
      </c>
      <c r="H3951" s="2" t="s">
        <v>5</v>
      </c>
      <c r="I3951" s="2" t="s">
        <v>6</v>
      </c>
      <c r="J3951" s="2" t="s">
        <v>7</v>
      </c>
      <c r="K3951" s="2" t="s">
        <v>8</v>
      </c>
      <c r="L3951" s="132" t="s">
        <v>8555</v>
      </c>
      <c r="M3951" s="87"/>
      <c r="N3951" s="87"/>
      <c r="O3951" s="87"/>
      <c r="P3951" s="87"/>
      <c r="Q3951" s="87"/>
      <c r="R3951" s="87"/>
      <c r="S3951" s="87"/>
      <c r="T3951" s="87"/>
      <c r="U3951" s="87"/>
      <c r="V3951" s="87"/>
      <c r="W3951" s="87"/>
    </row>
    <row r="3952" spans="1:23" customFormat="1">
      <c r="A3952" s="1" t="str">
        <f>CONCATENATE(Tableau4[[#This Row],[DPT2]]," - ",Tableau4[[#This Row],[COMMUNE]])</f>
        <v>86 - La Chapelle-Bâton</v>
      </c>
      <c r="B3952" s="2">
        <v>86</v>
      </c>
      <c r="C3952" s="2" t="s">
        <v>5462</v>
      </c>
      <c r="D3952" s="3" t="s">
        <v>5338</v>
      </c>
      <c r="E3952" s="3" t="s">
        <v>10838</v>
      </c>
      <c r="F3952" s="6" t="s">
        <v>8554</v>
      </c>
      <c r="G3952" s="4">
        <v>356</v>
      </c>
      <c r="H3952" s="2" t="s">
        <v>5</v>
      </c>
      <c r="I3952" s="2" t="s">
        <v>6</v>
      </c>
      <c r="J3952" s="2" t="s">
        <v>7</v>
      </c>
      <c r="K3952" s="2" t="s">
        <v>8</v>
      </c>
      <c r="L3952" s="132" t="s">
        <v>8555</v>
      </c>
    </row>
    <row r="3953" spans="1:23" s="87" customFormat="1">
      <c r="A3953" s="1" t="str">
        <f>CONCATENATE(Tableau4[[#This Row],[DPT2]]," - ",Tableau4[[#This Row],[COMMUNE]])</f>
        <v>86 - La Chapelle-Moulière</v>
      </c>
      <c r="B3953" s="2">
        <v>86</v>
      </c>
      <c r="C3953" s="2" t="s">
        <v>5463</v>
      </c>
      <c r="D3953" s="3" t="s">
        <v>5413</v>
      </c>
      <c r="E3953" s="3" t="s">
        <v>5464</v>
      </c>
      <c r="F3953" s="6" t="s">
        <v>8554</v>
      </c>
      <c r="G3953" s="4">
        <v>726</v>
      </c>
      <c r="H3953" s="2" t="s">
        <v>5</v>
      </c>
      <c r="I3953" s="2" t="s">
        <v>25</v>
      </c>
      <c r="J3953" s="2" t="s">
        <v>13</v>
      </c>
      <c r="K3953" s="2" t="s">
        <v>8</v>
      </c>
      <c r="L3953" s="132" t="s">
        <v>8555</v>
      </c>
      <c r="M3953"/>
      <c r="N3953"/>
      <c r="O3953"/>
      <c r="P3953"/>
      <c r="Q3953"/>
      <c r="R3953"/>
      <c r="S3953"/>
      <c r="T3953"/>
      <c r="U3953"/>
      <c r="V3953"/>
      <c r="W3953"/>
    </row>
    <row r="3954" spans="1:23" customFormat="1">
      <c r="A3954" s="1" t="str">
        <f>CONCATENATE(Tableau4[[#This Row],[DPT2]]," - ",Tableau4[[#This Row],[COMMUNE]])</f>
        <v>86 - La Chaussée</v>
      </c>
      <c r="B3954" s="2">
        <v>86</v>
      </c>
      <c r="C3954" s="2" t="s">
        <v>5465</v>
      </c>
      <c r="D3954" s="3" t="s">
        <v>5344</v>
      </c>
      <c r="E3954" s="3" t="s">
        <v>5466</v>
      </c>
      <c r="F3954" s="6" t="s">
        <v>8554</v>
      </c>
      <c r="G3954" s="4">
        <v>180</v>
      </c>
      <c r="H3954" s="2" t="s">
        <v>5</v>
      </c>
      <c r="I3954" s="2" t="s">
        <v>6</v>
      </c>
      <c r="J3954" s="2" t="s">
        <v>13</v>
      </c>
      <c r="K3954" s="2" t="s">
        <v>8</v>
      </c>
      <c r="L3954" s="132" t="s">
        <v>8555</v>
      </c>
    </row>
    <row r="3955" spans="1:23" customFormat="1">
      <c r="A3955" s="1" t="str">
        <f>CONCATENATE(Tableau4[[#This Row],[DPT2]]," - ",Tableau4[[#This Row],[COMMUNE]])</f>
        <v>86 - La Ferrière-Airoux</v>
      </c>
      <c r="B3955" s="2">
        <v>86</v>
      </c>
      <c r="C3955" s="2" t="s">
        <v>5467</v>
      </c>
      <c r="D3955" s="3" t="s">
        <v>5338</v>
      </c>
      <c r="E3955" s="3" t="s">
        <v>5468</v>
      </c>
      <c r="F3955" s="6" t="s">
        <v>8554</v>
      </c>
      <c r="G3955" s="4">
        <v>328</v>
      </c>
      <c r="H3955" s="2" t="s">
        <v>5</v>
      </c>
      <c r="I3955" s="2" t="s">
        <v>6</v>
      </c>
      <c r="J3955" s="2" t="s">
        <v>7</v>
      </c>
      <c r="K3955" s="2" t="s">
        <v>8</v>
      </c>
      <c r="L3955" s="132" t="s">
        <v>8555</v>
      </c>
    </row>
    <row r="3956" spans="1:23" s="87" customFormat="1">
      <c r="A3956" s="1" t="str">
        <f>CONCATENATE(Tableau4[[#This Row],[DPT2]]," - ",Tableau4[[#This Row],[COMMUNE]])</f>
        <v>86 - La Grimaudière</v>
      </c>
      <c r="B3956" s="2">
        <v>86</v>
      </c>
      <c r="C3956" s="2" t="s">
        <v>5469</v>
      </c>
      <c r="D3956" s="3" t="s">
        <v>5344</v>
      </c>
      <c r="E3956" s="3" t="s">
        <v>5470</v>
      </c>
      <c r="F3956" s="6" t="s">
        <v>8554</v>
      </c>
      <c r="G3956" s="4">
        <v>402</v>
      </c>
      <c r="H3956" s="2" t="s">
        <v>5</v>
      </c>
      <c r="I3956" s="2" t="s">
        <v>6</v>
      </c>
      <c r="J3956" s="2" t="s">
        <v>13</v>
      </c>
      <c r="K3956" s="2" t="s">
        <v>8</v>
      </c>
      <c r="L3956" s="132" t="s">
        <v>8555</v>
      </c>
      <c r="M3956"/>
      <c r="N3956"/>
      <c r="O3956"/>
      <c r="P3956"/>
      <c r="Q3956"/>
      <c r="R3956"/>
      <c r="S3956"/>
      <c r="T3956"/>
      <c r="U3956"/>
      <c r="V3956"/>
      <c r="W3956"/>
    </row>
    <row r="3957" spans="1:23" customFormat="1">
      <c r="A3957" s="1" t="str">
        <f>CONCATENATE(Tableau4[[#This Row],[DPT2]]," - ",Tableau4[[#This Row],[COMMUNE]])</f>
        <v>86 - La Puye</v>
      </c>
      <c r="B3957" s="2">
        <v>86</v>
      </c>
      <c r="C3957" s="2" t="s">
        <v>5471</v>
      </c>
      <c r="D3957" s="3" t="s">
        <v>5413</v>
      </c>
      <c r="E3957" s="3" t="s">
        <v>5472</v>
      </c>
      <c r="F3957" s="6" t="s">
        <v>8554</v>
      </c>
      <c r="G3957" s="4">
        <v>599</v>
      </c>
      <c r="H3957" s="2" t="s">
        <v>5</v>
      </c>
      <c r="I3957" s="2" t="s">
        <v>25</v>
      </c>
      <c r="J3957" s="2" t="s">
        <v>13</v>
      </c>
      <c r="K3957" s="2" t="s">
        <v>8</v>
      </c>
      <c r="L3957" s="132" t="s">
        <v>8555</v>
      </c>
    </row>
    <row r="3958" spans="1:23" customFormat="1">
      <c r="A3958" s="1" t="str">
        <f>CONCATENATE(Tableau4[[#This Row],[DPT2]]," - ",Tableau4[[#This Row],[COMMUNE]])</f>
        <v>86 - La Roche-Posay</v>
      </c>
      <c r="B3958" s="2">
        <v>86</v>
      </c>
      <c r="C3958" s="5" t="s">
        <v>8284</v>
      </c>
      <c r="D3958" s="6" t="s">
        <v>5341</v>
      </c>
      <c r="E3958" s="6" t="s">
        <v>8285</v>
      </c>
      <c r="F3958" s="6" t="s">
        <v>8554</v>
      </c>
      <c r="G3958" s="7">
        <v>1560</v>
      </c>
      <c r="H3958" s="5" t="s">
        <v>5</v>
      </c>
      <c r="I3958" s="5" t="s">
        <v>12</v>
      </c>
      <c r="J3958" s="5" t="s">
        <v>7</v>
      </c>
      <c r="K3958" s="5" t="s">
        <v>5664</v>
      </c>
      <c r="L3958" s="132" t="s">
        <v>8555</v>
      </c>
    </row>
    <row r="3959" spans="1:23" customFormat="1">
      <c r="A3959" s="1" t="str">
        <f>CONCATENATE(Tableau4[[#This Row],[DPT2]]," - ",Tableau4[[#This Row],[COMMUNE]])</f>
        <v>86 - La Roche-Rigault</v>
      </c>
      <c r="B3959" s="2">
        <v>86</v>
      </c>
      <c r="C3959" s="2" t="s">
        <v>5473</v>
      </c>
      <c r="D3959" s="3" t="s">
        <v>5344</v>
      </c>
      <c r="E3959" s="3" t="s">
        <v>5474</v>
      </c>
      <c r="F3959" s="6" t="s">
        <v>8554</v>
      </c>
      <c r="G3959" s="4">
        <v>560</v>
      </c>
      <c r="H3959" s="2" t="s">
        <v>5</v>
      </c>
      <c r="I3959" s="2" t="s">
        <v>6</v>
      </c>
      <c r="J3959" s="2" t="s">
        <v>13</v>
      </c>
      <c r="K3959" s="2" t="s">
        <v>8</v>
      </c>
      <c r="L3959" s="132" t="s">
        <v>8555</v>
      </c>
    </row>
    <row r="3960" spans="1:23" s="87" customFormat="1">
      <c r="A3960" s="1" t="str">
        <f>CONCATENATE(Tableau4[[#This Row],[DPT2]]," - ",Tableau4[[#This Row],[COMMUNE]])</f>
        <v>86 - La Trimouille</v>
      </c>
      <c r="B3960" s="2">
        <v>86</v>
      </c>
      <c r="C3960" s="2" t="s">
        <v>7473</v>
      </c>
      <c r="D3960" s="3" t="s">
        <v>5346</v>
      </c>
      <c r="E3960" s="3" t="s">
        <v>7474</v>
      </c>
      <c r="F3960" s="6" t="s">
        <v>8554</v>
      </c>
      <c r="G3960" s="4">
        <v>859</v>
      </c>
      <c r="H3960" s="2" t="s">
        <v>5</v>
      </c>
      <c r="I3960" s="2" t="s">
        <v>6</v>
      </c>
      <c r="J3960" s="2" t="s">
        <v>7</v>
      </c>
      <c r="K3960" s="2" t="s">
        <v>5671</v>
      </c>
      <c r="L3960" s="132" t="s">
        <v>8555</v>
      </c>
      <c r="M3960"/>
      <c r="N3960"/>
      <c r="O3960"/>
      <c r="P3960"/>
      <c r="Q3960"/>
      <c r="R3960"/>
      <c r="S3960"/>
      <c r="T3960"/>
      <c r="U3960"/>
      <c r="V3960"/>
      <c r="W3960"/>
    </row>
    <row r="3961" spans="1:23" customFormat="1">
      <c r="A3961" s="1" t="str">
        <f>CONCATENATE(Tableau4[[#This Row],[DPT2]]," - ",Tableau4[[#This Row],[COMMUNE]])</f>
        <v>86 - La Villedieu-du-Clain</v>
      </c>
      <c r="B3961" s="2">
        <v>86</v>
      </c>
      <c r="C3961" s="2" t="s">
        <v>7475</v>
      </c>
      <c r="D3961" s="3" t="s">
        <v>5351</v>
      </c>
      <c r="E3961" s="3" t="s">
        <v>7476</v>
      </c>
      <c r="F3961" s="6" t="s">
        <v>8554</v>
      </c>
      <c r="G3961" s="4">
        <v>1555</v>
      </c>
      <c r="H3961" s="2" t="s">
        <v>5</v>
      </c>
      <c r="I3961" s="2" t="s">
        <v>25</v>
      </c>
      <c r="J3961" s="2" t="s">
        <v>13</v>
      </c>
      <c r="K3961" s="2" t="s">
        <v>5671</v>
      </c>
      <c r="L3961" s="132" t="s">
        <v>8555</v>
      </c>
    </row>
    <row r="3962" spans="1:23" customFormat="1">
      <c r="A3962" s="1" t="str">
        <f>CONCATENATE(Tableau4[[#This Row],[DPT2]]," - ",Tableau4[[#This Row],[COMMUNE]])</f>
        <v>86 - Lathus-Saint-Rémy</v>
      </c>
      <c r="B3962" s="2">
        <v>86</v>
      </c>
      <c r="C3962" s="2" t="s">
        <v>7477</v>
      </c>
      <c r="D3962" s="3" t="s">
        <v>5346</v>
      </c>
      <c r="E3962" s="3" t="s">
        <v>7478</v>
      </c>
      <c r="F3962" s="6" t="s">
        <v>8554</v>
      </c>
      <c r="G3962" s="4">
        <v>1217</v>
      </c>
      <c r="H3962" s="2" t="s">
        <v>5</v>
      </c>
      <c r="I3962" s="2" t="s">
        <v>6</v>
      </c>
      <c r="J3962" s="2" t="s">
        <v>7</v>
      </c>
      <c r="K3962" s="2" t="s">
        <v>5671</v>
      </c>
      <c r="L3962" s="132" t="s">
        <v>8555</v>
      </c>
    </row>
    <row r="3963" spans="1:23" s="87" customFormat="1">
      <c r="A3963" s="1" t="str">
        <f>CONCATENATE(Tableau4[[#This Row],[DPT2]]," - ",Tableau4[[#This Row],[COMMUNE]])</f>
        <v>86 - Latillé</v>
      </c>
      <c r="B3963" s="2">
        <v>86</v>
      </c>
      <c r="C3963" s="2" t="s">
        <v>7479</v>
      </c>
      <c r="D3963" s="3" t="s">
        <v>5335</v>
      </c>
      <c r="E3963" s="3" t="s">
        <v>7480</v>
      </c>
      <c r="F3963" s="6" t="s">
        <v>8554</v>
      </c>
      <c r="G3963" s="4">
        <v>1458</v>
      </c>
      <c r="H3963" s="2" t="s">
        <v>5</v>
      </c>
      <c r="I3963" s="2" t="s">
        <v>25</v>
      </c>
      <c r="J3963" s="2" t="s">
        <v>13</v>
      </c>
      <c r="K3963" s="2" t="s">
        <v>5671</v>
      </c>
      <c r="L3963" s="132" t="s">
        <v>8555</v>
      </c>
      <c r="M3963"/>
      <c r="N3963"/>
      <c r="O3963"/>
      <c r="P3963"/>
      <c r="Q3963"/>
      <c r="R3963"/>
      <c r="S3963"/>
      <c r="T3963"/>
      <c r="U3963"/>
      <c r="V3963"/>
      <c r="W3963"/>
    </row>
    <row r="3964" spans="1:23" s="87" customFormat="1">
      <c r="A3964" s="1" t="str">
        <f>CONCATENATE(Tableau4[[#This Row],[DPT2]]," - ",Tableau4[[#This Row],[COMMUNE]])</f>
        <v>86 - Lauthiers</v>
      </c>
      <c r="B3964" s="2">
        <v>86</v>
      </c>
      <c r="C3964" s="2" t="s">
        <v>5475</v>
      </c>
      <c r="D3964" s="3" t="s">
        <v>5346</v>
      </c>
      <c r="E3964" s="3" t="s">
        <v>5476</v>
      </c>
      <c r="F3964" s="6" t="s">
        <v>8554</v>
      </c>
      <c r="G3964" s="4">
        <v>67</v>
      </c>
      <c r="H3964" s="2" t="s">
        <v>5</v>
      </c>
      <c r="I3964" s="2" t="s">
        <v>6</v>
      </c>
      <c r="J3964" s="2" t="s">
        <v>7</v>
      </c>
      <c r="K3964" s="2" t="s">
        <v>8</v>
      </c>
      <c r="L3964" s="132" t="s">
        <v>8555</v>
      </c>
      <c r="M3964"/>
      <c r="N3964"/>
      <c r="O3964"/>
      <c r="P3964"/>
      <c r="Q3964"/>
      <c r="R3964"/>
      <c r="S3964"/>
      <c r="T3964"/>
      <c r="U3964"/>
      <c r="V3964"/>
      <c r="W3964"/>
    </row>
    <row r="3965" spans="1:23" s="87" customFormat="1">
      <c r="A3965" s="1" t="str">
        <f>CONCATENATE(Tableau4[[#This Row],[DPT2]]," - ",Tableau4[[#This Row],[COMMUNE]])</f>
        <v>86 - Lavoux</v>
      </c>
      <c r="B3965" s="2">
        <v>86</v>
      </c>
      <c r="C3965" s="2" t="s">
        <v>5477</v>
      </c>
      <c r="D3965" s="3" t="s">
        <v>5413</v>
      </c>
      <c r="E3965" s="3" t="s">
        <v>5478</v>
      </c>
      <c r="F3965" s="6" t="s">
        <v>8554</v>
      </c>
      <c r="G3965" s="4">
        <v>1185</v>
      </c>
      <c r="H3965" s="2" t="s">
        <v>5</v>
      </c>
      <c r="I3965" s="2" t="s">
        <v>25</v>
      </c>
      <c r="J3965" s="2" t="s">
        <v>13</v>
      </c>
      <c r="K3965" s="2" t="s">
        <v>8</v>
      </c>
      <c r="L3965" s="132" t="s">
        <v>8555</v>
      </c>
      <c r="M3965"/>
      <c r="N3965"/>
      <c r="O3965"/>
      <c r="P3965"/>
      <c r="Q3965"/>
      <c r="R3965"/>
      <c r="S3965"/>
      <c r="T3965"/>
      <c r="U3965"/>
      <c r="V3965"/>
      <c r="W3965"/>
    </row>
    <row r="3966" spans="1:23" customFormat="1">
      <c r="A3966" s="1" t="str">
        <f>CONCATENATE(Tableau4[[#This Row],[DPT2]]," - ",Tableau4[[#This Row],[COMMUNE]])</f>
        <v>86 - Le Vigeant</v>
      </c>
      <c r="B3966" s="2">
        <v>86</v>
      </c>
      <c r="C3966" s="2" t="s">
        <v>5479</v>
      </c>
      <c r="D3966" s="3" t="s">
        <v>5346</v>
      </c>
      <c r="E3966" s="3" t="s">
        <v>5480</v>
      </c>
      <c r="F3966" s="6" t="s">
        <v>8554</v>
      </c>
      <c r="G3966" s="4">
        <v>676</v>
      </c>
      <c r="H3966" s="2" t="s">
        <v>5</v>
      </c>
      <c r="I3966" s="2" t="s">
        <v>6</v>
      </c>
      <c r="J3966" s="2" t="s">
        <v>7</v>
      </c>
      <c r="K3966" s="2" t="s">
        <v>8</v>
      </c>
      <c r="L3966" s="132" t="s">
        <v>8555</v>
      </c>
      <c r="M3966" s="87"/>
      <c r="N3966" s="87"/>
      <c r="O3966" s="87"/>
      <c r="P3966" s="87"/>
      <c r="Q3966" s="87"/>
      <c r="R3966" s="87"/>
      <c r="S3966" s="87"/>
      <c r="T3966" s="87"/>
      <c r="U3966" s="87"/>
      <c r="V3966" s="87"/>
      <c r="W3966" s="87"/>
    </row>
    <row r="3967" spans="1:23" customFormat="1">
      <c r="A3967" s="1" t="str">
        <f>CONCATENATE(Tableau4[[#This Row],[DPT2]]," - ",Tableau4[[#This Row],[COMMUNE]])</f>
        <v>86 - Leigné-les-Bois</v>
      </c>
      <c r="B3967" s="2">
        <v>86</v>
      </c>
      <c r="C3967" s="5" t="s">
        <v>5481</v>
      </c>
      <c r="D3967" s="6" t="s">
        <v>5341</v>
      </c>
      <c r="E3967" s="6" t="s">
        <v>5482</v>
      </c>
      <c r="F3967" s="6" t="s">
        <v>8554</v>
      </c>
      <c r="G3967" s="7">
        <v>596</v>
      </c>
      <c r="H3967" s="5" t="s">
        <v>5</v>
      </c>
      <c r="I3967" s="5" t="s">
        <v>12</v>
      </c>
      <c r="J3967" s="5" t="s">
        <v>7</v>
      </c>
      <c r="K3967" s="2" t="s">
        <v>8</v>
      </c>
      <c r="L3967" s="132" t="s">
        <v>8555</v>
      </c>
    </row>
    <row r="3968" spans="1:23" customFormat="1">
      <c r="A3968" s="1" t="str">
        <f>CONCATENATE(Tableau4[[#This Row],[DPT2]]," - ",Tableau4[[#This Row],[COMMUNE]])</f>
        <v>86 - Leignes-sur-Fontaine</v>
      </c>
      <c r="B3968" s="2">
        <v>86</v>
      </c>
      <c r="C3968" s="2" t="s">
        <v>5483</v>
      </c>
      <c r="D3968" s="3" t="s">
        <v>5346</v>
      </c>
      <c r="E3968" s="3" t="s">
        <v>5484</v>
      </c>
      <c r="F3968" s="6" t="s">
        <v>8554</v>
      </c>
      <c r="G3968" s="4">
        <v>644</v>
      </c>
      <c r="H3968" s="2" t="s">
        <v>5</v>
      </c>
      <c r="I3968" s="2" t="s">
        <v>6</v>
      </c>
      <c r="J3968" s="2" t="s">
        <v>7</v>
      </c>
      <c r="K3968" s="2" t="s">
        <v>8</v>
      </c>
      <c r="L3968" s="132" t="s">
        <v>8555</v>
      </c>
    </row>
    <row r="3969" spans="1:23" customFormat="1">
      <c r="A3969" s="1" t="str">
        <f>CONCATENATE(Tableau4[[#This Row],[DPT2]]," - ",Tableau4[[#This Row],[COMMUNE]])</f>
        <v>86 - Leigné-sur-Usseau</v>
      </c>
      <c r="B3969" s="2">
        <v>86</v>
      </c>
      <c r="C3969" s="5" t="s">
        <v>5485</v>
      </c>
      <c r="D3969" s="6" t="s">
        <v>5341</v>
      </c>
      <c r="E3969" s="6" t="s">
        <v>5486</v>
      </c>
      <c r="F3969" s="6" t="s">
        <v>8554</v>
      </c>
      <c r="G3969" s="7">
        <v>465</v>
      </c>
      <c r="H3969" s="5" t="s">
        <v>5</v>
      </c>
      <c r="I3969" s="5" t="s">
        <v>12</v>
      </c>
      <c r="J3969" s="5" t="s">
        <v>7</v>
      </c>
      <c r="K3969" s="2" t="s">
        <v>8</v>
      </c>
      <c r="L3969" s="132" t="s">
        <v>8555</v>
      </c>
    </row>
    <row r="3970" spans="1:23" s="87" customFormat="1">
      <c r="A3970" s="1" t="str">
        <f>CONCATENATE(Tableau4[[#This Row],[DPT2]]," - ",Tableau4[[#This Row],[COMMUNE]])</f>
        <v>86 - Lencloître</v>
      </c>
      <c r="B3970" s="2">
        <v>86</v>
      </c>
      <c r="C3970" s="5" t="s">
        <v>8286</v>
      </c>
      <c r="D3970" s="6" t="s">
        <v>5341</v>
      </c>
      <c r="E3970" s="6" t="s">
        <v>8287</v>
      </c>
      <c r="F3970" s="6" t="s">
        <v>8554</v>
      </c>
      <c r="G3970" s="7">
        <v>2457</v>
      </c>
      <c r="H3970" s="5" t="s">
        <v>5</v>
      </c>
      <c r="I3970" s="5" t="s">
        <v>12</v>
      </c>
      <c r="J3970" s="5" t="s">
        <v>7</v>
      </c>
      <c r="K3970" s="5" t="s">
        <v>5664</v>
      </c>
      <c r="L3970" s="132" t="s">
        <v>8555</v>
      </c>
    </row>
    <row r="3971" spans="1:23" customFormat="1">
      <c r="A3971" s="1" t="str">
        <f>CONCATENATE(Tableau4[[#This Row],[DPT2]]," - ",Tableau4[[#This Row],[COMMUNE]])</f>
        <v>86 - Les Ormes</v>
      </c>
      <c r="B3971" s="2">
        <v>86</v>
      </c>
      <c r="C3971" s="5" t="s">
        <v>7481</v>
      </c>
      <c r="D3971" s="6" t="s">
        <v>5341</v>
      </c>
      <c r="E3971" s="6" t="s">
        <v>7482</v>
      </c>
      <c r="F3971" s="6" t="s">
        <v>8554</v>
      </c>
      <c r="G3971" s="7">
        <v>1606</v>
      </c>
      <c r="H3971" s="5" t="s">
        <v>5</v>
      </c>
      <c r="I3971" s="5" t="s">
        <v>12</v>
      </c>
      <c r="J3971" s="5" t="s">
        <v>7</v>
      </c>
      <c r="K3971" s="2" t="s">
        <v>5671</v>
      </c>
      <c r="L3971" s="132" t="s">
        <v>8555</v>
      </c>
    </row>
    <row r="3972" spans="1:23" customFormat="1">
      <c r="A3972" s="1" t="str">
        <f>CONCATENATE(Tableau4[[#This Row],[DPT2]]," - ",Tableau4[[#This Row],[COMMUNE]])</f>
        <v>86 - Les Trois-Moutiers</v>
      </c>
      <c r="B3972" s="2">
        <v>86</v>
      </c>
      <c r="C3972" s="2" t="s">
        <v>7483</v>
      </c>
      <c r="D3972" s="3" t="s">
        <v>5344</v>
      </c>
      <c r="E3972" s="3" t="s">
        <v>7484</v>
      </c>
      <c r="F3972" s="6" t="s">
        <v>8554</v>
      </c>
      <c r="G3972" s="4">
        <v>1097</v>
      </c>
      <c r="H3972" s="2" t="s">
        <v>5</v>
      </c>
      <c r="I3972" s="2" t="s">
        <v>6</v>
      </c>
      <c r="J3972" s="2" t="s">
        <v>13</v>
      </c>
      <c r="K3972" s="2" t="s">
        <v>5671</v>
      </c>
      <c r="L3972" s="132" t="s">
        <v>8555</v>
      </c>
    </row>
    <row r="3973" spans="1:23" customFormat="1">
      <c r="A3973" s="1" t="str">
        <f>CONCATENATE(Tableau4[[#This Row],[DPT2]]," - ",Tableau4[[#This Row],[COMMUNE]])</f>
        <v>86 - Lésigny</v>
      </c>
      <c r="B3973" s="2">
        <v>86</v>
      </c>
      <c r="C3973" s="5" t="s">
        <v>5487</v>
      </c>
      <c r="D3973" s="6" t="s">
        <v>5341</v>
      </c>
      <c r="E3973" s="6" t="s">
        <v>5488</v>
      </c>
      <c r="F3973" s="6" t="s">
        <v>8554</v>
      </c>
      <c r="G3973" s="7">
        <v>527</v>
      </c>
      <c r="H3973" s="5" t="s">
        <v>5</v>
      </c>
      <c r="I3973" s="5" t="s">
        <v>12</v>
      </c>
      <c r="J3973" s="5" t="s">
        <v>7</v>
      </c>
      <c r="K3973" s="2" t="s">
        <v>8</v>
      </c>
      <c r="L3973" s="132" t="s">
        <v>8555</v>
      </c>
    </row>
    <row r="3974" spans="1:23" customFormat="1">
      <c r="A3974" s="1" t="str">
        <f>CONCATENATE(Tableau4[[#This Row],[DPT2]]," - ",Tableau4[[#This Row],[COMMUNE]])</f>
        <v>86 - Leugny</v>
      </c>
      <c r="B3974" s="2">
        <v>86</v>
      </c>
      <c r="C3974" s="5" t="s">
        <v>5489</v>
      </c>
      <c r="D3974" s="6" t="s">
        <v>5341</v>
      </c>
      <c r="E3974" s="6" t="s">
        <v>5490</v>
      </c>
      <c r="F3974" s="6" t="s">
        <v>8554</v>
      </c>
      <c r="G3974" s="7">
        <v>382</v>
      </c>
      <c r="H3974" s="5" t="s">
        <v>5</v>
      </c>
      <c r="I3974" s="5" t="s">
        <v>12</v>
      </c>
      <c r="J3974" s="5" t="s">
        <v>7</v>
      </c>
      <c r="K3974" s="2" t="s">
        <v>8</v>
      </c>
      <c r="L3974" s="132" t="s">
        <v>8555</v>
      </c>
    </row>
    <row r="3975" spans="1:23" customFormat="1">
      <c r="A3975" s="1" t="str">
        <f>CONCATENATE(Tableau4[[#This Row],[DPT2]]," - ",Tableau4[[#This Row],[COMMUNE]])</f>
        <v>86 - Lhommaizé</v>
      </c>
      <c r="B3975" s="2">
        <v>86</v>
      </c>
      <c r="C3975" s="2" t="s">
        <v>7485</v>
      </c>
      <c r="D3975" s="3" t="s">
        <v>5346</v>
      </c>
      <c r="E3975" s="3" t="s">
        <v>7486</v>
      </c>
      <c r="F3975" s="6" t="s">
        <v>8554</v>
      </c>
      <c r="G3975" s="4">
        <v>883</v>
      </c>
      <c r="H3975" s="2" t="s">
        <v>5</v>
      </c>
      <c r="I3975" s="2" t="s">
        <v>6</v>
      </c>
      <c r="J3975" s="2" t="s">
        <v>7</v>
      </c>
      <c r="K3975" s="2" t="s">
        <v>5671</v>
      </c>
      <c r="L3975" s="132" t="s">
        <v>8555</v>
      </c>
    </row>
    <row r="3976" spans="1:23" customFormat="1">
      <c r="A3976" s="1" t="str">
        <f>CONCATENATE(Tableau4[[#This Row],[DPT2]]," - ",Tableau4[[#This Row],[COMMUNE]])</f>
        <v>86 - Liglet</v>
      </c>
      <c r="B3976" s="2">
        <v>86</v>
      </c>
      <c r="C3976" s="2" t="s">
        <v>5491</v>
      </c>
      <c r="D3976" s="3" t="s">
        <v>5346</v>
      </c>
      <c r="E3976" s="3" t="s">
        <v>5492</v>
      </c>
      <c r="F3976" s="6" t="s">
        <v>8554</v>
      </c>
      <c r="G3976" s="4">
        <v>310</v>
      </c>
      <c r="H3976" s="2" t="s">
        <v>5</v>
      </c>
      <c r="I3976" s="2" t="s">
        <v>6</v>
      </c>
      <c r="J3976" s="2" t="s">
        <v>7</v>
      </c>
      <c r="K3976" s="2" t="s">
        <v>8</v>
      </c>
      <c r="L3976" s="132" t="s">
        <v>8555</v>
      </c>
    </row>
    <row r="3977" spans="1:23" customFormat="1">
      <c r="A3977" s="1" t="str">
        <f>CONCATENATE(Tableau4[[#This Row],[DPT2]]," - ",Tableau4[[#This Row],[COMMUNE]])</f>
        <v>86 - Ligugé</v>
      </c>
      <c r="B3977" s="2">
        <v>86</v>
      </c>
      <c r="C3977" s="2" t="s">
        <v>7487</v>
      </c>
      <c r="D3977" s="3" t="s">
        <v>5413</v>
      </c>
      <c r="E3977" s="3" t="s">
        <v>7488</v>
      </c>
      <c r="F3977" s="6" t="s">
        <v>8554</v>
      </c>
      <c r="G3977" s="4">
        <v>3374</v>
      </c>
      <c r="H3977" s="2" t="s">
        <v>5</v>
      </c>
      <c r="I3977" s="2" t="s">
        <v>25</v>
      </c>
      <c r="J3977" s="2" t="s">
        <v>13</v>
      </c>
      <c r="K3977" s="2" t="s">
        <v>5671</v>
      </c>
      <c r="L3977" s="132">
        <v>46116</v>
      </c>
    </row>
    <row r="3978" spans="1:23" customFormat="1">
      <c r="A3978" s="1" t="str">
        <f>CONCATENATE(Tableau4[[#This Row],[DPT2]]," - ",Tableau4[[#This Row],[COMMUNE]])</f>
        <v>86 - Linazay</v>
      </c>
      <c r="B3978" s="2">
        <v>86</v>
      </c>
      <c r="C3978" s="2" t="s">
        <v>5493</v>
      </c>
      <c r="D3978" s="3" t="s">
        <v>5338</v>
      </c>
      <c r="E3978" s="3" t="s">
        <v>5494</v>
      </c>
      <c r="F3978" s="6" t="s">
        <v>8554</v>
      </c>
      <c r="G3978" s="4">
        <v>221</v>
      </c>
      <c r="H3978" s="2" t="s">
        <v>5</v>
      </c>
      <c r="I3978" s="2" t="s">
        <v>6</v>
      </c>
      <c r="J3978" s="2" t="s">
        <v>7</v>
      </c>
      <c r="K3978" s="2" t="s">
        <v>8</v>
      </c>
      <c r="L3978" s="132" t="s">
        <v>8555</v>
      </c>
      <c r="M3978" s="87"/>
      <c r="N3978" s="87"/>
      <c r="O3978" s="87"/>
      <c r="P3978" s="87"/>
      <c r="Q3978" s="87"/>
      <c r="R3978" s="87"/>
      <c r="S3978" s="87"/>
      <c r="T3978" s="87"/>
      <c r="U3978" s="87"/>
      <c r="V3978" s="87"/>
      <c r="W3978" s="87"/>
    </row>
    <row r="3979" spans="1:23" customFormat="1">
      <c r="A3979" s="1" t="str">
        <f>CONCATENATE(Tableau4[[#This Row],[DPT2]]," - ",Tableau4[[#This Row],[COMMUNE]])</f>
        <v>86 - Liniers</v>
      </c>
      <c r="B3979" s="2">
        <v>86</v>
      </c>
      <c r="C3979" s="2" t="s">
        <v>5495</v>
      </c>
      <c r="D3979" s="3" t="s">
        <v>5413</v>
      </c>
      <c r="E3979" s="3" t="s">
        <v>5496</v>
      </c>
      <c r="F3979" s="6" t="s">
        <v>8554</v>
      </c>
      <c r="G3979" s="4">
        <v>573</v>
      </c>
      <c r="H3979" s="2" t="s">
        <v>5</v>
      </c>
      <c r="I3979" s="2" t="s">
        <v>25</v>
      </c>
      <c r="J3979" s="2" t="s">
        <v>13</v>
      </c>
      <c r="K3979" s="2" t="s">
        <v>8</v>
      </c>
      <c r="L3979" s="132" t="s">
        <v>8555</v>
      </c>
    </row>
    <row r="3980" spans="1:23" customFormat="1">
      <c r="A3980" s="1" t="str">
        <f>CONCATENATE(Tableau4[[#This Row],[DPT2]]," - ",Tableau4[[#This Row],[COMMUNE]])</f>
        <v>86 - L'Isle-Jourdain</v>
      </c>
      <c r="B3980" s="2">
        <v>86</v>
      </c>
      <c r="C3980" s="2" t="s">
        <v>8288</v>
      </c>
      <c r="D3980" s="3" t="s">
        <v>5346</v>
      </c>
      <c r="E3980" s="3" t="s">
        <v>8289</v>
      </c>
      <c r="F3980" s="6" t="s">
        <v>8554</v>
      </c>
      <c r="G3980" s="4">
        <v>1165</v>
      </c>
      <c r="H3980" s="2" t="s">
        <v>5</v>
      </c>
      <c r="I3980" s="2" t="s">
        <v>6</v>
      </c>
      <c r="J3980" s="2" t="s">
        <v>7</v>
      </c>
      <c r="K3980" s="5" t="s">
        <v>5664</v>
      </c>
      <c r="L3980" s="132" t="s">
        <v>8555</v>
      </c>
    </row>
    <row r="3981" spans="1:23" s="87" customFormat="1">
      <c r="A3981" s="1" t="str">
        <f>CONCATENATE(Tableau4[[#This Row],[DPT2]]," - ",Tableau4[[#This Row],[COMMUNE]])</f>
        <v>86 - Lizant</v>
      </c>
      <c r="B3981" s="2">
        <v>86</v>
      </c>
      <c r="C3981" s="2" t="s">
        <v>5497</v>
      </c>
      <c r="D3981" s="3" t="s">
        <v>5338</v>
      </c>
      <c r="E3981" s="3" t="s">
        <v>5498</v>
      </c>
      <c r="F3981" s="6" t="s">
        <v>8554</v>
      </c>
      <c r="G3981" s="4">
        <v>391</v>
      </c>
      <c r="H3981" s="2" t="s">
        <v>5</v>
      </c>
      <c r="I3981" s="2" t="s">
        <v>6</v>
      </c>
      <c r="J3981" s="2" t="s">
        <v>7</v>
      </c>
      <c r="K3981" s="2" t="s">
        <v>8</v>
      </c>
      <c r="L3981" s="132" t="s">
        <v>8555</v>
      </c>
      <c r="M3981"/>
      <c r="N3981"/>
      <c r="O3981"/>
      <c r="P3981"/>
      <c r="Q3981"/>
      <c r="R3981"/>
      <c r="S3981"/>
      <c r="T3981"/>
      <c r="U3981"/>
      <c r="V3981"/>
      <c r="W3981"/>
    </row>
    <row r="3982" spans="1:23" customFormat="1">
      <c r="A3982" s="1" t="str">
        <f>CONCATENATE(Tableau4[[#This Row],[DPT2]]," - ",Tableau4[[#This Row],[COMMUNE]])</f>
        <v>86 - Loudun</v>
      </c>
      <c r="B3982" s="2">
        <v>86</v>
      </c>
      <c r="C3982" s="2" t="s">
        <v>8461</v>
      </c>
      <c r="D3982" s="3" t="s">
        <v>5344</v>
      </c>
      <c r="E3982" s="3" t="s">
        <v>8462</v>
      </c>
      <c r="F3982" s="6" t="s">
        <v>8554</v>
      </c>
      <c r="G3982" s="4">
        <v>6712</v>
      </c>
      <c r="H3982" s="2" t="s">
        <v>859</v>
      </c>
      <c r="I3982" s="2" t="s">
        <v>6</v>
      </c>
      <c r="J3982" s="2" t="s">
        <v>10732</v>
      </c>
      <c r="K3982" s="5" t="s">
        <v>7657</v>
      </c>
      <c r="L3982" s="132" t="s">
        <v>8555</v>
      </c>
      <c r="M3982" s="87"/>
      <c r="N3982" s="87"/>
      <c r="O3982" s="87"/>
      <c r="P3982" s="87"/>
      <c r="Q3982" s="87"/>
      <c r="R3982" s="87"/>
      <c r="S3982" s="87"/>
      <c r="T3982" s="87"/>
      <c r="U3982" s="87"/>
      <c r="V3982" s="87"/>
      <c r="W3982" s="87"/>
    </row>
    <row r="3983" spans="1:23" s="87" customFormat="1">
      <c r="A3983" s="1" t="str">
        <f>CONCATENATE(Tableau4[[#This Row],[DPT2]]," - ",Tableau4[[#This Row],[COMMUNE]])</f>
        <v>86 - Luchapt</v>
      </c>
      <c r="B3983" s="2">
        <v>86</v>
      </c>
      <c r="C3983" s="2" t="s">
        <v>5499</v>
      </c>
      <c r="D3983" s="3" t="s">
        <v>5346</v>
      </c>
      <c r="E3983" s="3" t="s">
        <v>5500</v>
      </c>
      <c r="F3983" s="6" t="s">
        <v>8554</v>
      </c>
      <c r="G3983" s="4">
        <v>250</v>
      </c>
      <c r="H3983" s="2" t="s">
        <v>5</v>
      </c>
      <c r="I3983" s="2" t="s">
        <v>6</v>
      </c>
      <c r="J3983" s="2" t="s">
        <v>7</v>
      </c>
      <c r="K3983" s="2" t="s">
        <v>8</v>
      </c>
      <c r="L3983" s="132" t="s">
        <v>8555</v>
      </c>
      <c r="M3983"/>
      <c r="N3983"/>
      <c r="O3983"/>
      <c r="P3983"/>
      <c r="Q3983"/>
      <c r="R3983"/>
      <c r="S3983"/>
      <c r="T3983"/>
      <c r="U3983"/>
      <c r="V3983"/>
      <c r="W3983"/>
    </row>
    <row r="3984" spans="1:23" customFormat="1">
      <c r="A3984" s="1" t="str">
        <f>CONCATENATE(Tableau4[[#This Row],[DPT2]]," - ",Tableau4[[#This Row],[COMMUNE]])</f>
        <v>86 - Lusignan</v>
      </c>
      <c r="B3984" s="2">
        <v>86</v>
      </c>
      <c r="C3984" s="2" t="s">
        <v>8290</v>
      </c>
      <c r="D3984" s="3" t="s">
        <v>5413</v>
      </c>
      <c r="E3984" s="3" t="s">
        <v>8291</v>
      </c>
      <c r="F3984" s="6" t="s">
        <v>8554</v>
      </c>
      <c r="G3984" s="4">
        <v>2659</v>
      </c>
      <c r="H3984" s="2" t="s">
        <v>5</v>
      </c>
      <c r="I3984" s="2" t="s">
        <v>25</v>
      </c>
      <c r="J3984" s="2" t="s">
        <v>13</v>
      </c>
      <c r="K3984" s="5" t="s">
        <v>5664</v>
      </c>
      <c r="L3984" s="132" t="s">
        <v>8555</v>
      </c>
    </row>
    <row r="3985" spans="1:23" s="87" customFormat="1">
      <c r="A3985" s="1" t="str">
        <f>CONCATENATE(Tableau4[[#This Row],[DPT2]]," - ",Tableau4[[#This Row],[COMMUNE]])</f>
        <v>86 - Lussac-les-Châteaux</v>
      </c>
      <c r="B3985" s="2">
        <v>86</v>
      </c>
      <c r="C3985" s="2" t="s">
        <v>8292</v>
      </c>
      <c r="D3985" s="3" t="s">
        <v>5346</v>
      </c>
      <c r="E3985" s="3" t="s">
        <v>8293</v>
      </c>
      <c r="F3985" s="6" t="s">
        <v>8554</v>
      </c>
      <c r="G3985" s="4">
        <v>2294</v>
      </c>
      <c r="H3985" s="2" t="s">
        <v>5</v>
      </c>
      <c r="I3985" s="2" t="s">
        <v>6</v>
      </c>
      <c r="J3985" s="2" t="s">
        <v>7</v>
      </c>
      <c r="K3985" s="5" t="s">
        <v>5664</v>
      </c>
      <c r="L3985" s="132" t="s">
        <v>8555</v>
      </c>
      <c r="M3985"/>
      <c r="N3985"/>
      <c r="O3985"/>
      <c r="P3985"/>
      <c r="Q3985"/>
      <c r="R3985"/>
      <c r="S3985"/>
      <c r="T3985"/>
      <c r="U3985"/>
      <c r="V3985"/>
      <c r="W3985"/>
    </row>
    <row r="3986" spans="1:23" customFormat="1">
      <c r="A3986" s="1" t="str">
        <f>CONCATENATE(Tableau4[[#This Row],[DPT2]]," - ",Tableau4[[#This Row],[COMMUNE]])</f>
        <v>86 - Magné</v>
      </c>
      <c r="B3986" s="2">
        <v>86</v>
      </c>
      <c r="C3986" s="2" t="s">
        <v>5501</v>
      </c>
      <c r="D3986" s="3" t="s">
        <v>5338</v>
      </c>
      <c r="E3986" s="3" t="s">
        <v>10839</v>
      </c>
      <c r="F3986" s="6" t="s">
        <v>8554</v>
      </c>
      <c r="G3986" s="4">
        <v>674</v>
      </c>
      <c r="H3986" s="2" t="s">
        <v>5</v>
      </c>
      <c r="I3986" s="2" t="s">
        <v>6</v>
      </c>
      <c r="J3986" s="2" t="s">
        <v>7</v>
      </c>
      <c r="K3986" s="2" t="s">
        <v>8</v>
      </c>
      <c r="L3986" s="132" t="s">
        <v>8555</v>
      </c>
    </row>
    <row r="3987" spans="1:23" customFormat="1">
      <c r="A3987" s="1" t="str">
        <f>CONCATENATE(Tableau4[[#This Row],[DPT2]]," - ",Tableau4[[#This Row],[COMMUNE]])</f>
        <v>86 - Maillé</v>
      </c>
      <c r="B3987" s="2">
        <v>86</v>
      </c>
      <c r="C3987" s="2" t="s">
        <v>5502</v>
      </c>
      <c r="D3987" s="3" t="s">
        <v>5335</v>
      </c>
      <c r="E3987" s="3" t="s">
        <v>5503</v>
      </c>
      <c r="F3987" s="6" t="s">
        <v>8554</v>
      </c>
      <c r="G3987" s="4">
        <v>642</v>
      </c>
      <c r="H3987" s="2" t="s">
        <v>5</v>
      </c>
      <c r="I3987" s="2" t="s">
        <v>25</v>
      </c>
      <c r="J3987" s="2" t="s">
        <v>13</v>
      </c>
      <c r="K3987" s="2" t="s">
        <v>8</v>
      </c>
      <c r="L3987" s="132" t="s">
        <v>8555</v>
      </c>
    </row>
    <row r="3988" spans="1:23" customFormat="1">
      <c r="A3988" s="1" t="str">
        <f>CONCATENATE(Tableau4[[#This Row],[DPT2]]," - ",Tableau4[[#This Row],[COMMUNE]])</f>
        <v>86 - Mairé</v>
      </c>
      <c r="B3988" s="2">
        <v>86</v>
      </c>
      <c r="C3988" s="5" t="s">
        <v>5504</v>
      </c>
      <c r="D3988" s="6" t="s">
        <v>5341</v>
      </c>
      <c r="E3988" s="6" t="s">
        <v>5505</v>
      </c>
      <c r="F3988" s="6" t="s">
        <v>8554</v>
      </c>
      <c r="G3988" s="7">
        <v>169</v>
      </c>
      <c r="H3988" s="5" t="s">
        <v>5</v>
      </c>
      <c r="I3988" s="5" t="s">
        <v>12</v>
      </c>
      <c r="J3988" s="5" t="s">
        <v>7</v>
      </c>
      <c r="K3988" s="2" t="s">
        <v>8</v>
      </c>
      <c r="L3988" s="132" t="s">
        <v>8555</v>
      </c>
      <c r="M3988" s="87"/>
      <c r="N3988" s="87"/>
      <c r="O3988" s="87"/>
      <c r="P3988" s="87"/>
      <c r="Q3988" s="87"/>
      <c r="R3988" s="87"/>
      <c r="S3988" s="87"/>
      <c r="T3988" s="87"/>
      <c r="U3988" s="87"/>
      <c r="V3988" s="87"/>
      <c r="W3988" s="87"/>
    </row>
    <row r="3989" spans="1:23" customFormat="1">
      <c r="A3989" s="1" t="str">
        <f>CONCATENATE(Tableau4[[#This Row],[DPT2]]," - ",Tableau4[[#This Row],[COMMUNE]])</f>
        <v>86 - Maisonneuve</v>
      </c>
      <c r="B3989" s="2">
        <v>86</v>
      </c>
      <c r="C3989" s="2" t="s">
        <v>5506</v>
      </c>
      <c r="D3989" s="3" t="s">
        <v>5335</v>
      </c>
      <c r="E3989" s="3" t="s">
        <v>5507</v>
      </c>
      <c r="F3989" s="6" t="s">
        <v>8554</v>
      </c>
      <c r="G3989" s="4">
        <v>328</v>
      </c>
      <c r="H3989" s="2" t="s">
        <v>5</v>
      </c>
      <c r="I3989" s="2" t="s">
        <v>25</v>
      </c>
      <c r="J3989" s="2" t="s">
        <v>13</v>
      </c>
      <c r="K3989" s="2" t="s">
        <v>8</v>
      </c>
      <c r="L3989" s="132" t="s">
        <v>8555</v>
      </c>
    </row>
    <row r="3990" spans="1:23" s="87" customFormat="1">
      <c r="A3990" s="1" t="str">
        <f>CONCATENATE(Tableau4[[#This Row],[DPT2]]," - ",Tableau4[[#This Row],[COMMUNE]])</f>
        <v>86 - Marçay</v>
      </c>
      <c r="B3990" s="2">
        <v>86</v>
      </c>
      <c r="C3990" s="2" t="s">
        <v>5508</v>
      </c>
      <c r="D3990" s="3" t="s">
        <v>5351</v>
      </c>
      <c r="E3990" s="3" t="s">
        <v>5509</v>
      </c>
      <c r="F3990" s="6" t="s">
        <v>8554</v>
      </c>
      <c r="G3990" s="4">
        <v>1228</v>
      </c>
      <c r="H3990" s="2" t="s">
        <v>5</v>
      </c>
      <c r="I3990" s="2" t="s">
        <v>25</v>
      </c>
      <c r="J3990" s="2" t="s">
        <v>13</v>
      </c>
      <c r="K3990" s="2" t="s">
        <v>8</v>
      </c>
      <c r="L3990" s="132" t="s">
        <v>8555</v>
      </c>
      <c r="M3990"/>
      <c r="N3990"/>
      <c r="O3990"/>
      <c r="P3990"/>
      <c r="Q3990"/>
      <c r="R3990"/>
      <c r="S3990"/>
      <c r="T3990"/>
      <c r="U3990"/>
      <c r="V3990"/>
      <c r="W3990"/>
    </row>
    <row r="3991" spans="1:23" customFormat="1">
      <c r="A3991" s="1" t="str">
        <f>CONCATENATE(Tableau4[[#This Row],[DPT2]]," - ",Tableau4[[#This Row],[COMMUNE]])</f>
        <v>86 - Marigny-Chemereau</v>
      </c>
      <c r="B3991" s="2">
        <v>86</v>
      </c>
      <c r="C3991" s="2" t="s">
        <v>5510</v>
      </c>
      <c r="D3991" s="3" t="s">
        <v>5351</v>
      </c>
      <c r="E3991" s="3" t="s">
        <v>5511</v>
      </c>
      <c r="F3991" s="6" t="s">
        <v>8554</v>
      </c>
      <c r="G3991" s="4">
        <v>605</v>
      </c>
      <c r="H3991" s="2" t="s">
        <v>5</v>
      </c>
      <c r="I3991" s="2" t="s">
        <v>25</v>
      </c>
      <c r="J3991" s="2" t="s">
        <v>13</v>
      </c>
      <c r="K3991" s="2" t="s">
        <v>8</v>
      </c>
      <c r="L3991" s="132" t="s">
        <v>8555</v>
      </c>
    </row>
    <row r="3992" spans="1:23" s="87" customFormat="1">
      <c r="A3992" s="1" t="str">
        <f>CONCATENATE(Tableau4[[#This Row],[DPT2]]," - ",Tableau4[[#This Row],[COMMUNE]])</f>
        <v>86 - Marnay</v>
      </c>
      <c r="B3992" s="2">
        <v>86</v>
      </c>
      <c r="C3992" s="2" t="s">
        <v>5512</v>
      </c>
      <c r="D3992" s="3" t="s">
        <v>5351</v>
      </c>
      <c r="E3992" s="3" t="s">
        <v>5513</v>
      </c>
      <c r="F3992" s="6" t="s">
        <v>8554</v>
      </c>
      <c r="G3992" s="4">
        <v>712</v>
      </c>
      <c r="H3992" s="2" t="s">
        <v>5</v>
      </c>
      <c r="I3992" s="2" t="s">
        <v>25</v>
      </c>
      <c r="J3992" s="2" t="s">
        <v>13</v>
      </c>
      <c r="K3992" s="2" t="s">
        <v>8</v>
      </c>
      <c r="L3992" s="132" t="s">
        <v>8555</v>
      </c>
    </row>
    <row r="3993" spans="1:23" customFormat="1">
      <c r="A3993" s="1" t="str">
        <f>CONCATENATE(Tableau4[[#This Row],[DPT2]]," - ",Tableau4[[#This Row],[COMMUNE]])</f>
        <v>86 - Martaizé</v>
      </c>
      <c r="B3993" s="2">
        <v>86</v>
      </c>
      <c r="C3993" s="2" t="s">
        <v>5514</v>
      </c>
      <c r="D3993" s="3" t="s">
        <v>5344</v>
      </c>
      <c r="E3993" s="3" t="s">
        <v>5515</v>
      </c>
      <c r="F3993" s="6" t="s">
        <v>8554</v>
      </c>
      <c r="G3993" s="4">
        <v>376</v>
      </c>
      <c r="H3993" s="2" t="s">
        <v>5</v>
      </c>
      <c r="I3993" s="2" t="s">
        <v>6</v>
      </c>
      <c r="J3993" s="2" t="s">
        <v>13</v>
      </c>
      <c r="K3993" s="2" t="s">
        <v>8</v>
      </c>
      <c r="L3993" s="132" t="s">
        <v>8555</v>
      </c>
    </row>
    <row r="3994" spans="1:23" s="87" customFormat="1">
      <c r="A3994" s="1" t="str">
        <f>CONCATENATE(Tableau4[[#This Row],[DPT2]]," - ",Tableau4[[#This Row],[COMMUNE]])</f>
        <v>86 - Massognes</v>
      </c>
      <c r="B3994" s="2">
        <v>86</v>
      </c>
      <c r="C3994" s="2" t="s">
        <v>5516</v>
      </c>
      <c r="D3994" s="3" t="s">
        <v>5335</v>
      </c>
      <c r="E3994" s="3" t="s">
        <v>5517</v>
      </c>
      <c r="F3994" s="6" t="s">
        <v>8554</v>
      </c>
      <c r="G3994" s="4">
        <v>274</v>
      </c>
      <c r="H3994" s="2" t="s">
        <v>5</v>
      </c>
      <c r="I3994" s="2" t="s">
        <v>25</v>
      </c>
      <c r="J3994" s="2" t="s">
        <v>13</v>
      </c>
      <c r="K3994" s="2" t="s">
        <v>8</v>
      </c>
      <c r="L3994" s="132" t="s">
        <v>8555</v>
      </c>
      <c r="M3994"/>
      <c r="N3994"/>
      <c r="O3994"/>
      <c r="P3994"/>
      <c r="Q3994"/>
      <c r="R3994"/>
      <c r="S3994"/>
      <c r="T3994"/>
      <c r="U3994"/>
      <c r="V3994"/>
      <c r="W3994"/>
    </row>
    <row r="3995" spans="1:23" customFormat="1">
      <c r="A3995" s="1" t="str">
        <f>CONCATENATE(Tableau4[[#This Row],[DPT2]]," - ",Tableau4[[#This Row],[COMMUNE]])</f>
        <v>86 - Maulay</v>
      </c>
      <c r="B3995" s="2">
        <v>86</v>
      </c>
      <c r="C3995" s="2" t="s">
        <v>5518</v>
      </c>
      <c r="D3995" s="3" t="s">
        <v>5344</v>
      </c>
      <c r="E3995" s="3" t="s">
        <v>5519</v>
      </c>
      <c r="F3995" s="6" t="s">
        <v>8554</v>
      </c>
      <c r="G3995" s="4">
        <v>174</v>
      </c>
      <c r="H3995" s="2" t="s">
        <v>5</v>
      </c>
      <c r="I3995" s="2" t="s">
        <v>6</v>
      </c>
      <c r="J3995" s="2" t="s">
        <v>13</v>
      </c>
      <c r="K3995" s="2" t="s">
        <v>8</v>
      </c>
      <c r="L3995" s="132" t="s">
        <v>8555</v>
      </c>
    </row>
    <row r="3996" spans="1:23" s="87" customFormat="1">
      <c r="A3996" s="1" t="str">
        <f>CONCATENATE(Tableau4[[#This Row],[DPT2]]," - ",Tableau4[[#This Row],[COMMUNE]])</f>
        <v>86 - Mauprévoir</v>
      </c>
      <c r="B3996" s="2">
        <v>86</v>
      </c>
      <c r="C3996" s="2" t="s">
        <v>7489</v>
      </c>
      <c r="D3996" s="3" t="s">
        <v>5346</v>
      </c>
      <c r="E3996" s="3" t="s">
        <v>7490</v>
      </c>
      <c r="F3996" s="6" t="s">
        <v>8554</v>
      </c>
      <c r="G3996" s="4">
        <v>583</v>
      </c>
      <c r="H3996" s="2" t="s">
        <v>5</v>
      </c>
      <c r="I3996" s="2" t="s">
        <v>6</v>
      </c>
      <c r="J3996" s="2" t="s">
        <v>7</v>
      </c>
      <c r="K3996" s="2" t="s">
        <v>5671</v>
      </c>
      <c r="L3996" s="132" t="s">
        <v>8555</v>
      </c>
      <c r="M3996"/>
      <c r="N3996"/>
      <c r="O3996"/>
      <c r="P3996"/>
      <c r="Q3996"/>
      <c r="R3996"/>
      <c r="S3996"/>
      <c r="T3996"/>
      <c r="U3996"/>
      <c r="V3996"/>
      <c r="W3996"/>
    </row>
    <row r="3997" spans="1:23" customFormat="1">
      <c r="A3997" s="1" t="str">
        <f>CONCATENATE(Tableau4[[#This Row],[DPT2]]," - ",Tableau4[[#This Row],[COMMUNE]])</f>
        <v>86 - Mazerolles</v>
      </c>
      <c r="B3997" s="2">
        <v>86</v>
      </c>
      <c r="C3997" s="2" t="s">
        <v>5520</v>
      </c>
      <c r="D3997" s="3" t="s">
        <v>5346</v>
      </c>
      <c r="E3997" s="3" t="s">
        <v>10748</v>
      </c>
      <c r="F3997" s="6" t="s">
        <v>8554</v>
      </c>
      <c r="G3997" s="4">
        <v>862</v>
      </c>
      <c r="H3997" s="2" t="s">
        <v>5</v>
      </c>
      <c r="I3997" s="2" t="s">
        <v>6</v>
      </c>
      <c r="J3997" s="2" t="s">
        <v>7</v>
      </c>
      <c r="K3997" s="2" t="s">
        <v>8</v>
      </c>
      <c r="L3997" s="132">
        <v>46084</v>
      </c>
    </row>
    <row r="3998" spans="1:23" customFormat="1">
      <c r="A3998" s="1" t="str">
        <f>CONCATENATE(Tableau4[[#This Row],[DPT2]]," - ",Tableau4[[#This Row],[COMMUNE]])</f>
        <v>86 - Mazeuil</v>
      </c>
      <c r="B3998" s="2">
        <v>86</v>
      </c>
      <c r="C3998" s="2" t="s">
        <v>5521</v>
      </c>
      <c r="D3998" s="3" t="s">
        <v>5344</v>
      </c>
      <c r="E3998" s="3" t="s">
        <v>5522</v>
      </c>
      <c r="F3998" s="6" t="s">
        <v>8554</v>
      </c>
      <c r="G3998" s="4">
        <v>263</v>
      </c>
      <c r="H3998" s="2" t="s">
        <v>5</v>
      </c>
      <c r="I3998" s="2" t="s">
        <v>6</v>
      </c>
      <c r="J3998" s="2" t="s">
        <v>13</v>
      </c>
      <c r="K3998" s="2" t="s">
        <v>8</v>
      </c>
      <c r="L3998" s="132" t="s">
        <v>8555</v>
      </c>
    </row>
    <row r="3999" spans="1:23" customFormat="1">
      <c r="A3999" s="1" t="str">
        <f>CONCATENATE(Tableau4[[#This Row],[DPT2]]," - ",Tableau4[[#This Row],[COMMUNE]])</f>
        <v>86 - Messemé</v>
      </c>
      <c r="B3999" s="2">
        <v>86</v>
      </c>
      <c r="C3999" s="2" t="s">
        <v>5523</v>
      </c>
      <c r="D3999" s="3" t="s">
        <v>5344</v>
      </c>
      <c r="E3999" s="3" t="s">
        <v>5524</v>
      </c>
      <c r="F3999" s="6" t="s">
        <v>8554</v>
      </c>
      <c r="G3999" s="4">
        <v>239</v>
      </c>
      <c r="H3999" s="2" t="s">
        <v>5</v>
      </c>
      <c r="I3999" s="2" t="s">
        <v>6</v>
      </c>
      <c r="J3999" s="2" t="s">
        <v>13</v>
      </c>
      <c r="K3999" s="2" t="s">
        <v>8</v>
      </c>
      <c r="L3999" s="132" t="s">
        <v>8555</v>
      </c>
    </row>
    <row r="4000" spans="1:23" customFormat="1">
      <c r="A4000" s="1" t="str">
        <f>CONCATENATE(Tableau4[[#This Row],[DPT2]]," - ",Tableau4[[#This Row],[COMMUNE]])</f>
        <v>86 - Mignaloux-Beauvoir</v>
      </c>
      <c r="B4000" s="2">
        <v>86</v>
      </c>
      <c r="C4000" s="2" t="s">
        <v>8294</v>
      </c>
      <c r="D4000" s="3" t="s">
        <v>5413</v>
      </c>
      <c r="E4000" s="3" t="s">
        <v>8295</v>
      </c>
      <c r="F4000" s="6" t="s">
        <v>8554</v>
      </c>
      <c r="G4000" s="4">
        <v>5026</v>
      </c>
      <c r="H4000" s="2" t="s">
        <v>5</v>
      </c>
      <c r="I4000" s="2" t="s">
        <v>25</v>
      </c>
      <c r="J4000" s="2" t="s">
        <v>13</v>
      </c>
      <c r="K4000" s="5" t="s">
        <v>5664</v>
      </c>
      <c r="L4000" s="132" t="s">
        <v>8555</v>
      </c>
    </row>
    <row r="4001" spans="1:23" customFormat="1">
      <c r="A4001" s="1" t="str">
        <f>CONCATENATE(Tableau4[[#This Row],[DPT2]]," - ",Tableau4[[#This Row],[COMMUNE]])</f>
        <v>86 - Migné-Auxances</v>
      </c>
      <c r="B4001" s="2">
        <v>86</v>
      </c>
      <c r="C4001" s="2" t="s">
        <v>8296</v>
      </c>
      <c r="D4001" s="3" t="s">
        <v>5413</v>
      </c>
      <c r="E4001" s="3" t="s">
        <v>8297</v>
      </c>
      <c r="F4001" s="6" t="s">
        <v>8554</v>
      </c>
      <c r="G4001" s="4">
        <v>6154</v>
      </c>
      <c r="H4001" s="2" t="s">
        <v>5</v>
      </c>
      <c r="I4001" s="2" t="s">
        <v>25</v>
      </c>
      <c r="J4001" s="2" t="s">
        <v>13</v>
      </c>
      <c r="K4001" s="5" t="s">
        <v>5664</v>
      </c>
      <c r="L4001" s="132" t="s">
        <v>8555</v>
      </c>
    </row>
    <row r="4002" spans="1:23" customFormat="1">
      <c r="A4002" s="1" t="str">
        <f>CONCATENATE(Tableau4[[#This Row],[DPT2]]," - ",Tableau4[[#This Row],[COMMUNE]])</f>
        <v>86 - Millac</v>
      </c>
      <c r="B4002" s="2">
        <v>86</v>
      </c>
      <c r="C4002" s="2" t="s">
        <v>5525</v>
      </c>
      <c r="D4002" s="3" t="s">
        <v>5346</v>
      </c>
      <c r="E4002" s="3" t="s">
        <v>5526</v>
      </c>
      <c r="F4002" s="6" t="s">
        <v>8554</v>
      </c>
      <c r="G4002" s="4">
        <v>552</v>
      </c>
      <c r="H4002" s="2" t="s">
        <v>5</v>
      </c>
      <c r="I4002" s="2" t="s">
        <v>6</v>
      </c>
      <c r="J4002" s="2" t="s">
        <v>7</v>
      </c>
      <c r="K4002" s="2" t="s">
        <v>8</v>
      </c>
      <c r="L4002" s="132" t="s">
        <v>8555</v>
      </c>
    </row>
    <row r="4003" spans="1:23" customFormat="1">
      <c r="A4003" s="1" t="str">
        <f>CONCATENATE(Tableau4[[#This Row],[DPT2]]," - ",Tableau4[[#This Row],[COMMUNE]])</f>
        <v>86 - Mirebeau</v>
      </c>
      <c r="B4003" s="2">
        <v>86</v>
      </c>
      <c r="C4003" s="2" t="s">
        <v>8298</v>
      </c>
      <c r="D4003" s="3" t="s">
        <v>5335</v>
      </c>
      <c r="E4003" s="3" t="s">
        <v>8299</v>
      </c>
      <c r="F4003" s="6" t="s">
        <v>8554</v>
      </c>
      <c r="G4003" s="4">
        <v>2171</v>
      </c>
      <c r="H4003" s="2" t="s">
        <v>5</v>
      </c>
      <c r="I4003" s="2" t="s">
        <v>25</v>
      </c>
      <c r="J4003" s="2" t="s">
        <v>13</v>
      </c>
      <c r="K4003" s="5" t="s">
        <v>5664</v>
      </c>
      <c r="L4003" s="132" t="s">
        <v>8555</v>
      </c>
    </row>
    <row r="4004" spans="1:23" s="87" customFormat="1">
      <c r="A4004" s="1" t="str">
        <f>CONCATENATE(Tableau4[[#This Row],[DPT2]]," - ",Tableau4[[#This Row],[COMMUNE]])</f>
        <v>86 - Moncontour</v>
      </c>
      <c r="B4004" s="2">
        <v>86</v>
      </c>
      <c r="C4004" s="2" t="s">
        <v>7491</v>
      </c>
      <c r="D4004" s="3" t="s">
        <v>5344</v>
      </c>
      <c r="E4004" s="3" t="s">
        <v>7492</v>
      </c>
      <c r="F4004" s="6" t="s">
        <v>8554</v>
      </c>
      <c r="G4004" s="4">
        <v>998</v>
      </c>
      <c r="H4004" s="2" t="s">
        <v>5</v>
      </c>
      <c r="I4004" s="2" t="s">
        <v>6</v>
      </c>
      <c r="J4004" s="2" t="s">
        <v>13</v>
      </c>
      <c r="K4004" s="2" t="s">
        <v>5671</v>
      </c>
      <c r="L4004" s="132" t="s">
        <v>8555</v>
      </c>
    </row>
    <row r="4005" spans="1:23" customFormat="1">
      <c r="A4005" s="1" t="str">
        <f>CONCATENATE(Tableau4[[#This Row],[DPT2]]," - ",Tableau4[[#This Row],[COMMUNE]])</f>
        <v>86 - Mondion</v>
      </c>
      <c r="B4005" s="2">
        <v>86</v>
      </c>
      <c r="C4005" s="5" t="s">
        <v>5527</v>
      </c>
      <c r="D4005" s="6" t="s">
        <v>5341</v>
      </c>
      <c r="E4005" s="6" t="s">
        <v>5528</v>
      </c>
      <c r="F4005" s="6" t="s">
        <v>8554</v>
      </c>
      <c r="G4005" s="7">
        <v>110</v>
      </c>
      <c r="H4005" s="5" t="s">
        <v>5</v>
      </c>
      <c r="I4005" s="5" t="s">
        <v>12</v>
      </c>
      <c r="J4005" s="5" t="s">
        <v>7</v>
      </c>
      <c r="K4005" s="2" t="s">
        <v>8</v>
      </c>
      <c r="L4005" s="132" t="s">
        <v>8555</v>
      </c>
    </row>
    <row r="4006" spans="1:23" customFormat="1">
      <c r="A4006" s="1" t="str">
        <f>CONCATENATE(Tableau4[[#This Row],[DPT2]]," - ",Tableau4[[#This Row],[COMMUNE]])</f>
        <v>86 - Montamisé</v>
      </c>
      <c r="B4006" s="2">
        <v>86</v>
      </c>
      <c r="C4006" s="2" t="s">
        <v>7493</v>
      </c>
      <c r="D4006" s="3" t="s">
        <v>5413</v>
      </c>
      <c r="E4006" s="3" t="s">
        <v>7494</v>
      </c>
      <c r="F4006" s="6" t="s">
        <v>8554</v>
      </c>
      <c r="G4006" s="4">
        <v>3677</v>
      </c>
      <c r="H4006" s="2" t="s">
        <v>5</v>
      </c>
      <c r="I4006" s="2" t="s">
        <v>25</v>
      </c>
      <c r="J4006" s="2" t="s">
        <v>13</v>
      </c>
      <c r="K4006" s="2" t="s">
        <v>5671</v>
      </c>
      <c r="L4006" s="132" t="s">
        <v>8555</v>
      </c>
    </row>
    <row r="4007" spans="1:23" customFormat="1">
      <c r="A4007" s="1" t="str">
        <f>CONCATENATE(Tableau4[[#This Row],[DPT2]]," - ",Tableau4[[#This Row],[COMMUNE]])</f>
        <v>86 - Monthoiron</v>
      </c>
      <c r="B4007" s="2">
        <v>86</v>
      </c>
      <c r="C4007" s="5" t="s">
        <v>5529</v>
      </c>
      <c r="D4007" s="6" t="s">
        <v>5341</v>
      </c>
      <c r="E4007" s="6" t="s">
        <v>5530</v>
      </c>
      <c r="F4007" s="6" t="s">
        <v>8554</v>
      </c>
      <c r="G4007" s="7">
        <v>665</v>
      </c>
      <c r="H4007" s="5" t="s">
        <v>5</v>
      </c>
      <c r="I4007" s="5" t="s">
        <v>12</v>
      </c>
      <c r="J4007" s="5" t="s">
        <v>7</v>
      </c>
      <c r="K4007" s="2" t="s">
        <v>8</v>
      </c>
      <c r="L4007" s="132" t="s">
        <v>8555</v>
      </c>
    </row>
    <row r="4008" spans="1:23" customFormat="1">
      <c r="A4008" s="1" t="str">
        <f>CONCATENATE(Tableau4[[#This Row],[DPT2]]," - ",Tableau4[[#This Row],[COMMUNE]])</f>
        <v>86 - Montmorillon</v>
      </c>
      <c r="B4008" s="2">
        <v>86</v>
      </c>
      <c r="C4008" s="2" t="s">
        <v>8463</v>
      </c>
      <c r="D4008" s="3" t="s">
        <v>5346</v>
      </c>
      <c r="E4008" s="3" t="s">
        <v>8464</v>
      </c>
      <c r="F4008" s="6" t="s">
        <v>8554</v>
      </c>
      <c r="G4008" s="4">
        <v>5940</v>
      </c>
      <c r="H4008" s="2" t="s">
        <v>859</v>
      </c>
      <c r="I4008" s="2" t="s">
        <v>6</v>
      </c>
      <c r="J4008" s="2" t="s">
        <v>7702</v>
      </c>
      <c r="K4008" s="5" t="s">
        <v>7657</v>
      </c>
      <c r="L4008" s="132" t="s">
        <v>8555</v>
      </c>
    </row>
    <row r="4009" spans="1:23" customFormat="1">
      <c r="A4009" s="1" t="str">
        <f>CONCATENATE(Tableau4[[#This Row],[DPT2]]," - ",Tableau4[[#This Row],[COMMUNE]])</f>
        <v>86 - Monts-sur-Guesnes</v>
      </c>
      <c r="B4009" s="2">
        <v>86</v>
      </c>
      <c r="C4009" s="2" t="s">
        <v>7495</v>
      </c>
      <c r="D4009" s="3" t="s">
        <v>5344</v>
      </c>
      <c r="E4009" s="3" t="s">
        <v>7496</v>
      </c>
      <c r="F4009" s="6" t="s">
        <v>8554</v>
      </c>
      <c r="G4009" s="4">
        <v>909</v>
      </c>
      <c r="H4009" s="2" t="s">
        <v>5</v>
      </c>
      <c r="I4009" s="2" t="s">
        <v>6</v>
      </c>
      <c r="J4009" s="2" t="s">
        <v>13</v>
      </c>
      <c r="K4009" s="2" t="s">
        <v>5671</v>
      </c>
      <c r="L4009" s="132" t="s">
        <v>8555</v>
      </c>
    </row>
    <row r="4010" spans="1:23" s="87" customFormat="1">
      <c r="A4010" s="1" t="str">
        <f>CONCATENATE(Tableau4[[#This Row],[DPT2]]," - ",Tableau4[[#This Row],[COMMUNE]])</f>
        <v>86 - Morton</v>
      </c>
      <c r="B4010" s="2">
        <v>86</v>
      </c>
      <c r="C4010" s="2" t="s">
        <v>5531</v>
      </c>
      <c r="D4010" s="3" t="s">
        <v>5344</v>
      </c>
      <c r="E4010" s="3" t="s">
        <v>5532</v>
      </c>
      <c r="F4010" s="6" t="s">
        <v>8554</v>
      </c>
      <c r="G4010" s="4">
        <v>348</v>
      </c>
      <c r="H4010" s="2" t="s">
        <v>5</v>
      </c>
      <c r="I4010" s="2" t="s">
        <v>6</v>
      </c>
      <c r="J4010" s="2" t="s">
        <v>13</v>
      </c>
      <c r="K4010" s="2" t="s">
        <v>8</v>
      </c>
      <c r="L4010" s="132" t="s">
        <v>8555</v>
      </c>
      <c r="M4010"/>
      <c r="N4010"/>
      <c r="O4010"/>
      <c r="P4010"/>
      <c r="Q4010"/>
      <c r="R4010"/>
      <c r="S4010"/>
      <c r="T4010"/>
      <c r="U4010"/>
      <c r="V4010"/>
      <c r="W4010"/>
    </row>
    <row r="4011" spans="1:23" s="87" customFormat="1">
      <c r="A4011" s="1" t="str">
        <f>CONCATENATE(Tableau4[[#This Row],[DPT2]]," - ",Tableau4[[#This Row],[COMMUNE]])</f>
        <v>86 - Moulismes</v>
      </c>
      <c r="B4011" s="2">
        <v>86</v>
      </c>
      <c r="C4011" s="2" t="s">
        <v>5533</v>
      </c>
      <c r="D4011" s="3" t="s">
        <v>5346</v>
      </c>
      <c r="E4011" s="3" t="s">
        <v>5534</v>
      </c>
      <c r="F4011" s="6" t="s">
        <v>8554</v>
      </c>
      <c r="G4011" s="4">
        <v>367</v>
      </c>
      <c r="H4011" s="2" t="s">
        <v>5</v>
      </c>
      <c r="I4011" s="2" t="s">
        <v>6</v>
      </c>
      <c r="J4011" s="2" t="s">
        <v>7</v>
      </c>
      <c r="K4011" s="2" t="s">
        <v>8</v>
      </c>
      <c r="L4011" s="132" t="s">
        <v>8555</v>
      </c>
      <c r="M4011"/>
      <c r="N4011"/>
      <c r="O4011"/>
      <c r="P4011"/>
      <c r="Q4011"/>
      <c r="R4011"/>
      <c r="S4011"/>
      <c r="T4011"/>
      <c r="U4011"/>
      <c r="V4011"/>
      <c r="W4011"/>
    </row>
    <row r="4012" spans="1:23" customFormat="1">
      <c r="A4012" s="1" t="str">
        <f>CONCATENATE(Tableau4[[#This Row],[DPT2]]," - ",Tableau4[[#This Row],[COMMUNE]])</f>
        <v>86 - Moussac</v>
      </c>
      <c r="B4012" s="2">
        <v>86</v>
      </c>
      <c r="C4012" s="2" t="s">
        <v>5535</v>
      </c>
      <c r="D4012" s="3" t="s">
        <v>5346</v>
      </c>
      <c r="E4012" s="3" t="s">
        <v>5536</v>
      </c>
      <c r="F4012" s="6" t="s">
        <v>8554</v>
      </c>
      <c r="G4012" s="4">
        <v>441</v>
      </c>
      <c r="H4012" s="2" t="s">
        <v>5</v>
      </c>
      <c r="I4012" s="2" t="s">
        <v>6</v>
      </c>
      <c r="J4012" s="2" t="s">
        <v>7</v>
      </c>
      <c r="K4012" s="2" t="s">
        <v>8</v>
      </c>
      <c r="L4012" s="132" t="s">
        <v>8555</v>
      </c>
    </row>
    <row r="4013" spans="1:23" s="87" customFormat="1">
      <c r="A4013" s="1" t="str">
        <f>CONCATENATE(Tableau4[[#This Row],[DPT2]]," - ",Tableau4[[#This Row],[COMMUNE]])</f>
        <v>86 - Mouterre-Silly</v>
      </c>
      <c r="B4013" s="2">
        <v>86</v>
      </c>
      <c r="C4013" s="2" t="s">
        <v>5537</v>
      </c>
      <c r="D4013" s="3" t="s">
        <v>5344</v>
      </c>
      <c r="E4013" s="3" t="s">
        <v>5538</v>
      </c>
      <c r="F4013" s="6" t="s">
        <v>8554</v>
      </c>
      <c r="G4013" s="4">
        <v>661</v>
      </c>
      <c r="H4013" s="2" t="s">
        <v>5</v>
      </c>
      <c r="I4013" s="2" t="s">
        <v>6</v>
      </c>
      <c r="J4013" s="2" t="s">
        <v>13</v>
      </c>
      <c r="K4013" s="2" t="s">
        <v>8</v>
      </c>
      <c r="L4013" s="132" t="s">
        <v>8555</v>
      </c>
      <c r="M4013"/>
      <c r="N4013"/>
      <c r="O4013"/>
      <c r="P4013"/>
      <c r="Q4013"/>
      <c r="R4013"/>
      <c r="S4013"/>
      <c r="T4013"/>
      <c r="U4013"/>
      <c r="V4013"/>
      <c r="W4013"/>
    </row>
    <row r="4014" spans="1:23" customFormat="1">
      <c r="A4014" s="1" t="str">
        <f>CONCATENATE(Tableau4[[#This Row],[DPT2]]," - ",Tableau4[[#This Row],[COMMUNE]])</f>
        <v>86 - Mouterre-sur-Blourde</v>
      </c>
      <c r="B4014" s="2">
        <v>86</v>
      </c>
      <c r="C4014" s="2" t="s">
        <v>5539</v>
      </c>
      <c r="D4014" s="3" t="s">
        <v>5346</v>
      </c>
      <c r="E4014" s="3" t="s">
        <v>5540</v>
      </c>
      <c r="F4014" s="6" t="s">
        <v>8554</v>
      </c>
      <c r="G4014" s="4">
        <v>162</v>
      </c>
      <c r="H4014" s="2" t="s">
        <v>5</v>
      </c>
      <c r="I4014" s="2" t="s">
        <v>6</v>
      </c>
      <c r="J4014" s="2" t="s">
        <v>7</v>
      </c>
      <c r="K4014" s="2" t="s">
        <v>8</v>
      </c>
      <c r="L4014" s="132" t="s">
        <v>8555</v>
      </c>
    </row>
    <row r="4015" spans="1:23" s="87" customFormat="1">
      <c r="A4015" s="1" t="str">
        <f>CONCATENATE(Tableau4[[#This Row],[DPT2]]," - ",Tableau4[[#This Row],[COMMUNE]])</f>
        <v>86 - Naintré</v>
      </c>
      <c r="B4015" s="2">
        <v>86</v>
      </c>
      <c r="C4015" s="5" t="s">
        <v>8300</v>
      </c>
      <c r="D4015" s="6" t="s">
        <v>5341</v>
      </c>
      <c r="E4015" s="6" t="s">
        <v>8301</v>
      </c>
      <c r="F4015" s="6" t="s">
        <v>8554</v>
      </c>
      <c r="G4015" s="7">
        <v>5941</v>
      </c>
      <c r="H4015" s="5" t="s">
        <v>5</v>
      </c>
      <c r="I4015" s="5" t="s">
        <v>12</v>
      </c>
      <c r="J4015" s="5" t="s">
        <v>7</v>
      </c>
      <c r="K4015" s="5" t="s">
        <v>5664</v>
      </c>
      <c r="L4015" s="132" t="s">
        <v>8555</v>
      </c>
      <c r="M4015"/>
      <c r="N4015"/>
      <c r="O4015"/>
      <c r="P4015"/>
      <c r="Q4015"/>
      <c r="R4015"/>
      <c r="S4015"/>
      <c r="T4015"/>
      <c r="U4015"/>
      <c r="V4015"/>
      <c r="W4015"/>
    </row>
    <row r="4016" spans="1:23" s="87" customFormat="1">
      <c r="A4016" s="1" t="str">
        <f>CONCATENATE(Tableau4[[#This Row],[DPT2]]," - ",Tableau4[[#This Row],[COMMUNE]])</f>
        <v>86 - Nalliers</v>
      </c>
      <c r="B4016" s="2">
        <v>86</v>
      </c>
      <c r="C4016" s="2" t="s">
        <v>5541</v>
      </c>
      <c r="D4016" s="3" t="s">
        <v>5346</v>
      </c>
      <c r="E4016" s="3" t="s">
        <v>5542</v>
      </c>
      <c r="F4016" s="6" t="s">
        <v>8554</v>
      </c>
      <c r="G4016" s="4">
        <v>312</v>
      </c>
      <c r="H4016" s="2" t="s">
        <v>5</v>
      </c>
      <c r="I4016" s="2" t="s">
        <v>6</v>
      </c>
      <c r="J4016" s="2" t="s">
        <v>7</v>
      </c>
      <c r="K4016" s="2" t="s">
        <v>8</v>
      </c>
      <c r="L4016" s="132" t="s">
        <v>8555</v>
      </c>
      <c r="M4016"/>
      <c r="N4016"/>
      <c r="O4016"/>
      <c r="P4016"/>
      <c r="Q4016"/>
      <c r="R4016"/>
      <c r="S4016"/>
      <c r="T4016"/>
      <c r="U4016"/>
      <c r="V4016"/>
      <c r="W4016"/>
    </row>
    <row r="4017" spans="1:23" s="87" customFormat="1">
      <c r="A4017" s="1" t="str">
        <f>CONCATENATE(Tableau4[[#This Row],[DPT2]]," - ",Tableau4[[#This Row],[COMMUNE]])</f>
        <v>86 - Nérignac</v>
      </c>
      <c r="B4017" s="2">
        <v>86</v>
      </c>
      <c r="C4017" s="2" t="s">
        <v>5543</v>
      </c>
      <c r="D4017" s="3" t="s">
        <v>5346</v>
      </c>
      <c r="E4017" s="3" t="s">
        <v>5544</v>
      </c>
      <c r="F4017" s="6" t="s">
        <v>8554</v>
      </c>
      <c r="G4017" s="4">
        <v>123</v>
      </c>
      <c r="H4017" s="2" t="s">
        <v>5</v>
      </c>
      <c r="I4017" s="2" t="s">
        <v>6</v>
      </c>
      <c r="J4017" s="2" t="s">
        <v>7</v>
      </c>
      <c r="K4017" s="2" t="s">
        <v>8</v>
      </c>
      <c r="L4017" s="132" t="s">
        <v>8555</v>
      </c>
      <c r="M4017"/>
      <c r="N4017"/>
      <c r="O4017"/>
      <c r="P4017"/>
      <c r="Q4017"/>
      <c r="R4017"/>
      <c r="S4017"/>
      <c r="T4017"/>
      <c r="U4017"/>
      <c r="V4017"/>
      <c r="W4017"/>
    </row>
    <row r="4018" spans="1:23" customFormat="1">
      <c r="A4018" s="1" t="str">
        <f>CONCATENATE(Tableau4[[#This Row],[DPT2]]," - ",Tableau4[[#This Row],[COMMUNE]])</f>
        <v>86 - Neuville-de-Poitou</v>
      </c>
      <c r="B4018" s="2">
        <v>86</v>
      </c>
      <c r="C4018" s="2" t="s">
        <v>8302</v>
      </c>
      <c r="D4018" s="3" t="s">
        <v>5335</v>
      </c>
      <c r="E4018" s="3" t="s">
        <v>8303</v>
      </c>
      <c r="F4018" s="6" t="s">
        <v>8554</v>
      </c>
      <c r="G4018" s="4">
        <v>5359</v>
      </c>
      <c r="H4018" s="2" t="s">
        <v>5</v>
      </c>
      <c r="I4018" s="2" t="s">
        <v>25</v>
      </c>
      <c r="J4018" s="2" t="s">
        <v>13</v>
      </c>
      <c r="K4018" s="5" t="s">
        <v>5664</v>
      </c>
      <c r="L4018" s="132" t="s">
        <v>8555</v>
      </c>
    </row>
    <row r="4019" spans="1:23" customFormat="1">
      <c r="A4019" s="1" t="str">
        <f>CONCATENATE(Tableau4[[#This Row],[DPT2]]," - ",Tableau4[[#This Row],[COMMUNE]])</f>
        <v>86 - Nieuil-l'Espoir</v>
      </c>
      <c r="B4019" s="2">
        <v>86</v>
      </c>
      <c r="C4019" s="2" t="s">
        <v>7497</v>
      </c>
      <c r="D4019" s="3" t="s">
        <v>5351</v>
      </c>
      <c r="E4019" s="3" t="s">
        <v>7498</v>
      </c>
      <c r="F4019" s="6" t="s">
        <v>8554</v>
      </c>
      <c r="G4019" s="4">
        <v>2757</v>
      </c>
      <c r="H4019" s="2" t="s">
        <v>5</v>
      </c>
      <c r="I4019" s="2" t="s">
        <v>25</v>
      </c>
      <c r="J4019" s="2" t="s">
        <v>13</v>
      </c>
      <c r="K4019" s="2" t="s">
        <v>5671</v>
      </c>
      <c r="L4019" s="132" t="s">
        <v>8555</v>
      </c>
      <c r="M4019" s="87"/>
      <c r="N4019" s="87"/>
      <c r="O4019" s="87"/>
      <c r="P4019" s="87"/>
      <c r="Q4019" s="87"/>
      <c r="R4019" s="87"/>
      <c r="S4019" s="87"/>
      <c r="T4019" s="87"/>
      <c r="U4019" s="87"/>
      <c r="V4019" s="87"/>
      <c r="W4019" s="87"/>
    </row>
    <row r="4020" spans="1:23" s="87" customFormat="1">
      <c r="A4020" s="1" t="str">
        <f>CONCATENATE(Tableau4[[#This Row],[DPT2]]," - ",Tableau4[[#This Row],[COMMUNE]])</f>
        <v>86 - Nouaillé-Maupertuis</v>
      </c>
      <c r="B4020" s="2">
        <v>86</v>
      </c>
      <c r="C4020" s="2" t="s">
        <v>7499</v>
      </c>
      <c r="D4020" s="3" t="s">
        <v>5351</v>
      </c>
      <c r="E4020" s="3" t="s">
        <v>7500</v>
      </c>
      <c r="F4020" s="6" t="s">
        <v>8554</v>
      </c>
      <c r="G4020" s="4">
        <v>2847</v>
      </c>
      <c r="H4020" s="2" t="s">
        <v>5</v>
      </c>
      <c r="I4020" s="2" t="s">
        <v>25</v>
      </c>
      <c r="J4020" s="2" t="s">
        <v>13</v>
      </c>
      <c r="K4020" s="2" t="s">
        <v>5671</v>
      </c>
      <c r="L4020" s="132" t="s">
        <v>8555</v>
      </c>
      <c r="M4020"/>
      <c r="N4020"/>
      <c r="O4020"/>
      <c r="P4020"/>
      <c r="Q4020"/>
      <c r="R4020"/>
      <c r="S4020"/>
      <c r="T4020"/>
      <c r="U4020"/>
      <c r="V4020"/>
      <c r="W4020"/>
    </row>
    <row r="4021" spans="1:23" customFormat="1">
      <c r="A4021" s="1" t="str">
        <f>CONCATENATE(Tableau4[[#This Row],[DPT2]]," - ",Tableau4[[#This Row],[COMMUNE]])</f>
        <v>86 - Nueil-sous-Faye</v>
      </c>
      <c r="B4021" s="2">
        <v>86</v>
      </c>
      <c r="C4021" s="2" t="s">
        <v>5545</v>
      </c>
      <c r="D4021" s="3" t="s">
        <v>5344</v>
      </c>
      <c r="E4021" s="3" t="s">
        <v>5546</v>
      </c>
      <c r="F4021" s="6" t="s">
        <v>8554</v>
      </c>
      <c r="G4021" s="4">
        <v>208</v>
      </c>
      <c r="H4021" s="2" t="s">
        <v>5</v>
      </c>
      <c r="I4021" s="2" t="s">
        <v>6</v>
      </c>
      <c r="J4021" s="2" t="s">
        <v>13</v>
      </c>
      <c r="K4021" s="2" t="s">
        <v>8</v>
      </c>
      <c r="L4021" s="132" t="s">
        <v>8555</v>
      </c>
    </row>
    <row r="4022" spans="1:23" customFormat="1">
      <c r="A4022" s="1" t="str">
        <f>CONCATENATE(Tableau4[[#This Row],[DPT2]]," - ",Tableau4[[#This Row],[COMMUNE]])</f>
        <v>86 - Orches</v>
      </c>
      <c r="B4022" s="2">
        <v>86</v>
      </c>
      <c r="C4022" s="5" t="s">
        <v>5547</v>
      </c>
      <c r="D4022" s="6" t="s">
        <v>5341</v>
      </c>
      <c r="E4022" s="6" t="s">
        <v>5548</v>
      </c>
      <c r="F4022" s="6" t="s">
        <v>8554</v>
      </c>
      <c r="G4022" s="7">
        <v>378</v>
      </c>
      <c r="H4022" s="5" t="s">
        <v>5</v>
      </c>
      <c r="I4022" s="5" t="s">
        <v>12</v>
      </c>
      <c r="J4022" s="5" t="s">
        <v>7</v>
      </c>
      <c r="K4022" s="2" t="s">
        <v>8</v>
      </c>
      <c r="L4022" s="132" t="s">
        <v>8555</v>
      </c>
    </row>
    <row r="4023" spans="1:23" s="87" customFormat="1">
      <c r="A4023" s="1" t="str">
        <f>CONCATENATE(Tableau4[[#This Row],[DPT2]]," - ",Tableau4[[#This Row],[COMMUNE]])</f>
        <v>86 - Ouzilly</v>
      </c>
      <c r="B4023" s="2">
        <v>86</v>
      </c>
      <c r="C4023" s="5" t="s">
        <v>5549</v>
      </c>
      <c r="D4023" s="6" t="s">
        <v>5341</v>
      </c>
      <c r="E4023" s="6" t="s">
        <v>5550</v>
      </c>
      <c r="F4023" s="6" t="s">
        <v>8554</v>
      </c>
      <c r="G4023" s="7">
        <v>939</v>
      </c>
      <c r="H4023" s="5" t="s">
        <v>5</v>
      </c>
      <c r="I4023" s="5" t="s">
        <v>12</v>
      </c>
      <c r="J4023" s="5" t="s">
        <v>7</v>
      </c>
      <c r="K4023" s="2" t="s">
        <v>8</v>
      </c>
      <c r="L4023" s="132" t="s">
        <v>8555</v>
      </c>
      <c r="M4023"/>
      <c r="N4023"/>
      <c r="O4023"/>
      <c r="P4023"/>
      <c r="Q4023"/>
      <c r="R4023"/>
      <c r="S4023"/>
      <c r="T4023"/>
      <c r="U4023"/>
      <c r="V4023"/>
      <c r="W4023"/>
    </row>
    <row r="4024" spans="1:23" s="87" customFormat="1">
      <c r="A4024" s="1" t="str">
        <f>CONCATENATE(Tableau4[[#This Row],[DPT2]]," - ",Tableau4[[#This Row],[COMMUNE]])</f>
        <v>86 - Oyré</v>
      </c>
      <c r="B4024" s="2">
        <v>86</v>
      </c>
      <c r="C4024" s="5" t="s">
        <v>5551</v>
      </c>
      <c r="D4024" s="6" t="s">
        <v>5341</v>
      </c>
      <c r="E4024" s="6" t="s">
        <v>5552</v>
      </c>
      <c r="F4024" s="6" t="s">
        <v>8554</v>
      </c>
      <c r="G4024" s="7">
        <v>952</v>
      </c>
      <c r="H4024" s="5" t="s">
        <v>5</v>
      </c>
      <c r="I4024" s="5" t="s">
        <v>12</v>
      </c>
      <c r="J4024" s="5" t="s">
        <v>7</v>
      </c>
      <c r="K4024" s="2" t="s">
        <v>8</v>
      </c>
      <c r="L4024" s="132" t="s">
        <v>8555</v>
      </c>
      <c r="M4024"/>
      <c r="N4024"/>
      <c r="O4024"/>
      <c r="P4024"/>
      <c r="Q4024"/>
      <c r="R4024"/>
      <c r="S4024"/>
      <c r="T4024"/>
      <c r="U4024"/>
      <c r="V4024"/>
      <c r="W4024"/>
    </row>
    <row r="4025" spans="1:23" customFormat="1">
      <c r="A4025" s="1" t="str">
        <f>CONCATENATE(Tableau4[[#This Row],[DPT2]]," - ",Tableau4[[#This Row],[COMMUNE]])</f>
        <v>86 - Paizay-le-Sec</v>
      </c>
      <c r="B4025" s="2">
        <v>86</v>
      </c>
      <c r="C4025" s="2" t="s">
        <v>5553</v>
      </c>
      <c r="D4025" s="3" t="s">
        <v>5346</v>
      </c>
      <c r="E4025" s="3" t="s">
        <v>5554</v>
      </c>
      <c r="F4025" s="6" t="s">
        <v>8554</v>
      </c>
      <c r="G4025" s="4">
        <v>458</v>
      </c>
      <c r="H4025" s="2" t="s">
        <v>5</v>
      </c>
      <c r="I4025" s="2" t="s">
        <v>6</v>
      </c>
      <c r="J4025" s="2" t="s">
        <v>7</v>
      </c>
      <c r="K4025" s="2" t="s">
        <v>8</v>
      </c>
      <c r="L4025" s="132" t="s">
        <v>8555</v>
      </c>
    </row>
    <row r="4026" spans="1:23" s="87" customFormat="1">
      <c r="A4026" s="1" t="str">
        <f>CONCATENATE(Tableau4[[#This Row],[DPT2]]," - ",Tableau4[[#This Row],[COMMUNE]])</f>
        <v>86 - Payroux</v>
      </c>
      <c r="B4026" s="2">
        <v>86</v>
      </c>
      <c r="C4026" s="2" t="s">
        <v>5555</v>
      </c>
      <c r="D4026" s="3" t="s">
        <v>5338</v>
      </c>
      <c r="E4026" s="3" t="s">
        <v>5556</v>
      </c>
      <c r="F4026" s="6" t="s">
        <v>8554</v>
      </c>
      <c r="G4026" s="4">
        <v>475</v>
      </c>
      <c r="H4026" s="2" t="s">
        <v>5</v>
      </c>
      <c r="I4026" s="2" t="s">
        <v>6</v>
      </c>
      <c r="J4026" s="2" t="s">
        <v>7</v>
      </c>
      <c r="K4026" s="2" t="s">
        <v>8</v>
      </c>
      <c r="L4026" s="132" t="s">
        <v>8555</v>
      </c>
      <c r="M4026"/>
      <c r="N4026"/>
      <c r="O4026"/>
      <c r="P4026"/>
      <c r="Q4026"/>
      <c r="R4026"/>
      <c r="S4026"/>
      <c r="T4026"/>
      <c r="U4026"/>
      <c r="V4026"/>
      <c r="W4026"/>
    </row>
    <row r="4027" spans="1:23" s="87" customFormat="1">
      <c r="A4027" s="1" t="str">
        <f>CONCATENATE(Tableau4[[#This Row],[DPT2]]," - ",Tableau4[[#This Row],[COMMUNE]])</f>
        <v>86 - Persac</v>
      </c>
      <c r="B4027" s="2">
        <v>86</v>
      </c>
      <c r="C4027" s="2" t="s">
        <v>7501</v>
      </c>
      <c r="D4027" s="3" t="s">
        <v>5346</v>
      </c>
      <c r="E4027" s="3" t="s">
        <v>7502</v>
      </c>
      <c r="F4027" s="6" t="s">
        <v>8554</v>
      </c>
      <c r="G4027" s="4">
        <v>737</v>
      </c>
      <c r="H4027" s="2" t="s">
        <v>5</v>
      </c>
      <c r="I4027" s="2" t="s">
        <v>6</v>
      </c>
      <c r="J4027" s="2" t="s">
        <v>7</v>
      </c>
      <c r="K4027" s="2" t="s">
        <v>5671</v>
      </c>
      <c r="L4027" s="132" t="s">
        <v>8555</v>
      </c>
      <c r="M4027"/>
      <c r="N4027"/>
      <c r="O4027"/>
      <c r="P4027"/>
      <c r="Q4027"/>
      <c r="R4027"/>
      <c r="S4027"/>
      <c r="T4027"/>
      <c r="U4027"/>
      <c r="V4027"/>
      <c r="W4027"/>
    </row>
    <row r="4028" spans="1:23" s="87" customFormat="1">
      <c r="A4028" s="1" t="str">
        <f>CONCATENATE(Tableau4[[#This Row],[DPT2]]," - ",Tableau4[[#This Row],[COMMUNE]])</f>
        <v>86 - Pindray</v>
      </c>
      <c r="B4028" s="2">
        <v>86</v>
      </c>
      <c r="C4028" s="2" t="s">
        <v>5557</v>
      </c>
      <c r="D4028" s="3" t="s">
        <v>5346</v>
      </c>
      <c r="E4028" s="3" t="s">
        <v>5558</v>
      </c>
      <c r="F4028" s="6" t="s">
        <v>8554</v>
      </c>
      <c r="G4028" s="4">
        <v>248</v>
      </c>
      <c r="H4028" s="2" t="s">
        <v>5</v>
      </c>
      <c r="I4028" s="2" t="s">
        <v>6</v>
      </c>
      <c r="J4028" s="2" t="s">
        <v>7</v>
      </c>
      <c r="K4028" s="2" t="s">
        <v>8</v>
      </c>
      <c r="L4028" s="132" t="s">
        <v>8555</v>
      </c>
    </row>
    <row r="4029" spans="1:23" customFormat="1">
      <c r="A4029" s="1" t="str">
        <f>CONCATENATE(Tableau4[[#This Row],[DPT2]]," - ",Tableau4[[#This Row],[COMMUNE]])</f>
        <v>86 - Plaisance</v>
      </c>
      <c r="B4029" s="2">
        <v>86</v>
      </c>
      <c r="C4029" s="2" t="s">
        <v>5559</v>
      </c>
      <c r="D4029" s="3" t="s">
        <v>5346</v>
      </c>
      <c r="E4029" s="3" t="s">
        <v>10814</v>
      </c>
      <c r="F4029" s="6" t="s">
        <v>8554</v>
      </c>
      <c r="G4029" s="4">
        <v>174</v>
      </c>
      <c r="H4029" s="2" t="s">
        <v>5</v>
      </c>
      <c r="I4029" s="2" t="s">
        <v>6</v>
      </c>
      <c r="J4029" s="2" t="s">
        <v>7</v>
      </c>
      <c r="K4029" s="2" t="s">
        <v>8</v>
      </c>
      <c r="L4029" s="132" t="s">
        <v>8555</v>
      </c>
    </row>
    <row r="4030" spans="1:23" customFormat="1">
      <c r="A4030" s="1" t="str">
        <f>CONCATENATE(Tableau4[[#This Row],[DPT2]]," - ",Tableau4[[#This Row],[COMMUNE]])</f>
        <v>86 - Pleumartin</v>
      </c>
      <c r="B4030" s="2">
        <v>86</v>
      </c>
      <c r="C4030" s="5" t="s">
        <v>7503</v>
      </c>
      <c r="D4030" s="6" t="s">
        <v>5341</v>
      </c>
      <c r="E4030" s="6" t="s">
        <v>7504</v>
      </c>
      <c r="F4030" s="6" t="s">
        <v>8554</v>
      </c>
      <c r="G4030" s="7">
        <v>1217</v>
      </c>
      <c r="H4030" s="5" t="s">
        <v>5</v>
      </c>
      <c r="I4030" s="5" t="s">
        <v>12</v>
      </c>
      <c r="J4030" s="5" t="s">
        <v>7</v>
      </c>
      <c r="K4030" s="2" t="s">
        <v>5671</v>
      </c>
      <c r="L4030" s="132" t="s">
        <v>8555</v>
      </c>
      <c r="M4030" s="87"/>
      <c r="N4030" s="87"/>
      <c r="O4030" s="87"/>
      <c r="P4030" s="87"/>
      <c r="Q4030" s="87"/>
      <c r="R4030" s="87"/>
      <c r="S4030" s="87"/>
      <c r="T4030" s="87"/>
      <c r="U4030" s="87"/>
      <c r="V4030" s="87"/>
      <c r="W4030" s="87"/>
    </row>
    <row r="4031" spans="1:23" customFormat="1">
      <c r="A4031" s="1" t="str">
        <f>CONCATENATE(Tableau4[[#This Row],[DPT2]]," - ",Tableau4[[#This Row],[COMMUNE]])</f>
        <v>86 - Poitiers</v>
      </c>
      <c r="B4031" s="94">
        <v>86</v>
      </c>
      <c r="C4031" s="11" t="s">
        <v>8487</v>
      </c>
      <c r="D4031" s="95" t="s">
        <v>5413</v>
      </c>
      <c r="E4031" s="118" t="s">
        <v>8534</v>
      </c>
      <c r="F4031" s="96" t="s">
        <v>10842</v>
      </c>
      <c r="G4031" s="97">
        <v>89212</v>
      </c>
      <c r="H4031" s="94" t="s">
        <v>859</v>
      </c>
      <c r="I4031" s="94" t="s">
        <v>25</v>
      </c>
      <c r="J4031" s="94" t="s">
        <v>13</v>
      </c>
      <c r="K4031" s="94" t="s">
        <v>5847</v>
      </c>
      <c r="L4031" s="132" t="s">
        <v>8555</v>
      </c>
      <c r="M4031" s="87"/>
      <c r="N4031" s="87"/>
      <c r="O4031" s="87"/>
      <c r="P4031" s="87"/>
      <c r="Q4031" s="87"/>
      <c r="R4031" s="87"/>
      <c r="S4031" s="87"/>
      <c r="T4031" s="87"/>
      <c r="U4031" s="87"/>
      <c r="V4031" s="87"/>
      <c r="W4031" s="87"/>
    </row>
    <row r="4032" spans="1:23" customFormat="1">
      <c r="A4032" s="1" t="str">
        <f>CONCATENATE(Tableau4[[#This Row],[DPT2]]," - ",Tableau4[[#This Row],[COMMUNE]])</f>
        <v>86 - Port-de-Piles</v>
      </c>
      <c r="B4032" s="2">
        <v>86</v>
      </c>
      <c r="C4032" s="5" t="s">
        <v>5560</v>
      </c>
      <c r="D4032" s="6" t="s">
        <v>5341</v>
      </c>
      <c r="E4032" s="6" t="s">
        <v>5561</v>
      </c>
      <c r="F4032" s="6" t="s">
        <v>8554</v>
      </c>
      <c r="G4032" s="7">
        <v>571</v>
      </c>
      <c r="H4032" s="5" t="s">
        <v>5</v>
      </c>
      <c r="I4032" s="5" t="s">
        <v>12</v>
      </c>
      <c r="J4032" s="5" t="s">
        <v>7</v>
      </c>
      <c r="K4032" s="2" t="s">
        <v>8</v>
      </c>
      <c r="L4032" s="132" t="s">
        <v>8555</v>
      </c>
      <c r="M4032" s="87"/>
      <c r="N4032" s="87"/>
      <c r="O4032" s="87"/>
      <c r="P4032" s="87"/>
      <c r="Q4032" s="87"/>
      <c r="R4032" s="87"/>
      <c r="S4032" s="87"/>
      <c r="T4032" s="87"/>
      <c r="U4032" s="87"/>
      <c r="V4032" s="87"/>
      <c r="W4032" s="87"/>
    </row>
    <row r="4033" spans="1:23" customFormat="1">
      <c r="A4033" s="1" t="str">
        <f>CONCATENATE(Tableau4[[#This Row],[DPT2]]," - ",Tableau4[[#This Row],[COMMUNE]])</f>
        <v>86 - Pouançay</v>
      </c>
      <c r="B4033" s="2">
        <v>86</v>
      </c>
      <c r="C4033" s="2" t="s">
        <v>5562</v>
      </c>
      <c r="D4033" s="3" t="s">
        <v>5344</v>
      </c>
      <c r="E4033" s="3" t="s">
        <v>5563</v>
      </c>
      <c r="F4033" s="6" t="s">
        <v>8554</v>
      </c>
      <c r="G4033" s="4">
        <v>234</v>
      </c>
      <c r="H4033" s="2" t="s">
        <v>5</v>
      </c>
      <c r="I4033" s="2" t="s">
        <v>6</v>
      </c>
      <c r="J4033" s="2" t="s">
        <v>13</v>
      </c>
      <c r="K4033" s="2" t="s">
        <v>8</v>
      </c>
      <c r="L4033" s="132" t="s">
        <v>8555</v>
      </c>
    </row>
    <row r="4034" spans="1:23" customFormat="1">
      <c r="A4034" s="1" t="str">
        <f>CONCATENATE(Tableau4[[#This Row],[DPT2]]," - ",Tableau4[[#This Row],[COMMUNE]])</f>
        <v>86 - Pouant</v>
      </c>
      <c r="B4034" s="2">
        <v>86</v>
      </c>
      <c r="C4034" s="2" t="s">
        <v>5564</v>
      </c>
      <c r="D4034" s="3" t="s">
        <v>5344</v>
      </c>
      <c r="E4034" s="3" t="s">
        <v>5565</v>
      </c>
      <c r="F4034" s="6" t="s">
        <v>8554</v>
      </c>
      <c r="G4034" s="4">
        <v>416</v>
      </c>
      <c r="H4034" s="2" t="s">
        <v>5</v>
      </c>
      <c r="I4034" s="2" t="s">
        <v>6</v>
      </c>
      <c r="J4034" s="2" t="s">
        <v>13</v>
      </c>
      <c r="K4034" s="2" t="s">
        <v>8</v>
      </c>
      <c r="L4034" s="132" t="s">
        <v>8555</v>
      </c>
      <c r="M4034" s="87"/>
      <c r="N4034" s="87"/>
      <c r="O4034" s="87"/>
      <c r="P4034" s="87"/>
      <c r="Q4034" s="87"/>
      <c r="R4034" s="87"/>
      <c r="S4034" s="87"/>
      <c r="T4034" s="87"/>
      <c r="U4034" s="87"/>
      <c r="V4034" s="87"/>
      <c r="W4034" s="87"/>
    </row>
    <row r="4035" spans="1:23" s="87" customFormat="1">
      <c r="A4035" s="1" t="str">
        <f>CONCATENATE(Tableau4[[#This Row],[DPT2]]," - ",Tableau4[[#This Row],[COMMUNE]])</f>
        <v>86 - Pouillé</v>
      </c>
      <c r="B4035" s="2">
        <v>86</v>
      </c>
      <c r="C4035" s="2" t="s">
        <v>5566</v>
      </c>
      <c r="D4035" s="3" t="s">
        <v>5413</v>
      </c>
      <c r="E4035" s="3" t="s">
        <v>5567</v>
      </c>
      <c r="F4035" s="6" t="s">
        <v>8554</v>
      </c>
      <c r="G4035" s="4">
        <v>692</v>
      </c>
      <c r="H4035" s="2" t="s">
        <v>5</v>
      </c>
      <c r="I4035" s="2" t="s">
        <v>25</v>
      </c>
      <c r="J4035" s="2" t="s">
        <v>13</v>
      </c>
      <c r="K4035" s="2" t="s">
        <v>8</v>
      </c>
      <c r="L4035" s="132" t="s">
        <v>8555</v>
      </c>
    </row>
    <row r="4036" spans="1:23" s="87" customFormat="1">
      <c r="A4036" s="1" t="str">
        <f>CONCATENATE(Tableau4[[#This Row],[DPT2]]," - ",Tableau4[[#This Row],[COMMUNE]])</f>
        <v>86 - Pressac</v>
      </c>
      <c r="B4036" s="2">
        <v>86</v>
      </c>
      <c r="C4036" s="2" t="s">
        <v>5568</v>
      </c>
      <c r="D4036" s="3" t="s">
        <v>5346</v>
      </c>
      <c r="E4036" s="3" t="s">
        <v>5569</v>
      </c>
      <c r="F4036" s="6" t="s">
        <v>8554</v>
      </c>
      <c r="G4036" s="4">
        <v>572</v>
      </c>
      <c r="H4036" s="2" t="s">
        <v>5</v>
      </c>
      <c r="I4036" s="2" t="s">
        <v>6</v>
      </c>
      <c r="J4036" s="2" t="s">
        <v>7</v>
      </c>
      <c r="K4036" s="2" t="s">
        <v>8</v>
      </c>
      <c r="L4036" s="132" t="s">
        <v>8555</v>
      </c>
      <c r="M4036"/>
      <c r="N4036"/>
      <c r="O4036"/>
      <c r="P4036"/>
      <c r="Q4036"/>
      <c r="R4036"/>
      <c r="S4036"/>
      <c r="T4036"/>
      <c r="U4036"/>
      <c r="V4036"/>
      <c r="W4036"/>
    </row>
    <row r="4037" spans="1:23" customFormat="1">
      <c r="A4037" s="1" t="str">
        <f>CONCATENATE(Tableau4[[#This Row],[DPT2]]," - ",Tableau4[[#This Row],[COMMUNE]])</f>
        <v>86 - Prinçay</v>
      </c>
      <c r="B4037" s="2">
        <v>86</v>
      </c>
      <c r="C4037" s="2" t="s">
        <v>5570</v>
      </c>
      <c r="D4037" s="3" t="s">
        <v>5344</v>
      </c>
      <c r="E4037" s="3" t="s">
        <v>5571</v>
      </c>
      <c r="F4037" s="6" t="s">
        <v>8554</v>
      </c>
      <c r="G4037" s="4">
        <v>212</v>
      </c>
      <c r="H4037" s="2" t="s">
        <v>5</v>
      </c>
      <c r="I4037" s="2" t="s">
        <v>6</v>
      </c>
      <c r="J4037" s="2" t="s">
        <v>13</v>
      </c>
      <c r="K4037" s="2" t="s">
        <v>8</v>
      </c>
      <c r="L4037" s="132" t="s">
        <v>8555</v>
      </c>
    </row>
    <row r="4038" spans="1:23" customFormat="1">
      <c r="A4038" s="1" t="str">
        <f>CONCATENATE(Tableau4[[#This Row],[DPT2]]," - ",Tableau4[[#This Row],[COMMUNE]])</f>
        <v>86 - Queaux</v>
      </c>
      <c r="B4038" s="2">
        <v>86</v>
      </c>
      <c r="C4038" s="2" t="s">
        <v>5572</v>
      </c>
      <c r="D4038" s="3" t="s">
        <v>5346</v>
      </c>
      <c r="E4038" s="3" t="s">
        <v>5573</v>
      </c>
      <c r="F4038" s="6" t="s">
        <v>8554</v>
      </c>
      <c r="G4038" s="4">
        <v>547</v>
      </c>
      <c r="H4038" s="2" t="s">
        <v>5</v>
      </c>
      <c r="I4038" s="2" t="s">
        <v>6</v>
      </c>
      <c r="J4038" s="2" t="s">
        <v>7</v>
      </c>
      <c r="K4038" s="2" t="s">
        <v>8</v>
      </c>
      <c r="L4038" s="132" t="s">
        <v>8555</v>
      </c>
    </row>
    <row r="4039" spans="1:23" s="87" customFormat="1">
      <c r="A4039" s="1" t="str">
        <f>CONCATENATE(Tableau4[[#This Row],[DPT2]]," - ",Tableau4[[#This Row],[COMMUNE]])</f>
        <v>86 - Quinçay</v>
      </c>
      <c r="B4039" s="2">
        <v>86</v>
      </c>
      <c r="C4039" s="2" t="s">
        <v>7505</v>
      </c>
      <c r="D4039" s="3" t="s">
        <v>5335</v>
      </c>
      <c r="E4039" s="3" t="s">
        <v>7506</v>
      </c>
      <c r="F4039" s="6" t="s">
        <v>8554</v>
      </c>
      <c r="G4039" s="4">
        <v>2160</v>
      </c>
      <c r="H4039" s="2" t="s">
        <v>5</v>
      </c>
      <c r="I4039" s="2" t="s">
        <v>25</v>
      </c>
      <c r="J4039" s="2" t="s">
        <v>13</v>
      </c>
      <c r="K4039" s="2" t="s">
        <v>5671</v>
      </c>
      <c r="L4039" s="132" t="s">
        <v>8555</v>
      </c>
      <c r="M4039"/>
      <c r="N4039"/>
      <c r="O4039"/>
      <c r="P4039"/>
      <c r="Q4039"/>
      <c r="R4039"/>
      <c r="S4039"/>
      <c r="T4039"/>
      <c r="U4039"/>
      <c r="V4039"/>
      <c r="W4039"/>
    </row>
    <row r="4040" spans="1:23" customFormat="1">
      <c r="A4040" s="1" t="str">
        <f>CONCATENATE(Tableau4[[#This Row],[DPT2]]," - ",Tableau4[[#This Row],[COMMUNE]])</f>
        <v>86 - Ranton</v>
      </c>
      <c r="B4040" s="2">
        <v>86</v>
      </c>
      <c r="C4040" s="2" t="s">
        <v>5574</v>
      </c>
      <c r="D4040" s="3" t="s">
        <v>5344</v>
      </c>
      <c r="E4040" s="3" t="s">
        <v>5575</v>
      </c>
      <c r="F4040" s="6" t="s">
        <v>8554</v>
      </c>
      <c r="G4040" s="4">
        <v>200</v>
      </c>
      <c r="H4040" s="2" t="s">
        <v>5</v>
      </c>
      <c r="I4040" s="2" t="s">
        <v>6</v>
      </c>
      <c r="J4040" s="2" t="s">
        <v>13</v>
      </c>
      <c r="K4040" s="2" t="s">
        <v>8</v>
      </c>
      <c r="L4040" s="132" t="s">
        <v>8555</v>
      </c>
    </row>
    <row r="4041" spans="1:23" customFormat="1">
      <c r="A4041" s="1" t="str">
        <f>CONCATENATE(Tableau4[[#This Row],[DPT2]]," - ",Tableau4[[#This Row],[COMMUNE]])</f>
        <v>86 - Raslay</v>
      </c>
      <c r="B4041" s="2">
        <v>86</v>
      </c>
      <c r="C4041" s="2" t="s">
        <v>5576</v>
      </c>
      <c r="D4041" s="3" t="s">
        <v>5344</v>
      </c>
      <c r="E4041" s="3" t="s">
        <v>5577</v>
      </c>
      <c r="F4041" s="6" t="s">
        <v>8554</v>
      </c>
      <c r="G4041" s="4">
        <v>138</v>
      </c>
      <c r="H4041" s="2" t="s">
        <v>5</v>
      </c>
      <c r="I4041" s="2" t="s">
        <v>6</v>
      </c>
      <c r="J4041" s="2" t="s">
        <v>13</v>
      </c>
      <c r="K4041" s="2" t="s">
        <v>8</v>
      </c>
      <c r="L4041" s="132" t="s">
        <v>8555</v>
      </c>
    </row>
    <row r="4042" spans="1:23" customFormat="1">
      <c r="A4042" s="1" t="str">
        <f>CONCATENATE(Tableau4[[#This Row],[DPT2]]," - ",Tableau4[[#This Row],[COMMUNE]])</f>
        <v>86 - Roches-Prémarie-Andillé</v>
      </c>
      <c r="B4042" s="2">
        <v>86</v>
      </c>
      <c r="C4042" s="2" t="s">
        <v>7507</v>
      </c>
      <c r="D4042" s="3" t="s">
        <v>5351</v>
      </c>
      <c r="E4042" s="3" t="s">
        <v>7508</v>
      </c>
      <c r="F4042" s="6" t="s">
        <v>8554</v>
      </c>
      <c r="G4042" s="4">
        <v>2034</v>
      </c>
      <c r="H4042" s="2" t="s">
        <v>5</v>
      </c>
      <c r="I4042" s="2" t="s">
        <v>25</v>
      </c>
      <c r="J4042" s="2" t="s">
        <v>13</v>
      </c>
      <c r="K4042" s="2" t="s">
        <v>5671</v>
      </c>
      <c r="L4042" s="132" t="s">
        <v>8555</v>
      </c>
    </row>
    <row r="4043" spans="1:23" customFormat="1">
      <c r="A4043" s="1" t="str">
        <f>CONCATENATE(Tableau4[[#This Row],[DPT2]]," - ",Tableau4[[#This Row],[COMMUNE]])</f>
        <v>86 - Roiffé</v>
      </c>
      <c r="B4043" s="2">
        <v>86</v>
      </c>
      <c r="C4043" s="2" t="s">
        <v>5578</v>
      </c>
      <c r="D4043" s="3" t="s">
        <v>5344</v>
      </c>
      <c r="E4043" s="3" t="s">
        <v>5579</v>
      </c>
      <c r="F4043" s="6" t="s">
        <v>8554</v>
      </c>
      <c r="G4043" s="4">
        <v>753</v>
      </c>
      <c r="H4043" s="2" t="s">
        <v>5</v>
      </c>
      <c r="I4043" s="2" t="s">
        <v>6</v>
      </c>
      <c r="J4043" s="2" t="s">
        <v>13</v>
      </c>
      <c r="K4043" s="2" t="s">
        <v>8</v>
      </c>
      <c r="L4043" s="132" t="s">
        <v>8555</v>
      </c>
    </row>
    <row r="4044" spans="1:23" customFormat="1">
      <c r="A4044" s="1" t="str">
        <f>CONCATENATE(Tableau4[[#This Row],[DPT2]]," - ",Tableau4[[#This Row],[COMMUNE]])</f>
        <v>86 - Romagne</v>
      </c>
      <c r="B4044" s="2">
        <v>86</v>
      </c>
      <c r="C4044" s="2" t="s">
        <v>7509</v>
      </c>
      <c r="D4044" s="3" t="s">
        <v>5338</v>
      </c>
      <c r="E4044" s="3" t="s">
        <v>10826</v>
      </c>
      <c r="F4044" s="6" t="s">
        <v>8554</v>
      </c>
      <c r="G4044" s="4">
        <v>905</v>
      </c>
      <c r="H4044" s="2" t="s">
        <v>5</v>
      </c>
      <c r="I4044" s="2" t="s">
        <v>6</v>
      </c>
      <c r="J4044" s="2" t="s">
        <v>7</v>
      </c>
      <c r="K4044" s="2" t="s">
        <v>5671</v>
      </c>
      <c r="L4044" s="132" t="s">
        <v>8555</v>
      </c>
    </row>
    <row r="4045" spans="1:23" customFormat="1">
      <c r="A4045" s="1" t="str">
        <f>CONCATENATE(Tableau4[[#This Row],[DPT2]]," - ",Tableau4[[#This Row],[COMMUNE]])</f>
        <v>86 - Rouillé</v>
      </c>
      <c r="B4045" s="2">
        <v>86</v>
      </c>
      <c r="C4045" s="2" t="s">
        <v>7510</v>
      </c>
      <c r="D4045" s="3" t="s">
        <v>5413</v>
      </c>
      <c r="E4045" s="3" t="s">
        <v>7511</v>
      </c>
      <c r="F4045" s="6" t="s">
        <v>8554</v>
      </c>
      <c r="G4045" s="4">
        <v>2496</v>
      </c>
      <c r="H4045" s="2" t="s">
        <v>5</v>
      </c>
      <c r="I4045" s="2" t="s">
        <v>25</v>
      </c>
      <c r="J4045" s="2" t="s">
        <v>13</v>
      </c>
      <c r="K4045" s="2" t="s">
        <v>5671</v>
      </c>
      <c r="L4045" s="132" t="s">
        <v>8555</v>
      </c>
    </row>
    <row r="4046" spans="1:23" customFormat="1">
      <c r="A4046" s="1" t="str">
        <f>CONCATENATE(Tableau4[[#This Row],[DPT2]]," - ",Tableau4[[#This Row],[COMMUNE]])</f>
        <v>86 - Saint-Benoît</v>
      </c>
      <c r="B4046" s="94">
        <v>86</v>
      </c>
      <c r="C4046" s="11" t="s">
        <v>8465</v>
      </c>
      <c r="D4046" s="95" t="s">
        <v>5413</v>
      </c>
      <c r="E4046" s="118" t="s">
        <v>8466</v>
      </c>
      <c r="F4046" s="96" t="s">
        <v>8555</v>
      </c>
      <c r="G4046" s="97">
        <v>7267</v>
      </c>
      <c r="H4046" s="94" t="s">
        <v>859</v>
      </c>
      <c r="I4046" s="94" t="s">
        <v>25</v>
      </c>
      <c r="J4046" s="94" t="s">
        <v>13</v>
      </c>
      <c r="K4046" s="5" t="s">
        <v>7657</v>
      </c>
      <c r="L4046" s="132">
        <v>46116</v>
      </c>
    </row>
    <row r="4047" spans="1:23" customFormat="1">
      <c r="A4047" s="1" t="str">
        <f>CONCATENATE(Tableau4[[#This Row],[DPT2]]," - ",Tableau4[[#This Row],[COMMUNE]])</f>
        <v>86 - Saint-Christophe</v>
      </c>
      <c r="B4047" s="2">
        <v>86</v>
      </c>
      <c r="C4047" s="5" t="s">
        <v>5580</v>
      </c>
      <c r="D4047" s="6" t="s">
        <v>5341</v>
      </c>
      <c r="E4047" s="6" t="s">
        <v>10766</v>
      </c>
      <c r="F4047" s="6" t="s">
        <v>8554</v>
      </c>
      <c r="G4047" s="7">
        <v>290</v>
      </c>
      <c r="H4047" s="5" t="s">
        <v>5</v>
      </c>
      <c r="I4047" s="5" t="s">
        <v>12</v>
      </c>
      <c r="J4047" s="5" t="s">
        <v>7</v>
      </c>
      <c r="K4047" s="2" t="s">
        <v>8</v>
      </c>
      <c r="L4047" s="132" t="s">
        <v>8555</v>
      </c>
    </row>
    <row r="4048" spans="1:23" customFormat="1">
      <c r="A4048" s="1" t="str">
        <f>CONCATENATE(Tableau4[[#This Row],[DPT2]]," - ",Tableau4[[#This Row],[COMMUNE]])</f>
        <v>86 - Saint-Clair</v>
      </c>
      <c r="B4048" s="2">
        <v>86</v>
      </c>
      <c r="C4048" s="2" t="s">
        <v>5581</v>
      </c>
      <c r="D4048" s="3" t="s">
        <v>5344</v>
      </c>
      <c r="E4048" s="3" t="s">
        <v>5582</v>
      </c>
      <c r="F4048" s="6" t="s">
        <v>8554</v>
      </c>
      <c r="G4048" s="4">
        <v>198</v>
      </c>
      <c r="H4048" s="2" t="s">
        <v>5</v>
      </c>
      <c r="I4048" s="2" t="s">
        <v>6</v>
      </c>
      <c r="J4048" s="2" t="s">
        <v>13</v>
      </c>
      <c r="K4048" s="2" t="s">
        <v>8</v>
      </c>
      <c r="L4048" s="132" t="s">
        <v>8555</v>
      </c>
    </row>
    <row r="4049" spans="1:23" s="3" customFormat="1">
      <c r="A4049" s="1" t="str">
        <f>CONCATENATE(Tableau4[[#This Row],[DPT2]]," - ",Tableau4[[#This Row],[COMMUNE]])</f>
        <v>86 - Sainte-Radégonde</v>
      </c>
      <c r="B4049" s="2">
        <v>86</v>
      </c>
      <c r="C4049" s="2" t="s">
        <v>5583</v>
      </c>
      <c r="D4049" s="3" t="s">
        <v>5413</v>
      </c>
      <c r="E4049" s="3" t="s">
        <v>5584</v>
      </c>
      <c r="F4049" s="6" t="s">
        <v>8554</v>
      </c>
      <c r="G4049" s="4">
        <v>172</v>
      </c>
      <c r="H4049" s="2" t="s">
        <v>5</v>
      </c>
      <c r="I4049" s="2" t="s">
        <v>25</v>
      </c>
      <c r="J4049" s="2" t="s">
        <v>13</v>
      </c>
      <c r="K4049" s="2" t="s">
        <v>8</v>
      </c>
      <c r="L4049" s="132" t="s">
        <v>8555</v>
      </c>
    </row>
    <row r="4050" spans="1:23" customFormat="1">
      <c r="A4050" s="1" t="str">
        <f>CONCATENATE(Tableau4[[#This Row],[DPT2]]," - ",Tableau4[[#This Row],[COMMUNE]])</f>
        <v>86 - Saint-Gaudent</v>
      </c>
      <c r="B4050" s="2">
        <v>86</v>
      </c>
      <c r="C4050" s="2" t="s">
        <v>5585</v>
      </c>
      <c r="D4050" s="3" t="s">
        <v>5338</v>
      </c>
      <c r="E4050" s="3" t="s">
        <v>5586</v>
      </c>
      <c r="F4050" s="6" t="s">
        <v>8554</v>
      </c>
      <c r="G4050" s="4">
        <v>313</v>
      </c>
      <c r="H4050" s="2" t="s">
        <v>5</v>
      </c>
      <c r="I4050" s="2" t="s">
        <v>6</v>
      </c>
      <c r="J4050" s="2" t="s">
        <v>7</v>
      </c>
      <c r="K4050" s="2" t="s">
        <v>8</v>
      </c>
      <c r="L4050" s="132" t="s">
        <v>8555</v>
      </c>
      <c r="M4050" s="87"/>
      <c r="N4050" s="87"/>
      <c r="O4050" s="87"/>
      <c r="P4050" s="87"/>
      <c r="Q4050" s="87"/>
      <c r="R4050" s="87"/>
      <c r="S4050" s="87"/>
      <c r="T4050" s="87"/>
      <c r="U4050" s="87"/>
      <c r="V4050" s="87"/>
      <c r="W4050" s="87"/>
    </row>
    <row r="4051" spans="1:23" s="87" customFormat="1">
      <c r="A4051" s="1" t="str">
        <f>CONCATENATE(Tableau4[[#This Row],[DPT2]]," - ",Tableau4[[#This Row],[COMMUNE]])</f>
        <v>86 - Saint-Genest-d'Ambière</v>
      </c>
      <c r="B4051" s="2">
        <v>86</v>
      </c>
      <c r="C4051" s="5" t="s">
        <v>7512</v>
      </c>
      <c r="D4051" s="6" t="s">
        <v>5341</v>
      </c>
      <c r="E4051" s="6" t="s">
        <v>7513</v>
      </c>
      <c r="F4051" s="6" t="s">
        <v>8554</v>
      </c>
      <c r="G4051" s="7">
        <v>1205</v>
      </c>
      <c r="H4051" s="5" t="s">
        <v>5</v>
      </c>
      <c r="I4051" s="5" t="s">
        <v>12</v>
      </c>
      <c r="J4051" s="5" t="s">
        <v>7</v>
      </c>
      <c r="K4051" s="2" t="s">
        <v>5671</v>
      </c>
      <c r="L4051" s="132" t="s">
        <v>8555</v>
      </c>
      <c r="M4051"/>
      <c r="N4051"/>
      <c r="O4051"/>
      <c r="P4051"/>
      <c r="Q4051"/>
      <c r="R4051"/>
      <c r="S4051"/>
      <c r="T4051"/>
      <c r="U4051"/>
      <c r="V4051"/>
      <c r="W4051"/>
    </row>
    <row r="4052" spans="1:23" customFormat="1">
      <c r="A4052" s="1" t="str">
        <f>CONCATENATE(Tableau4[[#This Row],[DPT2]]," - ",Tableau4[[#This Row],[COMMUNE]])</f>
        <v>86 - Saint-Georges-lès-Baillargeaux</v>
      </c>
      <c r="B4052" s="94">
        <v>86</v>
      </c>
      <c r="C4052" s="11" t="s">
        <v>7514</v>
      </c>
      <c r="D4052" s="95" t="s">
        <v>5413</v>
      </c>
      <c r="E4052" s="118" t="s">
        <v>7515</v>
      </c>
      <c r="F4052" s="96" t="s">
        <v>8555</v>
      </c>
      <c r="G4052" s="97">
        <v>4233</v>
      </c>
      <c r="H4052" s="94" t="s">
        <v>859</v>
      </c>
      <c r="I4052" s="94" t="s">
        <v>25</v>
      </c>
      <c r="J4052" s="94" t="s">
        <v>13</v>
      </c>
      <c r="K4052" s="2" t="s">
        <v>5671</v>
      </c>
      <c r="L4052" s="132" t="s">
        <v>8555</v>
      </c>
    </row>
    <row r="4053" spans="1:23" s="87" customFormat="1">
      <c r="A4053" s="1" t="str">
        <f>CONCATENATE(Tableau4[[#This Row],[DPT2]]," - ",Tableau4[[#This Row],[COMMUNE]])</f>
        <v>86 - Saint-Germain</v>
      </c>
      <c r="B4053" s="2">
        <v>86</v>
      </c>
      <c r="C4053" s="2" t="s">
        <v>7516</v>
      </c>
      <c r="D4053" s="3" t="s">
        <v>5346</v>
      </c>
      <c r="E4053" s="3" t="s">
        <v>7517</v>
      </c>
      <c r="F4053" s="6" t="s">
        <v>8554</v>
      </c>
      <c r="G4053" s="4">
        <v>915</v>
      </c>
      <c r="H4053" s="2" t="s">
        <v>5</v>
      </c>
      <c r="I4053" s="2" t="s">
        <v>6</v>
      </c>
      <c r="J4053" s="2" t="s">
        <v>7</v>
      </c>
      <c r="K4053" s="2" t="s">
        <v>5671</v>
      </c>
      <c r="L4053" s="132" t="s">
        <v>8555</v>
      </c>
      <c r="M4053"/>
      <c r="N4053"/>
      <c r="O4053"/>
      <c r="P4053"/>
      <c r="Q4053"/>
      <c r="R4053"/>
      <c r="S4053"/>
      <c r="T4053"/>
      <c r="U4053"/>
      <c r="V4053"/>
      <c r="W4053"/>
    </row>
    <row r="4054" spans="1:23" s="87" customFormat="1">
      <c r="A4054" s="1" t="str">
        <f>CONCATENATE(Tableau4[[#This Row],[DPT2]]," - ",Tableau4[[#This Row],[COMMUNE]])</f>
        <v>86 - Saint-Gervais-les-Trois-Clochers</v>
      </c>
      <c r="B4054" s="2">
        <v>86</v>
      </c>
      <c r="C4054" s="5" t="s">
        <v>7518</v>
      </c>
      <c r="D4054" s="6" t="s">
        <v>5341</v>
      </c>
      <c r="E4054" s="6" t="s">
        <v>7519</v>
      </c>
      <c r="F4054" s="6" t="s">
        <v>8554</v>
      </c>
      <c r="G4054" s="7">
        <v>1327</v>
      </c>
      <c r="H4054" s="5" t="s">
        <v>5</v>
      </c>
      <c r="I4054" s="5" t="s">
        <v>12</v>
      </c>
      <c r="J4054" s="5" t="s">
        <v>7</v>
      </c>
      <c r="K4054" s="2" t="s">
        <v>5671</v>
      </c>
      <c r="L4054" s="132" t="s">
        <v>8555</v>
      </c>
      <c r="M4054"/>
      <c r="N4054"/>
      <c r="O4054"/>
      <c r="P4054"/>
      <c r="Q4054"/>
      <c r="R4054"/>
      <c r="S4054"/>
      <c r="T4054"/>
      <c r="U4054"/>
      <c r="V4054"/>
      <c r="W4054"/>
    </row>
    <row r="4055" spans="1:23" customFormat="1">
      <c r="A4055" s="1" t="str">
        <f>CONCATENATE(Tableau4[[#This Row],[DPT2]]," - ",Tableau4[[#This Row],[COMMUNE]])</f>
        <v>86 - Saint-Jean-de-Sauves</v>
      </c>
      <c r="B4055" s="2">
        <v>86</v>
      </c>
      <c r="C4055" s="2" t="s">
        <v>7520</v>
      </c>
      <c r="D4055" s="3" t="s">
        <v>5344</v>
      </c>
      <c r="E4055" s="3" t="s">
        <v>7521</v>
      </c>
      <c r="F4055" s="6" t="s">
        <v>8554</v>
      </c>
      <c r="G4055" s="4">
        <v>1408</v>
      </c>
      <c r="H4055" s="2" t="s">
        <v>5</v>
      </c>
      <c r="I4055" s="2" t="s">
        <v>6</v>
      </c>
      <c r="J4055" s="2" t="s">
        <v>13</v>
      </c>
      <c r="K4055" s="2" t="s">
        <v>5671</v>
      </c>
      <c r="L4055" s="132" t="s">
        <v>8555</v>
      </c>
    </row>
    <row r="4056" spans="1:23" s="87" customFormat="1">
      <c r="A4056" s="1" t="str">
        <f>CONCATENATE(Tableau4[[#This Row],[DPT2]]," - ",Tableau4[[#This Row],[COMMUNE]])</f>
        <v>86 - Saint-Julien-l'Ars</v>
      </c>
      <c r="B4056" s="2">
        <v>86</v>
      </c>
      <c r="C4056" s="2" t="s">
        <v>8304</v>
      </c>
      <c r="D4056" s="3" t="s">
        <v>5413</v>
      </c>
      <c r="E4056" s="3" t="s">
        <v>8305</v>
      </c>
      <c r="F4056" s="6" t="s">
        <v>8554</v>
      </c>
      <c r="G4056" s="4">
        <v>2779</v>
      </c>
      <c r="H4056" s="2" t="s">
        <v>5</v>
      </c>
      <c r="I4056" s="2" t="s">
        <v>25</v>
      </c>
      <c r="J4056" s="2" t="s">
        <v>13</v>
      </c>
      <c r="K4056" s="5" t="s">
        <v>5664</v>
      </c>
      <c r="L4056" s="132" t="s">
        <v>8555</v>
      </c>
      <c r="M4056"/>
      <c r="N4056"/>
      <c r="O4056"/>
      <c r="P4056"/>
      <c r="Q4056"/>
      <c r="R4056"/>
      <c r="S4056"/>
      <c r="T4056"/>
      <c r="U4056"/>
      <c r="V4056"/>
      <c r="W4056"/>
    </row>
    <row r="4057" spans="1:23" customFormat="1">
      <c r="A4057" s="1" t="str">
        <f>CONCATENATE(Tableau4[[#This Row],[DPT2]]," - ",Tableau4[[#This Row],[COMMUNE]])</f>
        <v>86 - Saint-Laon</v>
      </c>
      <c r="B4057" s="2">
        <v>86</v>
      </c>
      <c r="C4057" s="2" t="s">
        <v>5587</v>
      </c>
      <c r="D4057" s="3" t="s">
        <v>5344</v>
      </c>
      <c r="E4057" s="3" t="s">
        <v>5588</v>
      </c>
      <c r="F4057" s="6" t="s">
        <v>8554</v>
      </c>
      <c r="G4057" s="4">
        <v>133</v>
      </c>
      <c r="H4057" s="2" t="s">
        <v>5</v>
      </c>
      <c r="I4057" s="2" t="s">
        <v>6</v>
      </c>
      <c r="J4057" s="2" t="s">
        <v>13</v>
      </c>
      <c r="K4057" s="2" t="s">
        <v>8</v>
      </c>
      <c r="L4057" s="132" t="s">
        <v>8555</v>
      </c>
    </row>
    <row r="4058" spans="1:23" customFormat="1">
      <c r="A4058" s="1" t="str">
        <f>CONCATENATE(Tableau4[[#This Row],[DPT2]]," - ",Tableau4[[#This Row],[COMMUNE]])</f>
        <v>86 - Saint-Laurent-de-Jourdes</v>
      </c>
      <c r="B4058" s="2">
        <v>86</v>
      </c>
      <c r="C4058" s="2" t="s">
        <v>5589</v>
      </c>
      <c r="D4058" s="3" t="s">
        <v>5346</v>
      </c>
      <c r="E4058" s="3" t="s">
        <v>5590</v>
      </c>
      <c r="F4058" s="6" t="s">
        <v>8554</v>
      </c>
      <c r="G4058" s="4">
        <v>198</v>
      </c>
      <c r="H4058" s="2" t="s">
        <v>5</v>
      </c>
      <c r="I4058" s="2" t="s">
        <v>6</v>
      </c>
      <c r="J4058" s="2" t="s">
        <v>7</v>
      </c>
      <c r="K4058" s="2" t="s">
        <v>8</v>
      </c>
      <c r="L4058" s="132" t="s">
        <v>8555</v>
      </c>
    </row>
    <row r="4059" spans="1:23" customFormat="1">
      <c r="A4059" s="1" t="str">
        <f>CONCATENATE(Tableau4[[#This Row],[DPT2]]," - ",Tableau4[[#This Row],[COMMUNE]])</f>
        <v>86 - Saint-Léger-de-Montbrillais</v>
      </c>
      <c r="B4059" s="2">
        <v>86</v>
      </c>
      <c r="C4059" s="2" t="s">
        <v>5591</v>
      </c>
      <c r="D4059" s="3" t="s">
        <v>5344</v>
      </c>
      <c r="E4059" s="3" t="s">
        <v>5592</v>
      </c>
      <c r="F4059" s="6" t="s">
        <v>8554</v>
      </c>
      <c r="G4059" s="4">
        <v>338</v>
      </c>
      <c r="H4059" s="2" t="s">
        <v>5</v>
      </c>
      <c r="I4059" s="2" t="s">
        <v>6</v>
      </c>
      <c r="J4059" s="2" t="s">
        <v>13</v>
      </c>
      <c r="K4059" s="2" t="s">
        <v>8</v>
      </c>
      <c r="L4059" s="132" t="s">
        <v>8555</v>
      </c>
    </row>
    <row r="4060" spans="1:23" customFormat="1">
      <c r="A4060" s="1" t="str">
        <f>CONCATENATE(Tableau4[[#This Row],[DPT2]]," - ",Tableau4[[#This Row],[COMMUNE]])</f>
        <v>86 - Saint-Léomer</v>
      </c>
      <c r="B4060" s="2">
        <v>86</v>
      </c>
      <c r="C4060" s="2" t="s">
        <v>5593</v>
      </c>
      <c r="D4060" s="3" t="s">
        <v>5346</v>
      </c>
      <c r="E4060" s="3" t="s">
        <v>5594</v>
      </c>
      <c r="F4060" s="6" t="s">
        <v>8554</v>
      </c>
      <c r="G4060" s="4">
        <v>174</v>
      </c>
      <c r="H4060" s="2" t="s">
        <v>5</v>
      </c>
      <c r="I4060" s="2" t="s">
        <v>6</v>
      </c>
      <c r="J4060" s="2" t="s">
        <v>7</v>
      </c>
      <c r="K4060" s="2" t="s">
        <v>8</v>
      </c>
      <c r="L4060" s="132" t="s">
        <v>8555</v>
      </c>
    </row>
    <row r="4061" spans="1:23" customFormat="1">
      <c r="A4061" s="1" t="str">
        <f>CONCATENATE(Tableau4[[#This Row],[DPT2]]," - ",Tableau4[[#This Row],[COMMUNE]])</f>
        <v>86 - Saint-Macoux</v>
      </c>
      <c r="B4061" s="2">
        <v>86</v>
      </c>
      <c r="C4061" s="2" t="s">
        <v>5595</v>
      </c>
      <c r="D4061" s="3" t="s">
        <v>5338</v>
      </c>
      <c r="E4061" s="3" t="s">
        <v>5596</v>
      </c>
      <c r="F4061" s="6" t="s">
        <v>8554</v>
      </c>
      <c r="G4061" s="4">
        <v>485</v>
      </c>
      <c r="H4061" s="2" t="s">
        <v>5</v>
      </c>
      <c r="I4061" s="2" t="s">
        <v>6</v>
      </c>
      <c r="J4061" s="2" t="s">
        <v>7</v>
      </c>
      <c r="K4061" s="2" t="s">
        <v>8</v>
      </c>
      <c r="L4061" s="132" t="s">
        <v>8555</v>
      </c>
    </row>
    <row r="4062" spans="1:23" s="87" customFormat="1">
      <c r="A4062" s="1" t="str">
        <f>CONCATENATE(Tableau4[[#This Row],[DPT2]]," - ",Tableau4[[#This Row],[COMMUNE]])</f>
        <v>86 - Saint-Martin-la-Pallu</v>
      </c>
      <c r="B4062" s="2">
        <v>86</v>
      </c>
      <c r="C4062" s="2" t="s">
        <v>7522</v>
      </c>
      <c r="D4062" s="3" t="s">
        <v>5335</v>
      </c>
      <c r="E4062" s="3" t="s">
        <v>7523</v>
      </c>
      <c r="F4062" s="6" t="s">
        <v>8554</v>
      </c>
      <c r="G4062" s="4">
        <v>5578</v>
      </c>
      <c r="H4062" s="2" t="s">
        <v>5</v>
      </c>
      <c r="I4062" s="2" t="s">
        <v>25</v>
      </c>
      <c r="J4062" s="2" t="s">
        <v>13</v>
      </c>
      <c r="K4062" s="2" t="s">
        <v>5671</v>
      </c>
      <c r="L4062" s="132" t="s">
        <v>8555</v>
      </c>
      <c r="M4062"/>
      <c r="N4062"/>
      <c r="O4062"/>
      <c r="P4062"/>
      <c r="Q4062"/>
      <c r="R4062"/>
      <c r="S4062"/>
      <c r="T4062"/>
      <c r="U4062"/>
      <c r="V4062"/>
      <c r="W4062"/>
    </row>
    <row r="4063" spans="1:23" customFormat="1">
      <c r="A4063" s="1" t="str">
        <f>CONCATENATE(Tableau4[[#This Row],[DPT2]]," - ",Tableau4[[#This Row],[COMMUNE]])</f>
        <v>86 - Saint-Martin-l'Ars</v>
      </c>
      <c r="B4063" s="2">
        <v>86</v>
      </c>
      <c r="C4063" s="2" t="s">
        <v>5597</v>
      </c>
      <c r="D4063" s="3" t="s">
        <v>5346</v>
      </c>
      <c r="E4063" s="3" t="s">
        <v>5598</v>
      </c>
      <c r="F4063" s="6" t="s">
        <v>8554</v>
      </c>
      <c r="G4063" s="4">
        <v>385</v>
      </c>
      <c r="H4063" s="2" t="s">
        <v>5</v>
      </c>
      <c r="I4063" s="2" t="s">
        <v>6</v>
      </c>
      <c r="J4063" s="2" t="s">
        <v>7</v>
      </c>
      <c r="K4063" s="2" t="s">
        <v>8</v>
      </c>
      <c r="L4063" s="132" t="s">
        <v>8555</v>
      </c>
    </row>
    <row r="4064" spans="1:23" customFormat="1">
      <c r="A4064" s="1" t="str">
        <f>CONCATENATE(Tableau4[[#This Row],[DPT2]]," - ",Tableau4[[#This Row],[COMMUNE]])</f>
        <v>86 - Saint-Maurice-la-Clouère</v>
      </c>
      <c r="B4064" s="2">
        <v>86</v>
      </c>
      <c r="C4064" s="2" t="s">
        <v>7524</v>
      </c>
      <c r="D4064" s="3" t="s">
        <v>5338</v>
      </c>
      <c r="E4064" s="3" t="s">
        <v>7525</v>
      </c>
      <c r="F4064" s="6" t="s">
        <v>8554</v>
      </c>
      <c r="G4064" s="4">
        <v>1299</v>
      </c>
      <c r="H4064" s="2" t="s">
        <v>5</v>
      </c>
      <c r="I4064" s="2" t="s">
        <v>6</v>
      </c>
      <c r="J4064" s="2" t="s">
        <v>7</v>
      </c>
      <c r="K4064" s="2" t="s">
        <v>5671</v>
      </c>
      <c r="L4064" s="132" t="s">
        <v>8555</v>
      </c>
    </row>
    <row r="4065" spans="1:23" customFormat="1">
      <c r="A4065" s="1" t="str">
        <f>CONCATENATE(Tableau4[[#This Row],[DPT2]]," - ",Tableau4[[#This Row],[COMMUNE]])</f>
        <v>86 - Saint-Pierre-de-Maillé</v>
      </c>
      <c r="B4065" s="2">
        <v>86</v>
      </c>
      <c r="C4065" s="2" t="s">
        <v>7526</v>
      </c>
      <c r="D4065" s="3" t="s">
        <v>5346</v>
      </c>
      <c r="E4065" s="3" t="s">
        <v>7527</v>
      </c>
      <c r="F4065" s="6" t="s">
        <v>8554</v>
      </c>
      <c r="G4065" s="4">
        <v>885</v>
      </c>
      <c r="H4065" s="2" t="s">
        <v>5</v>
      </c>
      <c r="I4065" s="2" t="s">
        <v>6</v>
      </c>
      <c r="J4065" s="2" t="s">
        <v>7</v>
      </c>
      <c r="K4065" s="2" t="s">
        <v>5671</v>
      </c>
      <c r="L4065" s="132" t="s">
        <v>8555</v>
      </c>
    </row>
    <row r="4066" spans="1:23" customFormat="1">
      <c r="A4066" s="1" t="str">
        <f>CONCATENATE(Tableau4[[#This Row],[DPT2]]," - ",Tableau4[[#This Row],[COMMUNE]])</f>
        <v>86 - Saint-Pierre-d'Exideuil</v>
      </c>
      <c r="B4066" s="2">
        <v>86</v>
      </c>
      <c r="C4066" s="2" t="s">
        <v>5599</v>
      </c>
      <c r="D4066" s="3" t="s">
        <v>5338</v>
      </c>
      <c r="E4066" s="3" t="s">
        <v>5600</v>
      </c>
      <c r="F4066" s="6" t="s">
        <v>8554</v>
      </c>
      <c r="G4066" s="4">
        <v>769</v>
      </c>
      <c r="H4066" s="2" t="s">
        <v>5</v>
      </c>
      <c r="I4066" s="2" t="s">
        <v>6</v>
      </c>
      <c r="J4066" s="2" t="s">
        <v>7</v>
      </c>
      <c r="K4066" s="2" t="s">
        <v>8</v>
      </c>
      <c r="L4066" s="132" t="s">
        <v>8555</v>
      </c>
    </row>
    <row r="4067" spans="1:23" customFormat="1">
      <c r="A4067" s="1" t="str">
        <f>CONCATENATE(Tableau4[[#This Row],[DPT2]]," - ",Tableau4[[#This Row],[COMMUNE]])</f>
        <v>86 - Saint-Rémy-sur-Creuse</v>
      </c>
      <c r="B4067" s="2">
        <v>86</v>
      </c>
      <c r="C4067" s="5" t="s">
        <v>5601</v>
      </c>
      <c r="D4067" s="6" t="s">
        <v>5341</v>
      </c>
      <c r="E4067" s="6" t="s">
        <v>5602</v>
      </c>
      <c r="F4067" s="6" t="s">
        <v>8554</v>
      </c>
      <c r="G4067" s="7">
        <v>391</v>
      </c>
      <c r="H4067" s="5" t="s">
        <v>5</v>
      </c>
      <c r="I4067" s="5" t="s">
        <v>12</v>
      </c>
      <c r="J4067" s="5" t="s">
        <v>7</v>
      </c>
      <c r="K4067" s="2" t="s">
        <v>8</v>
      </c>
      <c r="L4067" s="132" t="s">
        <v>8555</v>
      </c>
      <c r="M4067" s="87"/>
      <c r="N4067" s="87"/>
      <c r="O4067" s="87"/>
      <c r="P4067" s="87"/>
      <c r="Q4067" s="87"/>
      <c r="R4067" s="87"/>
      <c r="S4067" s="87"/>
      <c r="T4067" s="87"/>
      <c r="U4067" s="87"/>
      <c r="V4067" s="87"/>
      <c r="W4067" s="87"/>
    </row>
    <row r="4068" spans="1:23" customFormat="1">
      <c r="A4068" s="1" t="str">
        <f>CONCATENATE(Tableau4[[#This Row],[DPT2]]," - ",Tableau4[[#This Row],[COMMUNE]])</f>
        <v>86 - Saint-Romain</v>
      </c>
      <c r="B4068" s="2">
        <v>86</v>
      </c>
      <c r="C4068" s="2" t="s">
        <v>5603</v>
      </c>
      <c r="D4068" s="3" t="s">
        <v>5338</v>
      </c>
      <c r="E4068" s="3" t="s">
        <v>10773</v>
      </c>
      <c r="F4068" s="6" t="s">
        <v>8554</v>
      </c>
      <c r="G4068" s="4">
        <v>394</v>
      </c>
      <c r="H4068" s="2" t="s">
        <v>5</v>
      </c>
      <c r="I4068" s="2" t="s">
        <v>6</v>
      </c>
      <c r="J4068" s="2" t="s">
        <v>7</v>
      </c>
      <c r="K4068" s="2" t="s">
        <v>8</v>
      </c>
      <c r="L4068" s="132" t="s">
        <v>8555</v>
      </c>
    </row>
    <row r="4069" spans="1:23" s="87" customFormat="1">
      <c r="A4069" s="1" t="str">
        <f>CONCATENATE(Tableau4[[#This Row],[DPT2]]," - ",Tableau4[[#This Row],[COMMUNE]])</f>
        <v>86 - Saint-Sauvant</v>
      </c>
      <c r="B4069" s="2">
        <v>86</v>
      </c>
      <c r="C4069" s="2" t="s">
        <v>7528</v>
      </c>
      <c r="D4069" s="3" t="s">
        <v>5413</v>
      </c>
      <c r="E4069" s="3" t="s">
        <v>10797</v>
      </c>
      <c r="F4069" s="6" t="s">
        <v>8554</v>
      </c>
      <c r="G4069" s="4">
        <v>1255</v>
      </c>
      <c r="H4069" s="2" t="s">
        <v>5</v>
      </c>
      <c r="I4069" s="2" t="s">
        <v>25</v>
      </c>
      <c r="J4069" s="2" t="s">
        <v>13</v>
      </c>
      <c r="K4069" s="2" t="s">
        <v>5671</v>
      </c>
      <c r="L4069" s="132" t="s">
        <v>8555</v>
      </c>
    </row>
    <row r="4070" spans="1:23" s="87" customFormat="1">
      <c r="A4070" s="1" t="str">
        <f>CONCATENATE(Tableau4[[#This Row],[DPT2]]," - ",Tableau4[[#This Row],[COMMUNE]])</f>
        <v>86 - Saint-Savin</v>
      </c>
      <c r="B4070" s="2">
        <v>86</v>
      </c>
      <c r="C4070" s="2" t="s">
        <v>7529</v>
      </c>
      <c r="D4070" s="3" t="s">
        <v>5346</v>
      </c>
      <c r="E4070" s="3" t="s">
        <v>10829</v>
      </c>
      <c r="F4070" s="6" t="s">
        <v>8554</v>
      </c>
      <c r="G4070" s="4">
        <v>826</v>
      </c>
      <c r="H4070" s="2" t="s">
        <v>5</v>
      </c>
      <c r="I4070" s="2" t="s">
        <v>6</v>
      </c>
      <c r="J4070" s="2" t="s">
        <v>7</v>
      </c>
      <c r="K4070" s="2" t="s">
        <v>5671</v>
      </c>
      <c r="L4070" s="132" t="s">
        <v>8555</v>
      </c>
      <c r="M4070"/>
      <c r="N4070"/>
      <c r="O4070"/>
      <c r="P4070"/>
      <c r="Q4070"/>
      <c r="R4070"/>
      <c r="S4070"/>
      <c r="T4070"/>
      <c r="U4070"/>
      <c r="V4070"/>
      <c r="W4070"/>
    </row>
    <row r="4071" spans="1:23" s="87" customFormat="1">
      <c r="A4071" s="1" t="str">
        <f>CONCATENATE(Tableau4[[#This Row],[DPT2]]," - ",Tableau4[[#This Row],[COMMUNE]])</f>
        <v>86 - Saint-Saviol</v>
      </c>
      <c r="B4071" s="2">
        <v>86</v>
      </c>
      <c r="C4071" s="2" t="s">
        <v>5604</v>
      </c>
      <c r="D4071" s="3" t="s">
        <v>5338</v>
      </c>
      <c r="E4071" s="3" t="s">
        <v>5605</v>
      </c>
      <c r="F4071" s="6" t="s">
        <v>8554</v>
      </c>
      <c r="G4071" s="4">
        <v>534</v>
      </c>
      <c r="H4071" s="2" t="s">
        <v>5</v>
      </c>
      <c r="I4071" s="2" t="s">
        <v>6</v>
      </c>
      <c r="J4071" s="2" t="s">
        <v>7</v>
      </c>
      <c r="K4071" s="2" t="s">
        <v>8</v>
      </c>
      <c r="L4071" s="132" t="s">
        <v>8555</v>
      </c>
      <c r="M4071"/>
      <c r="N4071"/>
      <c r="O4071"/>
      <c r="P4071"/>
      <c r="Q4071"/>
      <c r="R4071"/>
      <c r="S4071"/>
      <c r="T4071"/>
      <c r="U4071"/>
      <c r="V4071"/>
      <c r="W4071"/>
    </row>
    <row r="4072" spans="1:23" customFormat="1">
      <c r="A4072" s="1" t="str">
        <f>CONCATENATE(Tableau4[[#This Row],[DPT2]]," - ",Tableau4[[#This Row],[COMMUNE]])</f>
        <v>86 - Saint-Secondin</v>
      </c>
      <c r="B4072" s="2">
        <v>86</v>
      </c>
      <c r="C4072" s="2" t="s">
        <v>5606</v>
      </c>
      <c r="D4072" s="3" t="s">
        <v>5338</v>
      </c>
      <c r="E4072" s="3" t="s">
        <v>5607</v>
      </c>
      <c r="F4072" s="6" t="s">
        <v>8554</v>
      </c>
      <c r="G4072" s="4">
        <v>536</v>
      </c>
      <c r="H4072" s="2" t="s">
        <v>5</v>
      </c>
      <c r="I4072" s="2" t="s">
        <v>6</v>
      </c>
      <c r="J4072" s="2" t="s">
        <v>7</v>
      </c>
      <c r="K4072" s="2" t="s">
        <v>8</v>
      </c>
      <c r="L4072" s="132" t="s">
        <v>8555</v>
      </c>
    </row>
    <row r="4073" spans="1:23" customFormat="1">
      <c r="A4073" s="1" t="str">
        <f>CONCATENATE(Tableau4[[#This Row],[DPT2]]," - ",Tableau4[[#This Row],[COMMUNE]])</f>
        <v>86 - Saires</v>
      </c>
      <c r="B4073" s="2">
        <v>86</v>
      </c>
      <c r="C4073" s="2" t="s">
        <v>5608</v>
      </c>
      <c r="D4073" s="3" t="s">
        <v>5344</v>
      </c>
      <c r="E4073" s="3" t="s">
        <v>5609</v>
      </c>
      <c r="F4073" s="6" t="s">
        <v>8554</v>
      </c>
      <c r="G4073" s="4">
        <v>125</v>
      </c>
      <c r="H4073" s="2" t="s">
        <v>5</v>
      </c>
      <c r="I4073" s="2" t="s">
        <v>6</v>
      </c>
      <c r="J4073" s="2" t="s">
        <v>13</v>
      </c>
      <c r="K4073" s="2" t="s">
        <v>8</v>
      </c>
      <c r="L4073" s="132" t="s">
        <v>8555</v>
      </c>
    </row>
    <row r="4074" spans="1:23" s="87" customFormat="1">
      <c r="A4074" s="1" t="str">
        <f>CONCATENATE(Tableau4[[#This Row],[DPT2]]," - ",Tableau4[[#This Row],[COMMUNE]])</f>
        <v>86 - Saix</v>
      </c>
      <c r="B4074" s="2">
        <v>86</v>
      </c>
      <c r="C4074" s="2" t="s">
        <v>5610</v>
      </c>
      <c r="D4074" s="3" t="s">
        <v>5344</v>
      </c>
      <c r="E4074" s="3" t="s">
        <v>5611</v>
      </c>
      <c r="F4074" s="6" t="s">
        <v>8554</v>
      </c>
      <c r="G4074" s="4">
        <v>290</v>
      </c>
      <c r="H4074" s="2" t="s">
        <v>5</v>
      </c>
      <c r="I4074" s="2" t="s">
        <v>6</v>
      </c>
      <c r="J4074" s="2" t="s">
        <v>13</v>
      </c>
      <c r="K4074" s="2" t="s">
        <v>8</v>
      </c>
      <c r="L4074" s="132" t="s">
        <v>8555</v>
      </c>
      <c r="M4074"/>
      <c r="N4074"/>
      <c r="O4074"/>
      <c r="P4074"/>
      <c r="Q4074"/>
      <c r="R4074"/>
      <c r="S4074"/>
      <c r="T4074"/>
      <c r="U4074"/>
      <c r="V4074"/>
      <c r="W4074"/>
    </row>
    <row r="4075" spans="1:23" s="87" customFormat="1">
      <c r="A4075" s="1" t="str">
        <f>CONCATENATE(Tableau4[[#This Row],[DPT2]]," - ",Tableau4[[#This Row],[COMMUNE]])</f>
        <v>86 - Sammarçolles</v>
      </c>
      <c r="B4075" s="2">
        <v>86</v>
      </c>
      <c r="C4075" s="2" t="s">
        <v>5612</v>
      </c>
      <c r="D4075" s="3" t="s">
        <v>5344</v>
      </c>
      <c r="E4075" s="3" t="s">
        <v>5613</v>
      </c>
      <c r="F4075" s="6" t="s">
        <v>8554</v>
      </c>
      <c r="G4075" s="4">
        <v>651</v>
      </c>
      <c r="H4075" s="2" t="s">
        <v>5</v>
      </c>
      <c r="I4075" s="2" t="s">
        <v>6</v>
      </c>
      <c r="J4075" s="2" t="s">
        <v>13</v>
      </c>
      <c r="K4075" s="2" t="s">
        <v>8</v>
      </c>
      <c r="L4075" s="132" t="s">
        <v>8555</v>
      </c>
      <c r="M4075"/>
      <c r="N4075"/>
      <c r="O4075"/>
      <c r="P4075"/>
      <c r="Q4075"/>
      <c r="R4075"/>
      <c r="S4075"/>
      <c r="T4075"/>
      <c r="U4075"/>
      <c r="V4075"/>
      <c r="W4075"/>
    </row>
    <row r="4076" spans="1:23" customFormat="1">
      <c r="A4076" s="1" t="str">
        <f>CONCATENATE(Tableau4[[#This Row],[DPT2]]," - ",Tableau4[[#This Row],[COMMUNE]])</f>
        <v>86 - Sanxay</v>
      </c>
      <c r="B4076" s="2">
        <v>86</v>
      </c>
      <c r="C4076" s="2" t="s">
        <v>5614</v>
      </c>
      <c r="D4076" s="3" t="s">
        <v>5413</v>
      </c>
      <c r="E4076" s="3" t="s">
        <v>5615</v>
      </c>
      <c r="F4076" s="6" t="s">
        <v>8554</v>
      </c>
      <c r="G4076" s="4">
        <v>550</v>
      </c>
      <c r="H4076" s="2" t="s">
        <v>5</v>
      </c>
      <c r="I4076" s="2" t="s">
        <v>25</v>
      </c>
      <c r="J4076" s="2" t="s">
        <v>13</v>
      </c>
      <c r="K4076" s="2" t="s">
        <v>8</v>
      </c>
      <c r="L4076" s="132" t="s">
        <v>8555</v>
      </c>
    </row>
    <row r="4077" spans="1:23" customFormat="1">
      <c r="A4077" s="1" t="str">
        <f>CONCATENATE(Tableau4[[#This Row],[DPT2]]," - ",Tableau4[[#This Row],[COMMUNE]])</f>
        <v>86 - Saulgé</v>
      </c>
      <c r="B4077" s="2">
        <v>86</v>
      </c>
      <c r="C4077" s="2" t="s">
        <v>5616</v>
      </c>
      <c r="D4077" s="3" t="s">
        <v>5346</v>
      </c>
      <c r="E4077" s="3" t="s">
        <v>5617</v>
      </c>
      <c r="F4077" s="6" t="s">
        <v>8554</v>
      </c>
      <c r="G4077" s="4">
        <v>1005</v>
      </c>
      <c r="H4077" s="2" t="s">
        <v>5</v>
      </c>
      <c r="I4077" s="2" t="s">
        <v>6</v>
      </c>
      <c r="J4077" s="2" t="s">
        <v>7</v>
      </c>
      <c r="K4077" s="2" t="s">
        <v>8</v>
      </c>
      <c r="L4077" s="132" t="s">
        <v>8555</v>
      </c>
      <c r="M4077" s="87"/>
      <c r="N4077" s="87"/>
      <c r="O4077" s="87"/>
      <c r="P4077" s="87"/>
      <c r="Q4077" s="87"/>
      <c r="R4077" s="87"/>
      <c r="S4077" s="87"/>
      <c r="T4077" s="87"/>
      <c r="U4077" s="87"/>
      <c r="V4077" s="87"/>
      <c r="W4077" s="87"/>
    </row>
    <row r="4078" spans="1:23" customFormat="1">
      <c r="A4078" s="1" t="str">
        <f>CONCATENATE(Tableau4[[#This Row],[DPT2]]," - ",Tableau4[[#This Row],[COMMUNE]])</f>
        <v>86 - Savigné</v>
      </c>
      <c r="B4078" s="2">
        <v>86</v>
      </c>
      <c r="C4078" s="2" t="s">
        <v>7530</v>
      </c>
      <c r="D4078" s="3" t="s">
        <v>5338</v>
      </c>
      <c r="E4078" s="3" t="s">
        <v>7531</v>
      </c>
      <c r="F4078" s="6" t="s">
        <v>8554</v>
      </c>
      <c r="G4078" s="4">
        <v>1337</v>
      </c>
      <c r="H4078" s="2" t="s">
        <v>5</v>
      </c>
      <c r="I4078" s="2" t="s">
        <v>6</v>
      </c>
      <c r="J4078" s="2" t="s">
        <v>7</v>
      </c>
      <c r="K4078" s="2" t="s">
        <v>5671</v>
      </c>
      <c r="L4078" s="132" t="s">
        <v>8555</v>
      </c>
    </row>
    <row r="4079" spans="1:23" customFormat="1">
      <c r="A4079" s="1" t="str">
        <f>CONCATENATE(Tableau4[[#This Row],[DPT2]]," - ",Tableau4[[#This Row],[COMMUNE]])</f>
        <v>86 - Savigny-Lévescault</v>
      </c>
      <c r="B4079" s="2">
        <v>86</v>
      </c>
      <c r="C4079" s="2" t="s">
        <v>7532</v>
      </c>
      <c r="D4079" s="3" t="s">
        <v>5413</v>
      </c>
      <c r="E4079" s="3" t="s">
        <v>7533</v>
      </c>
      <c r="F4079" s="6" t="s">
        <v>8554</v>
      </c>
      <c r="G4079" s="4">
        <v>1187</v>
      </c>
      <c r="H4079" s="2" t="s">
        <v>5</v>
      </c>
      <c r="I4079" s="2" t="s">
        <v>25</v>
      </c>
      <c r="J4079" s="2" t="s">
        <v>13</v>
      </c>
      <c r="K4079" s="2" t="s">
        <v>5671</v>
      </c>
      <c r="L4079" s="132" t="s">
        <v>8555</v>
      </c>
    </row>
    <row r="4080" spans="1:23" customFormat="1">
      <c r="A4080" s="1" t="str">
        <f>CONCATENATE(Tableau4[[#This Row],[DPT2]]," - ",Tableau4[[#This Row],[COMMUNE]])</f>
        <v>86 - Savigny-sous-Faye</v>
      </c>
      <c r="B4080" s="2">
        <v>86</v>
      </c>
      <c r="C4080" s="5" t="s">
        <v>5618</v>
      </c>
      <c r="D4080" s="6" t="s">
        <v>5341</v>
      </c>
      <c r="E4080" s="6" t="s">
        <v>5619</v>
      </c>
      <c r="F4080" s="6" t="s">
        <v>8554</v>
      </c>
      <c r="G4080" s="7">
        <v>373</v>
      </c>
      <c r="H4080" s="5" t="s">
        <v>5</v>
      </c>
      <c r="I4080" s="5" t="s">
        <v>12</v>
      </c>
      <c r="J4080" s="5" t="s">
        <v>7</v>
      </c>
      <c r="K4080" s="2" t="s">
        <v>8</v>
      </c>
      <c r="L4080" s="132" t="s">
        <v>8555</v>
      </c>
    </row>
    <row r="4081" spans="1:23" customFormat="1">
      <c r="A4081" s="1" t="str">
        <f>CONCATENATE(Tableau4[[#This Row],[DPT2]]," - ",Tableau4[[#This Row],[COMMUNE]])</f>
        <v>86 - Scorbé-Clairvaux</v>
      </c>
      <c r="B4081" s="2">
        <v>86</v>
      </c>
      <c r="C4081" s="5" t="s">
        <v>7534</v>
      </c>
      <c r="D4081" s="6" t="s">
        <v>5341</v>
      </c>
      <c r="E4081" s="6" t="s">
        <v>7535</v>
      </c>
      <c r="F4081" s="6" t="s">
        <v>8554</v>
      </c>
      <c r="G4081" s="7">
        <v>2242</v>
      </c>
      <c r="H4081" s="5" t="s">
        <v>5</v>
      </c>
      <c r="I4081" s="5" t="s">
        <v>12</v>
      </c>
      <c r="J4081" s="5" t="s">
        <v>7</v>
      </c>
      <c r="K4081" s="2" t="s">
        <v>5671</v>
      </c>
      <c r="L4081" s="132" t="s">
        <v>8555</v>
      </c>
    </row>
    <row r="4082" spans="1:23" customFormat="1">
      <c r="A4082" s="1" t="str">
        <f>CONCATENATE(Tableau4[[#This Row],[DPT2]]," - ",Tableau4[[#This Row],[COMMUNE]])</f>
        <v>86 - Senillé-Saint-Sauveur</v>
      </c>
      <c r="B4082" s="2">
        <v>86</v>
      </c>
      <c r="C4082" s="5" t="s">
        <v>7536</v>
      </c>
      <c r="D4082" s="6" t="s">
        <v>5341</v>
      </c>
      <c r="E4082" s="6" t="s">
        <v>7537</v>
      </c>
      <c r="F4082" s="6" t="s">
        <v>8554</v>
      </c>
      <c r="G4082" s="7">
        <v>1795</v>
      </c>
      <c r="H4082" s="5" t="s">
        <v>5</v>
      </c>
      <c r="I4082" s="5" t="s">
        <v>12</v>
      </c>
      <c r="J4082" s="5" t="s">
        <v>7</v>
      </c>
      <c r="K4082" s="2" t="s">
        <v>5671</v>
      </c>
      <c r="L4082" s="132" t="s">
        <v>8555</v>
      </c>
    </row>
    <row r="4083" spans="1:23" customFormat="1">
      <c r="A4083" s="1" t="str">
        <f>CONCATENATE(Tableau4[[#This Row],[DPT2]]," - ",Tableau4[[#This Row],[COMMUNE]])</f>
        <v>86 - Sérigny</v>
      </c>
      <c r="B4083" s="2">
        <v>86</v>
      </c>
      <c r="C4083" s="5" t="s">
        <v>5620</v>
      </c>
      <c r="D4083" s="6" t="s">
        <v>5341</v>
      </c>
      <c r="E4083" s="6" t="s">
        <v>5621</v>
      </c>
      <c r="F4083" s="6" t="s">
        <v>8554</v>
      </c>
      <c r="G4083" s="7">
        <v>311</v>
      </c>
      <c r="H4083" s="5" t="s">
        <v>5</v>
      </c>
      <c r="I4083" s="5" t="s">
        <v>12</v>
      </c>
      <c r="J4083" s="5" t="s">
        <v>7</v>
      </c>
      <c r="K4083" s="2" t="s">
        <v>8</v>
      </c>
      <c r="L4083" s="132" t="s">
        <v>8555</v>
      </c>
    </row>
    <row r="4084" spans="1:23" customFormat="1">
      <c r="A4084" s="1" t="str">
        <f>CONCATENATE(Tableau4[[#This Row],[DPT2]]," - ",Tableau4[[#This Row],[COMMUNE]])</f>
        <v>86 - Sèvres-Anxaumont</v>
      </c>
      <c r="B4084" s="2">
        <v>86</v>
      </c>
      <c r="C4084" s="2" t="s">
        <v>7538</v>
      </c>
      <c r="D4084" s="3" t="s">
        <v>5413</v>
      </c>
      <c r="E4084" s="3" t="s">
        <v>7539</v>
      </c>
      <c r="F4084" s="6" t="s">
        <v>8554</v>
      </c>
      <c r="G4084" s="4">
        <v>2236</v>
      </c>
      <c r="H4084" s="2" t="s">
        <v>5</v>
      </c>
      <c r="I4084" s="2" t="s">
        <v>25</v>
      </c>
      <c r="J4084" s="2" t="s">
        <v>13</v>
      </c>
      <c r="K4084" s="2" t="s">
        <v>5671</v>
      </c>
      <c r="L4084" s="132" t="s">
        <v>8555</v>
      </c>
      <c r="M4084" s="87"/>
      <c r="N4084" s="87"/>
      <c r="O4084" s="87"/>
      <c r="P4084" s="87"/>
      <c r="Q4084" s="87"/>
      <c r="R4084" s="87"/>
      <c r="S4084" s="87"/>
      <c r="T4084" s="87"/>
      <c r="U4084" s="87"/>
      <c r="V4084" s="87"/>
      <c r="W4084" s="87"/>
    </row>
    <row r="4085" spans="1:23" customFormat="1">
      <c r="A4085" s="1" t="str">
        <f>CONCATENATE(Tableau4[[#This Row],[DPT2]]," - ",Tableau4[[#This Row],[COMMUNE]])</f>
        <v>86 - Sillars</v>
      </c>
      <c r="B4085" s="2">
        <v>86</v>
      </c>
      <c r="C4085" s="2" t="s">
        <v>5622</v>
      </c>
      <c r="D4085" s="3" t="s">
        <v>5346</v>
      </c>
      <c r="E4085" s="3" t="s">
        <v>5623</v>
      </c>
      <c r="F4085" s="6" t="s">
        <v>8554</v>
      </c>
      <c r="G4085" s="4">
        <v>593</v>
      </c>
      <c r="H4085" s="2" t="s">
        <v>5</v>
      </c>
      <c r="I4085" s="2" t="s">
        <v>6</v>
      </c>
      <c r="J4085" s="2" t="s">
        <v>7</v>
      </c>
      <c r="K4085" s="2" t="s">
        <v>8</v>
      </c>
      <c r="L4085" s="132" t="s">
        <v>8555</v>
      </c>
      <c r="M4085" s="87"/>
      <c r="N4085" s="87"/>
      <c r="O4085" s="87"/>
      <c r="P4085" s="87"/>
      <c r="Q4085" s="87"/>
      <c r="R4085" s="87"/>
      <c r="S4085" s="87"/>
      <c r="T4085" s="87"/>
      <c r="U4085" s="87"/>
      <c r="V4085" s="87"/>
      <c r="W4085" s="87"/>
    </row>
    <row r="4086" spans="1:23" customFormat="1">
      <c r="A4086" s="1" t="str">
        <f>CONCATENATE(Tableau4[[#This Row],[DPT2]]," - ",Tableau4[[#This Row],[COMMUNE]])</f>
        <v>86 - Smarves</v>
      </c>
      <c r="B4086" s="2">
        <v>86</v>
      </c>
      <c r="C4086" s="2" t="s">
        <v>7540</v>
      </c>
      <c r="D4086" s="3" t="s">
        <v>5351</v>
      </c>
      <c r="E4086" s="3" t="s">
        <v>7541</v>
      </c>
      <c r="F4086" s="6" t="s">
        <v>8554</v>
      </c>
      <c r="G4086" s="4">
        <v>2892</v>
      </c>
      <c r="H4086" s="2" t="s">
        <v>5</v>
      </c>
      <c r="I4086" s="2" t="s">
        <v>25</v>
      </c>
      <c r="J4086" s="2" t="s">
        <v>13</v>
      </c>
      <c r="K4086" s="2" t="s">
        <v>5671</v>
      </c>
      <c r="L4086" s="132" t="s">
        <v>8555</v>
      </c>
      <c r="M4086" s="87"/>
      <c r="N4086" s="87"/>
      <c r="O4086" s="87"/>
      <c r="P4086" s="87"/>
      <c r="Q4086" s="87"/>
      <c r="R4086" s="87"/>
      <c r="S4086" s="87"/>
      <c r="T4086" s="87"/>
      <c r="U4086" s="87"/>
      <c r="V4086" s="87"/>
      <c r="W4086" s="87"/>
    </row>
    <row r="4087" spans="1:23" customFormat="1">
      <c r="A4087" s="1" t="str">
        <f>CONCATENATE(Tableau4[[#This Row],[DPT2]]," - ",Tableau4[[#This Row],[COMMUNE]])</f>
        <v>86 - Sommières-du-Clain</v>
      </c>
      <c r="B4087" s="2">
        <v>86</v>
      </c>
      <c r="C4087" s="2" t="s">
        <v>7542</v>
      </c>
      <c r="D4087" s="3" t="s">
        <v>5338</v>
      </c>
      <c r="E4087" s="3" t="s">
        <v>7543</v>
      </c>
      <c r="F4087" s="6" t="s">
        <v>8554</v>
      </c>
      <c r="G4087" s="4">
        <v>753</v>
      </c>
      <c r="H4087" s="2" t="s">
        <v>5</v>
      </c>
      <c r="I4087" s="2" t="s">
        <v>6</v>
      </c>
      <c r="J4087" s="2" t="s">
        <v>7</v>
      </c>
      <c r="K4087" s="2" t="s">
        <v>5671</v>
      </c>
      <c r="L4087" s="132" t="s">
        <v>8555</v>
      </c>
    </row>
    <row r="4088" spans="1:23" customFormat="1">
      <c r="A4088" s="1" t="str">
        <f>CONCATENATE(Tableau4[[#This Row],[DPT2]]," - ",Tableau4[[#This Row],[COMMUNE]])</f>
        <v>86 - Sossais</v>
      </c>
      <c r="B4088" s="2">
        <v>86</v>
      </c>
      <c r="C4088" s="5" t="s">
        <v>5624</v>
      </c>
      <c r="D4088" s="6" t="s">
        <v>5341</v>
      </c>
      <c r="E4088" s="6" t="s">
        <v>5625</v>
      </c>
      <c r="F4088" s="6" t="s">
        <v>8554</v>
      </c>
      <c r="G4088" s="7">
        <v>428</v>
      </c>
      <c r="H4088" s="5" t="s">
        <v>5</v>
      </c>
      <c r="I4088" s="5" t="s">
        <v>12</v>
      </c>
      <c r="J4088" s="5" t="s">
        <v>7</v>
      </c>
      <c r="K4088" s="2" t="s">
        <v>8</v>
      </c>
      <c r="L4088" s="132" t="s">
        <v>8555</v>
      </c>
    </row>
    <row r="4089" spans="1:23" customFormat="1">
      <c r="A4089" s="1" t="str">
        <f>CONCATENATE(Tableau4[[#This Row],[DPT2]]," - ",Tableau4[[#This Row],[COMMUNE]])</f>
        <v>86 - Surin</v>
      </c>
      <c r="B4089" s="2">
        <v>86</v>
      </c>
      <c r="C4089" s="2" t="s">
        <v>5626</v>
      </c>
      <c r="D4089" s="3" t="s">
        <v>5338</v>
      </c>
      <c r="E4089" s="3" t="s">
        <v>10840</v>
      </c>
      <c r="F4089" s="6" t="s">
        <v>8554</v>
      </c>
      <c r="G4089" s="4">
        <v>142</v>
      </c>
      <c r="H4089" s="2" t="s">
        <v>5</v>
      </c>
      <c r="I4089" s="2" t="s">
        <v>6</v>
      </c>
      <c r="J4089" s="2" t="s">
        <v>7</v>
      </c>
      <c r="K4089" s="2" t="s">
        <v>8</v>
      </c>
      <c r="L4089" s="132" t="s">
        <v>8555</v>
      </c>
    </row>
    <row r="4090" spans="1:23" customFormat="1">
      <c r="A4090" s="1" t="str">
        <f>CONCATENATE(Tableau4[[#This Row],[DPT2]]," - ",Tableau4[[#This Row],[COMMUNE]])</f>
        <v>86 - Tercé</v>
      </c>
      <c r="B4090" s="2">
        <v>86</v>
      </c>
      <c r="C4090" s="2" t="s">
        <v>5627</v>
      </c>
      <c r="D4090" s="3" t="s">
        <v>5413</v>
      </c>
      <c r="E4090" s="3" t="s">
        <v>5628</v>
      </c>
      <c r="F4090" s="6" t="s">
        <v>8554</v>
      </c>
      <c r="G4090" s="4">
        <v>1118</v>
      </c>
      <c r="H4090" s="2" t="s">
        <v>5</v>
      </c>
      <c r="I4090" s="2" t="s">
        <v>25</v>
      </c>
      <c r="J4090" s="2" t="s">
        <v>13</v>
      </c>
      <c r="K4090" s="2" t="s">
        <v>8</v>
      </c>
      <c r="L4090" s="132" t="s">
        <v>8555</v>
      </c>
    </row>
    <row r="4091" spans="1:23" customFormat="1">
      <c r="A4091" s="1" t="str">
        <f>CONCATENATE(Tableau4[[#This Row],[DPT2]]," - ",Tableau4[[#This Row],[COMMUNE]])</f>
        <v>86 - Ternay</v>
      </c>
      <c r="B4091" s="2">
        <v>86</v>
      </c>
      <c r="C4091" s="2" t="s">
        <v>5629</v>
      </c>
      <c r="D4091" s="3" t="s">
        <v>5344</v>
      </c>
      <c r="E4091" s="3" t="s">
        <v>5630</v>
      </c>
      <c r="F4091" s="6" t="s">
        <v>8554</v>
      </c>
      <c r="G4091" s="4">
        <v>191</v>
      </c>
      <c r="H4091" s="2" t="s">
        <v>5</v>
      </c>
      <c r="I4091" s="2" t="s">
        <v>6</v>
      </c>
      <c r="J4091" s="2" t="s">
        <v>13</v>
      </c>
      <c r="K4091" s="2" t="s">
        <v>8</v>
      </c>
      <c r="L4091" s="132" t="s">
        <v>8555</v>
      </c>
    </row>
    <row r="4092" spans="1:23" customFormat="1">
      <c r="A4092" s="1" t="str">
        <f>CONCATENATE(Tableau4[[#This Row],[DPT2]]," - ",Tableau4[[#This Row],[COMMUNE]])</f>
        <v>86 - Thollet</v>
      </c>
      <c r="B4092" s="2">
        <v>86</v>
      </c>
      <c r="C4092" s="2" t="s">
        <v>5631</v>
      </c>
      <c r="D4092" s="3" t="s">
        <v>5346</v>
      </c>
      <c r="E4092" s="3" t="s">
        <v>5632</v>
      </c>
      <c r="F4092" s="6" t="s">
        <v>8554</v>
      </c>
      <c r="G4092" s="4">
        <v>151</v>
      </c>
      <c r="H4092" s="2" t="s">
        <v>5</v>
      </c>
      <c r="I4092" s="2" t="s">
        <v>6</v>
      </c>
      <c r="J4092" s="2" t="s">
        <v>7</v>
      </c>
      <c r="K4092" s="2" t="s">
        <v>8</v>
      </c>
      <c r="L4092" s="132" t="s">
        <v>8555</v>
      </c>
      <c r="M4092" s="87"/>
      <c r="N4092" s="87"/>
      <c r="O4092" s="87"/>
      <c r="P4092" s="87"/>
      <c r="Q4092" s="87"/>
      <c r="R4092" s="87"/>
      <c r="S4092" s="87"/>
      <c r="T4092" s="87"/>
      <c r="U4092" s="87"/>
      <c r="V4092" s="87"/>
      <c r="W4092" s="87"/>
    </row>
    <row r="4093" spans="1:23" customFormat="1">
      <c r="A4093" s="1" t="str">
        <f>CONCATENATE(Tableau4[[#This Row],[DPT2]]," - ",Tableau4[[#This Row],[COMMUNE]])</f>
        <v>86 - Thurageau</v>
      </c>
      <c r="B4093" s="2">
        <v>86</v>
      </c>
      <c r="C4093" s="2" t="s">
        <v>5633</v>
      </c>
      <c r="D4093" s="3" t="s">
        <v>5335</v>
      </c>
      <c r="E4093" s="3" t="s">
        <v>5634</v>
      </c>
      <c r="F4093" s="6" t="s">
        <v>8554</v>
      </c>
      <c r="G4093" s="4">
        <v>814</v>
      </c>
      <c r="H4093" s="2" t="s">
        <v>5</v>
      </c>
      <c r="I4093" s="2" t="s">
        <v>25</v>
      </c>
      <c r="J4093" s="2" t="s">
        <v>13</v>
      </c>
      <c r="K4093" s="2" t="s">
        <v>8</v>
      </c>
      <c r="L4093" s="132" t="s">
        <v>8555</v>
      </c>
    </row>
    <row r="4094" spans="1:23" customFormat="1">
      <c r="A4094" s="1" t="str">
        <f>CONCATENATE(Tableau4[[#This Row],[DPT2]]," - ",Tableau4[[#This Row],[COMMUNE]])</f>
        <v>86 - Thuré</v>
      </c>
      <c r="B4094" s="2">
        <v>86</v>
      </c>
      <c r="C4094" s="5" t="s">
        <v>7544</v>
      </c>
      <c r="D4094" s="6" t="s">
        <v>5341</v>
      </c>
      <c r="E4094" s="6" t="s">
        <v>7545</v>
      </c>
      <c r="F4094" s="6" t="s">
        <v>8554</v>
      </c>
      <c r="G4094" s="7">
        <v>2858</v>
      </c>
      <c r="H4094" s="5" t="s">
        <v>5</v>
      </c>
      <c r="I4094" s="5" t="s">
        <v>12</v>
      </c>
      <c r="J4094" s="5" t="s">
        <v>7</v>
      </c>
      <c r="K4094" s="2" t="s">
        <v>5671</v>
      </c>
      <c r="L4094" s="132" t="s">
        <v>8555</v>
      </c>
    </row>
    <row r="4095" spans="1:23" s="87" customFormat="1">
      <c r="A4095" s="1" t="str">
        <f>CONCATENATE(Tableau4[[#This Row],[DPT2]]," - ",Tableau4[[#This Row],[COMMUNE]])</f>
        <v>86 - Usseau</v>
      </c>
      <c r="B4095" s="2">
        <v>86</v>
      </c>
      <c r="C4095" s="5" t="s">
        <v>5635</v>
      </c>
      <c r="D4095" s="6" t="s">
        <v>5341</v>
      </c>
      <c r="E4095" s="6" t="s">
        <v>5636</v>
      </c>
      <c r="F4095" s="6" t="s">
        <v>8554</v>
      </c>
      <c r="G4095" s="7">
        <v>601</v>
      </c>
      <c r="H4095" s="5" t="s">
        <v>5</v>
      </c>
      <c r="I4095" s="5" t="s">
        <v>12</v>
      </c>
      <c r="J4095" s="5" t="s">
        <v>7</v>
      </c>
      <c r="K4095" s="2" t="s">
        <v>8</v>
      </c>
      <c r="L4095" s="132" t="s">
        <v>8555</v>
      </c>
      <c r="M4095"/>
      <c r="N4095"/>
      <c r="O4095"/>
      <c r="P4095"/>
      <c r="Q4095"/>
      <c r="R4095"/>
      <c r="S4095"/>
      <c r="T4095"/>
      <c r="U4095"/>
      <c r="V4095"/>
      <c r="W4095"/>
    </row>
    <row r="4096" spans="1:23" customFormat="1">
      <c r="A4096" s="1" t="str">
        <f>CONCATENATE(Tableau4[[#This Row],[DPT2]]," - ",Tableau4[[#This Row],[COMMUNE]])</f>
        <v>86 - Usson-du-Poitou</v>
      </c>
      <c r="B4096" s="2">
        <v>86</v>
      </c>
      <c r="C4096" s="2" t="s">
        <v>7546</v>
      </c>
      <c r="D4096" s="3" t="s">
        <v>5346</v>
      </c>
      <c r="E4096" s="3" t="s">
        <v>7547</v>
      </c>
      <c r="F4096" s="6" t="s">
        <v>8554</v>
      </c>
      <c r="G4096" s="4">
        <v>1251</v>
      </c>
      <c r="H4096" s="2" t="s">
        <v>5</v>
      </c>
      <c r="I4096" s="2" t="s">
        <v>6</v>
      </c>
      <c r="J4096" s="2" t="s">
        <v>7</v>
      </c>
      <c r="K4096" s="2" t="s">
        <v>5671</v>
      </c>
      <c r="L4096" s="132" t="s">
        <v>8555</v>
      </c>
    </row>
    <row r="4097" spans="1:23" customFormat="1">
      <c r="A4097" s="1" t="str">
        <f>CONCATENATE(Tableau4[[#This Row],[DPT2]]," - ",Tableau4[[#This Row],[COMMUNE]])</f>
        <v>86 - Valdivienne</v>
      </c>
      <c r="B4097" s="2">
        <v>86</v>
      </c>
      <c r="C4097" s="2" t="s">
        <v>7548</v>
      </c>
      <c r="D4097" s="3" t="s">
        <v>5346</v>
      </c>
      <c r="E4097" s="3" t="s">
        <v>7549</v>
      </c>
      <c r="F4097" s="6" t="s">
        <v>8554</v>
      </c>
      <c r="G4097" s="4">
        <v>2749</v>
      </c>
      <c r="H4097" s="2" t="s">
        <v>5</v>
      </c>
      <c r="I4097" s="2" t="s">
        <v>6</v>
      </c>
      <c r="J4097" s="2" t="s">
        <v>7</v>
      </c>
      <c r="K4097" s="2" t="s">
        <v>5671</v>
      </c>
      <c r="L4097" s="132">
        <v>46084</v>
      </c>
    </row>
    <row r="4098" spans="1:23" customFormat="1">
      <c r="A4098" s="1" t="str">
        <f>CONCATENATE(Tableau4[[#This Row],[DPT2]]," - ",Tableau4[[#This Row],[COMMUNE]])</f>
        <v>86 - Valence-en-Poitou</v>
      </c>
      <c r="B4098" s="2">
        <v>86</v>
      </c>
      <c r="C4098" s="2" t="s">
        <v>8306</v>
      </c>
      <c r="D4098" s="3" t="s">
        <v>5338</v>
      </c>
      <c r="E4098" s="3" t="s">
        <v>8307</v>
      </c>
      <c r="F4098" s="6" t="s">
        <v>8554</v>
      </c>
      <c r="G4098" s="4">
        <v>4455</v>
      </c>
      <c r="H4098" s="2" t="s">
        <v>5</v>
      </c>
      <c r="I4098" s="2" t="s">
        <v>6</v>
      </c>
      <c r="J4098" s="2" t="s">
        <v>7</v>
      </c>
      <c r="K4098" s="5" t="s">
        <v>5664</v>
      </c>
      <c r="L4098" s="132" t="s">
        <v>8555</v>
      </c>
      <c r="M4098" s="87"/>
      <c r="N4098" s="87"/>
      <c r="O4098" s="87"/>
      <c r="P4098" s="87"/>
      <c r="Q4098" s="87"/>
      <c r="R4098" s="87"/>
      <c r="S4098" s="87"/>
      <c r="T4098" s="87"/>
      <c r="U4098" s="87"/>
      <c r="V4098" s="87"/>
      <c r="W4098" s="87"/>
    </row>
    <row r="4099" spans="1:23" s="87" customFormat="1">
      <c r="A4099" s="1" t="str">
        <f>CONCATENATE(Tableau4[[#This Row],[DPT2]]," - ",Tableau4[[#This Row],[COMMUNE]])</f>
        <v>86 - Vaux-sur-Vienne</v>
      </c>
      <c r="B4099" s="2">
        <v>86</v>
      </c>
      <c r="C4099" s="5" t="s">
        <v>5637</v>
      </c>
      <c r="D4099" s="6" t="s">
        <v>5341</v>
      </c>
      <c r="E4099" s="6" t="s">
        <v>5638</v>
      </c>
      <c r="F4099" s="6" t="s">
        <v>8554</v>
      </c>
      <c r="G4099" s="7">
        <v>532</v>
      </c>
      <c r="H4099" s="5" t="s">
        <v>5</v>
      </c>
      <c r="I4099" s="5" t="s">
        <v>12</v>
      </c>
      <c r="J4099" s="5" t="s">
        <v>7</v>
      </c>
      <c r="K4099" s="2" t="s">
        <v>8</v>
      </c>
      <c r="L4099" s="132" t="s">
        <v>8555</v>
      </c>
      <c r="M4099"/>
      <c r="N4099"/>
      <c r="O4099"/>
      <c r="P4099"/>
      <c r="Q4099"/>
      <c r="R4099"/>
      <c r="S4099"/>
      <c r="T4099"/>
      <c r="U4099"/>
      <c r="V4099"/>
      <c r="W4099"/>
    </row>
    <row r="4100" spans="1:23" customFormat="1">
      <c r="A4100" s="1" t="str">
        <f>CONCATENATE(Tableau4[[#This Row],[DPT2]]," - ",Tableau4[[#This Row],[COMMUNE]])</f>
        <v>86 - Vellèches</v>
      </c>
      <c r="B4100" s="2">
        <v>86</v>
      </c>
      <c r="C4100" s="5" t="s">
        <v>5639</v>
      </c>
      <c r="D4100" s="6" t="s">
        <v>5341</v>
      </c>
      <c r="E4100" s="6" t="s">
        <v>5640</v>
      </c>
      <c r="F4100" s="6" t="s">
        <v>8554</v>
      </c>
      <c r="G4100" s="7">
        <v>358</v>
      </c>
      <c r="H4100" s="5" t="s">
        <v>5</v>
      </c>
      <c r="I4100" s="5" t="s">
        <v>12</v>
      </c>
      <c r="J4100" s="5" t="s">
        <v>7</v>
      </c>
      <c r="K4100" s="2" t="s">
        <v>8</v>
      </c>
      <c r="L4100" s="132" t="s">
        <v>8555</v>
      </c>
    </row>
    <row r="4101" spans="1:23" s="87" customFormat="1">
      <c r="A4101" s="1" t="str">
        <f>CONCATENATE(Tableau4[[#This Row],[DPT2]]," - ",Tableau4[[#This Row],[COMMUNE]])</f>
        <v>86 - Vernon</v>
      </c>
      <c r="B4101" s="2">
        <v>86</v>
      </c>
      <c r="C4101" s="2" t="s">
        <v>5641</v>
      </c>
      <c r="D4101" s="3" t="s">
        <v>5351</v>
      </c>
      <c r="E4101" s="3" t="s">
        <v>5642</v>
      </c>
      <c r="F4101" s="6" t="s">
        <v>8554</v>
      </c>
      <c r="G4101" s="4">
        <v>714</v>
      </c>
      <c r="H4101" s="2" t="s">
        <v>5</v>
      </c>
      <c r="I4101" s="2" t="s">
        <v>25</v>
      </c>
      <c r="J4101" s="2" t="s">
        <v>13</v>
      </c>
      <c r="K4101" s="2" t="s">
        <v>8</v>
      </c>
      <c r="L4101" s="132" t="s">
        <v>8555</v>
      </c>
      <c r="M4101"/>
      <c r="N4101"/>
      <c r="O4101"/>
      <c r="P4101"/>
      <c r="Q4101"/>
      <c r="R4101"/>
      <c r="S4101"/>
      <c r="T4101"/>
      <c r="U4101"/>
      <c r="V4101"/>
      <c r="W4101"/>
    </row>
    <row r="4102" spans="1:23" customFormat="1">
      <c r="A4102" s="1" t="str">
        <f>CONCATENATE(Tableau4[[#This Row],[DPT2]]," - ",Tableau4[[#This Row],[COMMUNE]])</f>
        <v>86 - Verrières</v>
      </c>
      <c r="B4102" s="2">
        <v>86</v>
      </c>
      <c r="C4102" s="2" t="s">
        <v>7550</v>
      </c>
      <c r="D4102" s="3" t="s">
        <v>5346</v>
      </c>
      <c r="E4102" s="3" t="s">
        <v>10776</v>
      </c>
      <c r="F4102" s="6" t="s">
        <v>8554</v>
      </c>
      <c r="G4102" s="4">
        <v>969</v>
      </c>
      <c r="H4102" s="2" t="s">
        <v>5</v>
      </c>
      <c r="I4102" s="2" t="s">
        <v>6</v>
      </c>
      <c r="J4102" s="2" t="s">
        <v>7</v>
      </c>
      <c r="K4102" s="2" t="s">
        <v>5671</v>
      </c>
      <c r="L4102" s="132" t="s">
        <v>8555</v>
      </c>
    </row>
    <row r="4103" spans="1:23" customFormat="1">
      <c r="A4103" s="1" t="str">
        <f>CONCATENATE(Tableau4[[#This Row],[DPT2]]," - ",Tableau4[[#This Row],[COMMUNE]])</f>
        <v>86 - Verrue</v>
      </c>
      <c r="B4103" s="2">
        <v>86</v>
      </c>
      <c r="C4103" s="2" t="s">
        <v>5643</v>
      </c>
      <c r="D4103" s="3" t="s">
        <v>5344</v>
      </c>
      <c r="E4103" s="3" t="s">
        <v>5644</v>
      </c>
      <c r="F4103" s="6" t="s">
        <v>8554</v>
      </c>
      <c r="G4103" s="4">
        <v>389</v>
      </c>
      <c r="H4103" s="2" t="s">
        <v>5</v>
      </c>
      <c r="I4103" s="2" t="s">
        <v>6</v>
      </c>
      <c r="J4103" s="2" t="s">
        <v>13</v>
      </c>
      <c r="K4103" s="2" t="s">
        <v>8</v>
      </c>
      <c r="L4103" s="132" t="s">
        <v>8555</v>
      </c>
    </row>
    <row r="4104" spans="1:23" customFormat="1">
      <c r="A4104" s="1" t="str">
        <f>CONCATENATE(Tableau4[[#This Row],[DPT2]]," - ",Tableau4[[#This Row],[COMMUNE]])</f>
        <v>86 - Vézières</v>
      </c>
      <c r="B4104" s="2">
        <v>86</v>
      </c>
      <c r="C4104" s="2" t="s">
        <v>5645</v>
      </c>
      <c r="D4104" s="3" t="s">
        <v>5344</v>
      </c>
      <c r="E4104" s="3" t="s">
        <v>5646</v>
      </c>
      <c r="F4104" s="6" t="s">
        <v>8554</v>
      </c>
      <c r="G4104" s="4">
        <v>357</v>
      </c>
      <c r="H4104" s="2" t="s">
        <v>5</v>
      </c>
      <c r="I4104" s="2" t="s">
        <v>6</v>
      </c>
      <c r="J4104" s="2" t="s">
        <v>13</v>
      </c>
      <c r="K4104" s="2" t="s">
        <v>8</v>
      </c>
      <c r="L4104" s="132" t="s">
        <v>8555</v>
      </c>
    </row>
    <row r="4105" spans="1:23" s="87" customFormat="1">
      <c r="A4105" s="1" t="str">
        <f>CONCATENATE(Tableau4[[#This Row],[DPT2]]," - ",Tableau4[[#This Row],[COMMUNE]])</f>
        <v>86 - Vicq-sur-Gartempe</v>
      </c>
      <c r="B4105" s="2">
        <v>86</v>
      </c>
      <c r="C4105" s="5" t="s">
        <v>5647</v>
      </c>
      <c r="D4105" s="6" t="s">
        <v>5341</v>
      </c>
      <c r="E4105" s="6" t="s">
        <v>5648</v>
      </c>
      <c r="F4105" s="6" t="s">
        <v>8554</v>
      </c>
      <c r="G4105" s="7">
        <v>607</v>
      </c>
      <c r="H4105" s="5" t="s">
        <v>5</v>
      </c>
      <c r="I4105" s="5" t="s">
        <v>12</v>
      </c>
      <c r="J4105" s="5" t="s">
        <v>7</v>
      </c>
      <c r="K4105" s="2" t="s">
        <v>8</v>
      </c>
      <c r="L4105" s="132" t="s">
        <v>8555</v>
      </c>
      <c r="M4105"/>
      <c r="N4105"/>
      <c r="O4105"/>
      <c r="P4105"/>
      <c r="Q4105"/>
      <c r="R4105"/>
      <c r="S4105"/>
      <c r="T4105"/>
      <c r="U4105"/>
      <c r="V4105"/>
      <c r="W4105"/>
    </row>
    <row r="4106" spans="1:23" customFormat="1">
      <c r="A4106" s="1" t="str">
        <f>CONCATENATE(Tableau4[[#This Row],[DPT2]]," - ",Tableau4[[#This Row],[COMMUNE]])</f>
        <v>86 - Villemort</v>
      </c>
      <c r="B4106" s="2">
        <v>86</v>
      </c>
      <c r="C4106" s="2" t="s">
        <v>5649</v>
      </c>
      <c r="D4106" s="3" t="s">
        <v>5346</v>
      </c>
      <c r="E4106" s="3" t="s">
        <v>5650</v>
      </c>
      <c r="F4106" s="6" t="s">
        <v>8554</v>
      </c>
      <c r="G4106" s="4">
        <v>102</v>
      </c>
      <c r="H4106" s="2" t="s">
        <v>5</v>
      </c>
      <c r="I4106" s="2" t="s">
        <v>6</v>
      </c>
      <c r="J4106" s="2" t="s">
        <v>7</v>
      </c>
      <c r="K4106" s="2" t="s">
        <v>8</v>
      </c>
      <c r="L4106" s="132" t="s">
        <v>8555</v>
      </c>
    </row>
    <row r="4107" spans="1:23" customFormat="1">
      <c r="A4107" s="1" t="str">
        <f>CONCATENATE(Tableau4[[#This Row],[DPT2]]," - ",Tableau4[[#This Row],[COMMUNE]])</f>
        <v>86 - Villiers</v>
      </c>
      <c r="B4107" s="2">
        <v>86</v>
      </c>
      <c r="C4107" s="2" t="s">
        <v>5651</v>
      </c>
      <c r="D4107" s="3" t="s">
        <v>5335</v>
      </c>
      <c r="E4107" s="3" t="s">
        <v>5652</v>
      </c>
      <c r="F4107" s="6" t="s">
        <v>8554</v>
      </c>
      <c r="G4107" s="4">
        <v>920</v>
      </c>
      <c r="H4107" s="2" t="s">
        <v>5</v>
      </c>
      <c r="I4107" s="2" t="s">
        <v>25</v>
      </c>
      <c r="J4107" s="2" t="s">
        <v>13</v>
      </c>
      <c r="K4107" s="2" t="s">
        <v>8</v>
      </c>
      <c r="L4107" s="132" t="s">
        <v>8555</v>
      </c>
    </row>
    <row r="4108" spans="1:23" s="87" customFormat="1">
      <c r="A4108" s="1" t="str">
        <f>CONCATENATE(Tableau4[[#This Row],[DPT2]]," - ",Tableau4[[#This Row],[COMMUNE]])</f>
        <v>86 - Vivonne</v>
      </c>
      <c r="B4108" s="2">
        <v>86</v>
      </c>
      <c r="C4108" s="2" t="s">
        <v>8308</v>
      </c>
      <c r="D4108" s="3" t="s">
        <v>5351</v>
      </c>
      <c r="E4108" s="3" t="s">
        <v>8309</v>
      </c>
      <c r="F4108" s="6" t="s">
        <v>8554</v>
      </c>
      <c r="G4108" s="4">
        <v>4409</v>
      </c>
      <c r="H4108" s="2" t="s">
        <v>5</v>
      </c>
      <c r="I4108" s="2" t="s">
        <v>25</v>
      </c>
      <c r="J4108" s="2" t="s">
        <v>13</v>
      </c>
      <c r="K4108" s="5" t="s">
        <v>5664</v>
      </c>
      <c r="L4108" s="132">
        <v>46116</v>
      </c>
      <c r="M4108"/>
      <c r="N4108"/>
      <c r="O4108"/>
      <c r="P4108"/>
      <c r="Q4108"/>
      <c r="R4108"/>
      <c r="S4108"/>
      <c r="T4108"/>
      <c r="U4108"/>
      <c r="V4108"/>
      <c r="W4108"/>
    </row>
    <row r="4109" spans="1:23" customFormat="1">
      <c r="A4109" s="1" t="str">
        <f>CONCATENATE(Tableau4[[#This Row],[DPT2]]," - ",Tableau4[[#This Row],[COMMUNE]])</f>
        <v>86 - Vouillé</v>
      </c>
      <c r="B4109" s="2">
        <v>86</v>
      </c>
      <c r="C4109" s="2" t="s">
        <v>8310</v>
      </c>
      <c r="D4109" s="3" t="s">
        <v>5335</v>
      </c>
      <c r="E4109" s="3" t="s">
        <v>10841</v>
      </c>
      <c r="F4109" s="6" t="s">
        <v>8554</v>
      </c>
      <c r="G4109" s="4">
        <v>3683</v>
      </c>
      <c r="H4109" s="2" t="s">
        <v>5</v>
      </c>
      <c r="I4109" s="2" t="s">
        <v>25</v>
      </c>
      <c r="J4109" s="2" t="s">
        <v>13</v>
      </c>
      <c r="K4109" s="5" t="s">
        <v>5664</v>
      </c>
      <c r="L4109" s="132" t="s">
        <v>8555</v>
      </c>
    </row>
    <row r="4110" spans="1:23" customFormat="1">
      <c r="A4110" s="1" t="str">
        <f>CONCATENATE(Tableau4[[#This Row],[DPT2]]," - ",Tableau4[[#This Row],[COMMUNE]])</f>
        <v>86 - Voulême</v>
      </c>
      <c r="B4110" s="2">
        <v>86</v>
      </c>
      <c r="C4110" s="2" t="s">
        <v>5653</v>
      </c>
      <c r="D4110" s="3" t="s">
        <v>5338</v>
      </c>
      <c r="E4110" s="3" t="s">
        <v>5654</v>
      </c>
      <c r="F4110" s="6" t="s">
        <v>8554</v>
      </c>
      <c r="G4110" s="4">
        <v>391</v>
      </c>
      <c r="H4110" s="2" t="s">
        <v>5</v>
      </c>
      <c r="I4110" s="2" t="s">
        <v>6</v>
      </c>
      <c r="J4110" s="2" t="s">
        <v>7</v>
      </c>
      <c r="K4110" s="2" t="s">
        <v>8</v>
      </c>
      <c r="L4110" s="132" t="s">
        <v>8555</v>
      </c>
    </row>
    <row r="4111" spans="1:23" customFormat="1">
      <c r="A4111" s="1" t="str">
        <f>CONCATENATE(Tableau4[[#This Row],[DPT2]]," - ",Tableau4[[#This Row],[COMMUNE]])</f>
        <v>86 - Voulon</v>
      </c>
      <c r="B4111" s="2">
        <v>86</v>
      </c>
      <c r="C4111" s="2" t="s">
        <v>5655</v>
      </c>
      <c r="D4111" s="3" t="s">
        <v>5338</v>
      </c>
      <c r="E4111" s="3" t="s">
        <v>5656</v>
      </c>
      <c r="F4111" s="6" t="s">
        <v>8554</v>
      </c>
      <c r="G4111" s="4">
        <v>471</v>
      </c>
      <c r="H4111" s="2" t="s">
        <v>5</v>
      </c>
      <c r="I4111" s="2" t="s">
        <v>6</v>
      </c>
      <c r="J4111" s="2" t="s">
        <v>7</v>
      </c>
      <c r="K4111" s="2" t="s">
        <v>8</v>
      </c>
      <c r="L4111" s="132" t="s">
        <v>8555</v>
      </c>
    </row>
    <row r="4112" spans="1:23" customFormat="1">
      <c r="A4112" s="1" t="str">
        <f>CONCATENATE(Tableau4[[#This Row],[DPT2]]," - ",Tableau4[[#This Row],[COMMUNE]])</f>
        <v>86 - Vouneuil-sous-Biard</v>
      </c>
      <c r="B4112" s="94">
        <v>86</v>
      </c>
      <c r="C4112" s="11" t="s">
        <v>7551</v>
      </c>
      <c r="D4112" s="95" t="s">
        <v>5413</v>
      </c>
      <c r="E4112" s="118" t="s">
        <v>7552</v>
      </c>
      <c r="F4112" s="96" t="s">
        <v>8555</v>
      </c>
      <c r="G4112" s="97">
        <v>6060</v>
      </c>
      <c r="H4112" s="94" t="s">
        <v>859</v>
      </c>
      <c r="I4112" s="94" t="s">
        <v>25</v>
      </c>
      <c r="J4112" s="94" t="s">
        <v>13</v>
      </c>
      <c r="K4112" s="2" t="s">
        <v>5671</v>
      </c>
      <c r="L4112" s="132" t="s">
        <v>8555</v>
      </c>
    </row>
    <row r="4113" spans="1:23" customFormat="1">
      <c r="A4113" s="1" t="str">
        <f>CONCATENATE(Tableau4[[#This Row],[DPT2]]," - ",Tableau4[[#This Row],[COMMUNE]])</f>
        <v>86 - Vouneuil-sur-Vienne</v>
      </c>
      <c r="B4113" s="2">
        <v>86</v>
      </c>
      <c r="C4113" s="5" t="s">
        <v>7553</v>
      </c>
      <c r="D4113" s="6" t="s">
        <v>5341</v>
      </c>
      <c r="E4113" s="6" t="s">
        <v>7554</v>
      </c>
      <c r="F4113" s="6" t="s">
        <v>8554</v>
      </c>
      <c r="G4113" s="7">
        <v>2264</v>
      </c>
      <c r="H4113" s="5" t="s">
        <v>5</v>
      </c>
      <c r="I4113" s="5" t="s">
        <v>12</v>
      </c>
      <c r="J4113" s="5" t="s">
        <v>7</v>
      </c>
      <c r="K4113" s="2" t="s">
        <v>5671</v>
      </c>
      <c r="L4113" s="132" t="s">
        <v>8555</v>
      </c>
      <c r="M4113" s="87"/>
      <c r="N4113" s="87"/>
      <c r="O4113" s="87"/>
      <c r="P4113" s="87"/>
      <c r="Q4113" s="87"/>
      <c r="R4113" s="87"/>
      <c r="S4113" s="87"/>
      <c r="T4113" s="87"/>
      <c r="U4113" s="87"/>
      <c r="V4113" s="87"/>
      <c r="W4113" s="87"/>
    </row>
    <row r="4114" spans="1:23" customFormat="1">
      <c r="A4114" s="1" t="str">
        <f>CONCATENATE(Tableau4[[#This Row],[DPT2]]," - ",Tableau4[[#This Row],[COMMUNE]])</f>
        <v>86 - Vouzailles</v>
      </c>
      <c r="B4114" s="2">
        <v>86</v>
      </c>
      <c r="C4114" s="2" t="s">
        <v>5657</v>
      </c>
      <c r="D4114" s="3" t="s">
        <v>5335</v>
      </c>
      <c r="E4114" s="3" t="s">
        <v>5658</v>
      </c>
      <c r="F4114" s="6" t="s">
        <v>8554</v>
      </c>
      <c r="G4114" s="4">
        <v>575</v>
      </c>
      <c r="H4114" s="2" t="s">
        <v>5</v>
      </c>
      <c r="I4114" s="2" t="s">
        <v>25</v>
      </c>
      <c r="J4114" s="2" t="s">
        <v>13</v>
      </c>
      <c r="K4114" s="2" t="s">
        <v>8</v>
      </c>
      <c r="L4114" s="132" t="s">
        <v>8555</v>
      </c>
    </row>
    <row r="4115" spans="1:23" s="87" customFormat="1">
      <c r="A4115" s="1" t="str">
        <f>CONCATENATE(Tableau4[[#This Row],[DPT2]]," - ",Tableau4[[#This Row],[COMMUNE]])</f>
        <v>86 - Yversay</v>
      </c>
      <c r="B4115" s="2">
        <v>86</v>
      </c>
      <c r="C4115" s="2" t="s">
        <v>5659</v>
      </c>
      <c r="D4115" s="3" t="s">
        <v>5335</v>
      </c>
      <c r="E4115" s="3" t="s">
        <v>5660</v>
      </c>
      <c r="F4115" s="6" t="s">
        <v>8554</v>
      </c>
      <c r="G4115" s="4">
        <v>602</v>
      </c>
      <c r="H4115" s="2" t="s">
        <v>5</v>
      </c>
      <c r="I4115" s="2" t="s">
        <v>25</v>
      </c>
      <c r="J4115" s="2" t="s">
        <v>13</v>
      </c>
      <c r="K4115" s="2" t="s">
        <v>8</v>
      </c>
      <c r="L4115" s="132" t="s">
        <v>8555</v>
      </c>
      <c r="M4115"/>
      <c r="N4115"/>
      <c r="O4115"/>
      <c r="P4115"/>
      <c r="Q4115"/>
      <c r="R4115"/>
      <c r="S4115"/>
      <c r="T4115"/>
      <c r="U4115"/>
      <c r="V4115"/>
      <c r="W4115"/>
    </row>
    <row r="4116" spans="1:23" s="87" customFormat="1">
      <c r="A4116" s="1" t="str">
        <f>CONCATENATE(Tableau4[[#This Row],[DPT2]]," - ",Tableau4[[#This Row],[COMMUNE]])</f>
        <v>87 - Aixe-sur-Vienne</v>
      </c>
      <c r="B4116" s="2">
        <v>87</v>
      </c>
      <c r="C4116" s="2" t="s">
        <v>5661</v>
      </c>
      <c r="D4116" s="3" t="s">
        <v>5662</v>
      </c>
      <c r="E4116" s="3" t="s">
        <v>5663</v>
      </c>
      <c r="F4116" s="6" t="s">
        <v>8554</v>
      </c>
      <c r="G4116" s="4">
        <v>5804</v>
      </c>
      <c r="H4116" s="2" t="s">
        <v>5</v>
      </c>
      <c r="I4116" s="2" t="s">
        <v>25</v>
      </c>
      <c r="J4116" s="2" t="s">
        <v>13</v>
      </c>
      <c r="K4116" s="5" t="s">
        <v>5664</v>
      </c>
      <c r="L4116" s="132" t="s">
        <v>8555</v>
      </c>
      <c r="M4116"/>
      <c r="N4116"/>
      <c r="O4116"/>
      <c r="P4116"/>
      <c r="Q4116"/>
      <c r="R4116"/>
      <c r="S4116"/>
      <c r="T4116"/>
      <c r="U4116"/>
      <c r="V4116"/>
      <c r="W4116"/>
    </row>
    <row r="4117" spans="1:23" customFormat="1">
      <c r="A4117" s="1" t="str">
        <f>CONCATENATE(Tableau4[[#This Row],[DPT2]]," - ",Tableau4[[#This Row],[COMMUNE]])</f>
        <v>87 - Ambazac</v>
      </c>
      <c r="B4117" s="2">
        <v>87</v>
      </c>
      <c r="C4117" s="2" t="s">
        <v>5665</v>
      </c>
      <c r="D4117" s="3" t="s">
        <v>5666</v>
      </c>
      <c r="E4117" s="3" t="s">
        <v>5667</v>
      </c>
      <c r="F4117" s="6" t="s">
        <v>8554</v>
      </c>
      <c r="G4117" s="4">
        <v>5593</v>
      </c>
      <c r="H4117" s="2" t="s">
        <v>5</v>
      </c>
      <c r="I4117" s="2" t="s">
        <v>25</v>
      </c>
      <c r="J4117" s="2" t="s">
        <v>13</v>
      </c>
      <c r="K4117" s="5" t="s">
        <v>5664</v>
      </c>
      <c r="L4117" s="132" t="s">
        <v>8555</v>
      </c>
      <c r="M4117" s="87"/>
      <c r="N4117" s="87"/>
      <c r="O4117" s="87"/>
      <c r="P4117" s="87"/>
      <c r="Q4117" s="87"/>
      <c r="R4117" s="87"/>
      <c r="S4117" s="87"/>
      <c r="T4117" s="87"/>
      <c r="U4117" s="87"/>
      <c r="V4117" s="87"/>
      <c r="W4117" s="87"/>
    </row>
    <row r="4118" spans="1:23" customFormat="1">
      <c r="A4118" s="1" t="str">
        <f>CONCATENATE(Tableau4[[#This Row],[DPT2]]," - ",Tableau4[[#This Row],[COMMUNE]])</f>
        <v>87 - Arnac-la-Poste</v>
      </c>
      <c r="B4118" s="2">
        <v>87</v>
      </c>
      <c r="C4118" s="2" t="s">
        <v>5668</v>
      </c>
      <c r="D4118" s="3" t="s">
        <v>5669</v>
      </c>
      <c r="E4118" s="3" t="s">
        <v>5670</v>
      </c>
      <c r="F4118" s="6" t="s">
        <v>8554</v>
      </c>
      <c r="G4118" s="4">
        <v>936</v>
      </c>
      <c r="H4118" s="2" t="s">
        <v>5</v>
      </c>
      <c r="I4118" s="2" t="s">
        <v>6</v>
      </c>
      <c r="J4118" s="2" t="s">
        <v>13</v>
      </c>
      <c r="K4118" s="2" t="s">
        <v>5671</v>
      </c>
      <c r="L4118" s="132" t="s">
        <v>8555</v>
      </c>
    </row>
    <row r="4119" spans="1:23" s="87" customFormat="1">
      <c r="A4119" s="1" t="str">
        <f>CONCATENATE(Tableau4[[#This Row],[DPT2]]," - ",Tableau4[[#This Row],[COMMUNE]])</f>
        <v>87 - Augne</v>
      </c>
      <c r="B4119" s="2">
        <v>87</v>
      </c>
      <c r="C4119" s="2" t="s">
        <v>5672</v>
      </c>
      <c r="D4119" s="3" t="s">
        <v>5673</v>
      </c>
      <c r="E4119" s="3" t="s">
        <v>5674</v>
      </c>
      <c r="F4119" s="6" t="s">
        <v>8554</v>
      </c>
      <c r="G4119" s="4">
        <v>109</v>
      </c>
      <c r="H4119" s="2" t="s">
        <v>5</v>
      </c>
      <c r="I4119" s="2" t="s">
        <v>6</v>
      </c>
      <c r="J4119" s="2" t="s">
        <v>13</v>
      </c>
      <c r="K4119" s="2" t="s">
        <v>8</v>
      </c>
      <c r="L4119" s="132" t="s">
        <v>8555</v>
      </c>
      <c r="M4119"/>
      <c r="N4119"/>
      <c r="O4119"/>
      <c r="P4119"/>
      <c r="Q4119"/>
      <c r="R4119"/>
      <c r="S4119"/>
      <c r="T4119"/>
      <c r="U4119"/>
      <c r="V4119"/>
      <c r="W4119"/>
    </row>
    <row r="4120" spans="1:23" s="87" customFormat="1">
      <c r="A4120" s="1" t="str">
        <f>CONCATENATE(Tableau4[[#This Row],[DPT2]]," - ",Tableau4[[#This Row],[COMMUNE]])</f>
        <v>87 - Aureil</v>
      </c>
      <c r="B4120" s="2">
        <v>87</v>
      </c>
      <c r="C4120" s="2" t="s">
        <v>5675</v>
      </c>
      <c r="D4120" s="3" t="s">
        <v>5676</v>
      </c>
      <c r="E4120" s="3" t="s">
        <v>5677</v>
      </c>
      <c r="F4120" s="6" t="s">
        <v>8554</v>
      </c>
      <c r="G4120" s="4">
        <v>1008</v>
      </c>
      <c r="H4120" s="2" t="s">
        <v>5</v>
      </c>
      <c r="I4120" s="2" t="s">
        <v>25</v>
      </c>
      <c r="J4120" s="2" t="s">
        <v>13</v>
      </c>
      <c r="K4120" s="2" t="s">
        <v>8</v>
      </c>
      <c r="L4120" s="132" t="s">
        <v>8555</v>
      </c>
    </row>
    <row r="4121" spans="1:23" s="87" customFormat="1">
      <c r="A4121" s="1" t="str">
        <f>CONCATENATE(Tableau4[[#This Row],[DPT2]]," - ",Tableau4[[#This Row],[COMMUNE]])</f>
        <v>87 - Azat-le-Ris</v>
      </c>
      <c r="B4121" s="2">
        <v>87</v>
      </c>
      <c r="C4121" s="2" t="s">
        <v>5678</v>
      </c>
      <c r="D4121" s="3" t="s">
        <v>5669</v>
      </c>
      <c r="E4121" s="3" t="s">
        <v>5679</v>
      </c>
      <c r="F4121" s="6" t="s">
        <v>8554</v>
      </c>
      <c r="G4121" s="4">
        <v>246</v>
      </c>
      <c r="H4121" s="2" t="s">
        <v>5</v>
      </c>
      <c r="I4121" s="2" t="s">
        <v>6</v>
      </c>
      <c r="J4121" s="2" t="s">
        <v>13</v>
      </c>
      <c r="K4121" s="2" t="s">
        <v>8</v>
      </c>
      <c r="L4121" s="132" t="s">
        <v>8555</v>
      </c>
      <c r="M4121"/>
      <c r="N4121"/>
      <c r="O4121"/>
      <c r="P4121"/>
      <c r="Q4121"/>
      <c r="R4121"/>
      <c r="S4121"/>
      <c r="T4121"/>
      <c r="U4121"/>
      <c r="V4121"/>
      <c r="W4121"/>
    </row>
    <row r="4122" spans="1:23" s="87" customFormat="1">
      <c r="A4122" s="1" t="str">
        <f>CONCATENATE(Tableau4[[#This Row],[DPT2]]," - ",Tableau4[[#This Row],[COMMUNE]])</f>
        <v>87 - Balledent</v>
      </c>
      <c r="B4122" s="2">
        <v>87</v>
      </c>
      <c r="C4122" s="2" t="s">
        <v>5680</v>
      </c>
      <c r="D4122" s="3" t="s">
        <v>5681</v>
      </c>
      <c r="E4122" s="3" t="s">
        <v>5682</v>
      </c>
      <c r="F4122" s="6" t="s">
        <v>8554</v>
      </c>
      <c r="G4122" s="4">
        <v>196</v>
      </c>
      <c r="H4122" s="2" t="s">
        <v>5</v>
      </c>
      <c r="I4122" s="2" t="s">
        <v>6</v>
      </c>
      <c r="J4122" s="2" t="s">
        <v>13</v>
      </c>
      <c r="K4122" s="2" t="s">
        <v>8</v>
      </c>
      <c r="L4122" s="132" t="s">
        <v>8555</v>
      </c>
      <c r="M4122"/>
      <c r="N4122"/>
      <c r="O4122"/>
      <c r="P4122"/>
      <c r="Q4122"/>
      <c r="R4122"/>
      <c r="S4122"/>
      <c r="T4122"/>
      <c r="U4122"/>
      <c r="V4122"/>
      <c r="W4122"/>
    </row>
    <row r="4123" spans="1:23" customFormat="1">
      <c r="A4123" s="1" t="str">
        <f>CONCATENATE(Tableau4[[#This Row],[DPT2]]," - ",Tableau4[[#This Row],[COMMUNE]])</f>
        <v>87 - Beaumont-du-Lac</v>
      </c>
      <c r="B4123" s="2">
        <v>87</v>
      </c>
      <c r="C4123" s="2" t="s">
        <v>5683</v>
      </c>
      <c r="D4123" s="3" t="s">
        <v>5673</v>
      </c>
      <c r="E4123" s="3" t="s">
        <v>5684</v>
      </c>
      <c r="F4123" s="6" t="s">
        <v>8554</v>
      </c>
      <c r="G4123" s="4">
        <v>142</v>
      </c>
      <c r="H4123" s="2" t="s">
        <v>5</v>
      </c>
      <c r="I4123" s="2" t="s">
        <v>6</v>
      </c>
      <c r="J4123" s="2" t="s">
        <v>13</v>
      </c>
      <c r="K4123" s="2" t="s">
        <v>8</v>
      </c>
      <c r="L4123" s="132" t="s">
        <v>8555</v>
      </c>
    </row>
    <row r="4124" spans="1:23" customFormat="1">
      <c r="A4124" s="1" t="str">
        <f>CONCATENATE(Tableau4[[#This Row],[DPT2]]," - ",Tableau4[[#This Row],[COMMUNE]])</f>
        <v>87 - Bellac</v>
      </c>
      <c r="B4124" s="2">
        <v>87</v>
      </c>
      <c r="C4124" s="2" t="s">
        <v>5685</v>
      </c>
      <c r="D4124" s="3" t="s">
        <v>5669</v>
      </c>
      <c r="E4124" s="3" t="s">
        <v>5686</v>
      </c>
      <c r="F4124" s="6" t="s">
        <v>8554</v>
      </c>
      <c r="G4124" s="4">
        <v>3639</v>
      </c>
      <c r="H4124" s="2" t="s">
        <v>5</v>
      </c>
      <c r="I4124" s="2" t="s">
        <v>6</v>
      </c>
      <c r="J4124" s="2" t="s">
        <v>13</v>
      </c>
      <c r="K4124" s="5" t="s">
        <v>5664</v>
      </c>
      <c r="L4124" s="132" t="s">
        <v>8555</v>
      </c>
    </row>
    <row r="4125" spans="1:23" customFormat="1">
      <c r="A4125" s="1" t="str">
        <f>CONCATENATE(Tableau4[[#This Row],[DPT2]]," - ",Tableau4[[#This Row],[COMMUNE]])</f>
        <v>87 - Berneuil</v>
      </c>
      <c r="B4125" s="2">
        <v>87</v>
      </c>
      <c r="C4125" s="2" t="s">
        <v>5687</v>
      </c>
      <c r="D4125" s="3" t="s">
        <v>5669</v>
      </c>
      <c r="E4125" s="3" t="s">
        <v>10734</v>
      </c>
      <c r="F4125" s="6" t="s">
        <v>8554</v>
      </c>
      <c r="G4125" s="4">
        <v>437</v>
      </c>
      <c r="H4125" s="2" t="s">
        <v>5</v>
      </c>
      <c r="I4125" s="2" t="s">
        <v>6</v>
      </c>
      <c r="J4125" s="2" t="s">
        <v>13</v>
      </c>
      <c r="K4125" s="2" t="s">
        <v>8</v>
      </c>
      <c r="L4125" s="132" t="s">
        <v>8555</v>
      </c>
    </row>
    <row r="4126" spans="1:23" s="87" customFormat="1">
      <c r="A4126" s="1" t="str">
        <f>CONCATENATE(Tableau4[[#This Row],[DPT2]]," - ",Tableau4[[#This Row],[COMMUNE]])</f>
        <v>87 - Bersac-sur-Rivalier</v>
      </c>
      <c r="B4126" s="2">
        <v>87</v>
      </c>
      <c r="C4126" s="2" t="s">
        <v>5688</v>
      </c>
      <c r="D4126" s="3" t="s">
        <v>5666</v>
      </c>
      <c r="E4126" s="3" t="s">
        <v>5689</v>
      </c>
      <c r="F4126" s="6" t="s">
        <v>8554</v>
      </c>
      <c r="G4126" s="4">
        <v>651</v>
      </c>
      <c r="H4126" s="2" t="s">
        <v>5</v>
      </c>
      <c r="I4126" s="2" t="s">
        <v>25</v>
      </c>
      <c r="J4126" s="2" t="s">
        <v>13</v>
      </c>
      <c r="K4126" s="2" t="s">
        <v>5671</v>
      </c>
      <c r="L4126" s="132" t="s">
        <v>8555</v>
      </c>
      <c r="M4126"/>
      <c r="N4126"/>
      <c r="O4126"/>
      <c r="P4126"/>
      <c r="Q4126"/>
      <c r="R4126"/>
      <c r="S4126"/>
      <c r="T4126"/>
      <c r="U4126"/>
      <c r="V4126"/>
      <c r="W4126"/>
    </row>
    <row r="4127" spans="1:23" customFormat="1">
      <c r="A4127" s="1" t="str">
        <f>CONCATENATE(Tableau4[[#This Row],[DPT2]]," - ",Tableau4[[#This Row],[COMMUNE]])</f>
        <v>87 - Bessines-sur-Gartempe</v>
      </c>
      <c r="B4127" s="2">
        <v>87</v>
      </c>
      <c r="C4127" s="2" t="s">
        <v>5690</v>
      </c>
      <c r="D4127" s="3" t="s">
        <v>5666</v>
      </c>
      <c r="E4127" s="3" t="s">
        <v>5691</v>
      </c>
      <c r="F4127" s="6" t="s">
        <v>8554</v>
      </c>
      <c r="G4127" s="4">
        <v>2803</v>
      </c>
      <c r="H4127" s="2" t="s">
        <v>5</v>
      </c>
      <c r="I4127" s="2" t="s">
        <v>25</v>
      </c>
      <c r="J4127" s="2" t="s">
        <v>13</v>
      </c>
      <c r="K4127" s="5" t="s">
        <v>5664</v>
      </c>
      <c r="L4127" s="132" t="s">
        <v>8555</v>
      </c>
    </row>
    <row r="4128" spans="1:23" customFormat="1">
      <c r="A4128" s="1" t="str">
        <f>CONCATENATE(Tableau4[[#This Row],[DPT2]]," - ",Tableau4[[#This Row],[COMMUNE]])</f>
        <v>87 - Beynac</v>
      </c>
      <c r="B4128" s="2">
        <v>87</v>
      </c>
      <c r="C4128" s="2" t="s">
        <v>5692</v>
      </c>
      <c r="D4128" s="3" t="s">
        <v>5662</v>
      </c>
      <c r="E4128" s="3" t="s">
        <v>5693</v>
      </c>
      <c r="F4128" s="6" t="s">
        <v>8554</v>
      </c>
      <c r="G4128" s="4">
        <v>702</v>
      </c>
      <c r="H4128" s="2" t="s">
        <v>5</v>
      </c>
      <c r="I4128" s="2" t="s">
        <v>25</v>
      </c>
      <c r="J4128" s="2" t="s">
        <v>13</v>
      </c>
      <c r="K4128" s="2" t="s">
        <v>8</v>
      </c>
      <c r="L4128" s="132" t="s">
        <v>8555</v>
      </c>
    </row>
    <row r="4129" spans="1:23" customFormat="1">
      <c r="A4129" s="1" t="str">
        <f>CONCATENATE(Tableau4[[#This Row],[DPT2]]," - ",Tableau4[[#This Row],[COMMUNE]])</f>
        <v>87 - Blanzac</v>
      </c>
      <c r="B4129" s="2">
        <v>87</v>
      </c>
      <c r="C4129" s="2" t="s">
        <v>5694</v>
      </c>
      <c r="D4129" s="3" t="s">
        <v>5669</v>
      </c>
      <c r="E4129" s="3" t="s">
        <v>5695</v>
      </c>
      <c r="F4129" s="6" t="s">
        <v>8554</v>
      </c>
      <c r="G4129" s="4">
        <v>499</v>
      </c>
      <c r="H4129" s="2" t="s">
        <v>5</v>
      </c>
      <c r="I4129" s="2" t="s">
        <v>6</v>
      </c>
      <c r="J4129" s="2" t="s">
        <v>13</v>
      </c>
      <c r="K4129" s="2" t="s">
        <v>8</v>
      </c>
      <c r="L4129" s="132" t="s">
        <v>8555</v>
      </c>
    </row>
    <row r="4130" spans="1:23" customFormat="1">
      <c r="A4130" s="1" t="str">
        <f>CONCATENATE(Tableau4[[#This Row],[DPT2]]," - ",Tableau4[[#This Row],[COMMUNE]])</f>
        <v>87 - Blond</v>
      </c>
      <c r="B4130" s="2">
        <v>87</v>
      </c>
      <c r="C4130" s="2" t="s">
        <v>5696</v>
      </c>
      <c r="D4130" s="3" t="s">
        <v>5669</v>
      </c>
      <c r="E4130" s="3" t="s">
        <v>5697</v>
      </c>
      <c r="F4130" s="6" t="s">
        <v>8554</v>
      </c>
      <c r="G4130" s="4">
        <v>696</v>
      </c>
      <c r="H4130" s="2" t="s">
        <v>5</v>
      </c>
      <c r="I4130" s="2" t="s">
        <v>6</v>
      </c>
      <c r="J4130" s="2" t="s">
        <v>13</v>
      </c>
      <c r="K4130" s="2" t="s">
        <v>5671</v>
      </c>
      <c r="L4130" s="132" t="s">
        <v>8555</v>
      </c>
    </row>
    <row r="4131" spans="1:23" customFormat="1">
      <c r="A4131" s="1" t="str">
        <f>CONCATENATE(Tableau4[[#This Row],[DPT2]]," - ",Tableau4[[#This Row],[COMMUNE]])</f>
        <v>87 - Boisseuil</v>
      </c>
      <c r="B4131" s="2">
        <v>87</v>
      </c>
      <c r="C4131" s="2" t="s">
        <v>5698</v>
      </c>
      <c r="D4131" s="3" t="s">
        <v>5676</v>
      </c>
      <c r="E4131" s="3" t="s">
        <v>5699</v>
      </c>
      <c r="F4131" s="6" t="s">
        <v>8554</v>
      </c>
      <c r="G4131" s="4">
        <v>2926</v>
      </c>
      <c r="H4131" s="2" t="s">
        <v>5</v>
      </c>
      <c r="I4131" s="2" t="s">
        <v>25</v>
      </c>
      <c r="J4131" s="2" t="s">
        <v>13</v>
      </c>
      <c r="K4131" s="2" t="s">
        <v>5671</v>
      </c>
      <c r="L4131" s="132" t="s">
        <v>8555</v>
      </c>
    </row>
    <row r="4132" spans="1:23" s="87" customFormat="1">
      <c r="A4132" s="1" t="str">
        <f>CONCATENATE(Tableau4[[#This Row],[DPT2]]," - ",Tableau4[[#This Row],[COMMUNE]])</f>
        <v>87 - Bonnac-la-Côte</v>
      </c>
      <c r="B4132" s="2">
        <v>87</v>
      </c>
      <c r="C4132" s="2" t="s">
        <v>5700</v>
      </c>
      <c r="D4132" s="3" t="s">
        <v>5676</v>
      </c>
      <c r="E4132" s="3" t="s">
        <v>5701</v>
      </c>
      <c r="F4132" s="6" t="s">
        <v>8554</v>
      </c>
      <c r="G4132" s="4">
        <v>1651</v>
      </c>
      <c r="H4132" s="2" t="s">
        <v>5</v>
      </c>
      <c r="I4132" s="2" t="s">
        <v>25</v>
      </c>
      <c r="J4132" s="2" t="s">
        <v>13</v>
      </c>
      <c r="K4132" s="2" t="s">
        <v>5671</v>
      </c>
      <c r="L4132" s="132" t="s">
        <v>8555</v>
      </c>
      <c r="M4132"/>
      <c r="N4132"/>
      <c r="O4132"/>
      <c r="P4132"/>
      <c r="Q4132"/>
      <c r="R4132"/>
      <c r="S4132"/>
      <c r="T4132"/>
      <c r="U4132"/>
      <c r="V4132"/>
      <c r="W4132"/>
    </row>
    <row r="4133" spans="1:23" customFormat="1">
      <c r="A4133" s="1" t="str">
        <f>CONCATENATE(Tableau4[[#This Row],[DPT2]]," - ",Tableau4[[#This Row],[COMMUNE]])</f>
        <v>87 - Bosmie-l'Aiguille</v>
      </c>
      <c r="B4133" s="2">
        <v>87</v>
      </c>
      <c r="C4133" s="2" t="s">
        <v>5702</v>
      </c>
      <c r="D4133" s="3" t="s">
        <v>5662</v>
      </c>
      <c r="E4133" s="3" t="s">
        <v>5703</v>
      </c>
      <c r="F4133" s="6" t="s">
        <v>8554</v>
      </c>
      <c r="G4133" s="4">
        <v>2616</v>
      </c>
      <c r="H4133" s="2" t="s">
        <v>5</v>
      </c>
      <c r="I4133" s="2" t="s">
        <v>25</v>
      </c>
      <c r="J4133" s="2" t="s">
        <v>13</v>
      </c>
      <c r="K4133" s="2" t="s">
        <v>5671</v>
      </c>
      <c r="L4133" s="132" t="s">
        <v>8555</v>
      </c>
      <c r="M4133" s="87"/>
      <c r="N4133" s="87"/>
      <c r="O4133" s="87"/>
      <c r="P4133" s="87"/>
      <c r="Q4133" s="87"/>
      <c r="R4133" s="87"/>
      <c r="S4133" s="87"/>
      <c r="T4133" s="87"/>
      <c r="U4133" s="87"/>
      <c r="V4133" s="87"/>
      <c r="W4133" s="87"/>
    </row>
    <row r="4134" spans="1:23" customFormat="1">
      <c r="A4134" s="1" t="str">
        <f>CONCATENATE(Tableau4[[#This Row],[DPT2]]," - ",Tableau4[[#This Row],[COMMUNE]])</f>
        <v>87 - Breuilaufa</v>
      </c>
      <c r="B4134" s="2">
        <v>87</v>
      </c>
      <c r="C4134" s="2" t="s">
        <v>5704</v>
      </c>
      <c r="D4134" s="3" t="s">
        <v>5666</v>
      </c>
      <c r="E4134" s="3" t="s">
        <v>5705</v>
      </c>
      <c r="F4134" s="6" t="s">
        <v>8554</v>
      </c>
      <c r="G4134" s="4">
        <v>120</v>
      </c>
      <c r="H4134" s="2" t="s">
        <v>5</v>
      </c>
      <c r="I4134" s="2" t="s">
        <v>25</v>
      </c>
      <c r="J4134" s="2" t="s">
        <v>13</v>
      </c>
      <c r="K4134" s="2" t="s">
        <v>8</v>
      </c>
      <c r="L4134" s="132" t="s">
        <v>8555</v>
      </c>
    </row>
    <row r="4135" spans="1:23" customFormat="1">
      <c r="A4135" s="1" t="str">
        <f>CONCATENATE(Tableau4[[#This Row],[DPT2]]," - ",Tableau4[[#This Row],[COMMUNE]])</f>
        <v>87 - Bujaleuf</v>
      </c>
      <c r="B4135" s="2">
        <v>87</v>
      </c>
      <c r="C4135" s="2" t="s">
        <v>5706</v>
      </c>
      <c r="D4135" s="3" t="s">
        <v>5673</v>
      </c>
      <c r="E4135" s="3" t="s">
        <v>5707</v>
      </c>
      <c r="F4135" s="6" t="s">
        <v>8554</v>
      </c>
      <c r="G4135" s="4">
        <v>814</v>
      </c>
      <c r="H4135" s="2" t="s">
        <v>5</v>
      </c>
      <c r="I4135" s="2" t="s">
        <v>6</v>
      </c>
      <c r="J4135" s="2" t="s">
        <v>13</v>
      </c>
      <c r="K4135" s="2" t="s">
        <v>5671</v>
      </c>
      <c r="L4135" s="132" t="s">
        <v>8555</v>
      </c>
    </row>
    <row r="4136" spans="1:23" customFormat="1">
      <c r="A4136" s="1" t="str">
        <f>CONCATENATE(Tableau4[[#This Row],[DPT2]]," - ",Tableau4[[#This Row],[COMMUNE]])</f>
        <v>87 - Burgnac</v>
      </c>
      <c r="B4136" s="2">
        <v>87</v>
      </c>
      <c r="C4136" s="2" t="s">
        <v>5708</v>
      </c>
      <c r="D4136" s="3" t="s">
        <v>5662</v>
      </c>
      <c r="E4136" s="3" t="s">
        <v>5709</v>
      </c>
      <c r="F4136" s="6" t="s">
        <v>8554</v>
      </c>
      <c r="G4136" s="4">
        <v>848</v>
      </c>
      <c r="H4136" s="2" t="s">
        <v>5</v>
      </c>
      <c r="I4136" s="2" t="s">
        <v>25</v>
      </c>
      <c r="J4136" s="2" t="s">
        <v>13</v>
      </c>
      <c r="K4136" s="2" t="s">
        <v>8</v>
      </c>
      <c r="L4136" s="132" t="s">
        <v>8555</v>
      </c>
    </row>
    <row r="4137" spans="1:23" s="87" customFormat="1">
      <c r="A4137" s="1" t="str">
        <f>CONCATENATE(Tableau4[[#This Row],[DPT2]]," - ",Tableau4[[#This Row],[COMMUNE]])</f>
        <v>87 - Bussière-Galant</v>
      </c>
      <c r="B4137" s="2">
        <v>87</v>
      </c>
      <c r="C4137" s="5" t="s">
        <v>5710</v>
      </c>
      <c r="D4137" s="6" t="s">
        <v>5711</v>
      </c>
      <c r="E4137" s="6" t="s">
        <v>5712</v>
      </c>
      <c r="F4137" s="6" t="s">
        <v>8554</v>
      </c>
      <c r="G4137" s="7">
        <v>1282</v>
      </c>
      <c r="H4137" s="5" t="s">
        <v>5</v>
      </c>
      <c r="I4137" s="5" t="s">
        <v>12</v>
      </c>
      <c r="J4137" s="2" t="s">
        <v>13</v>
      </c>
      <c r="K4137" s="2" t="s">
        <v>5671</v>
      </c>
      <c r="L4137" s="132" t="s">
        <v>8555</v>
      </c>
      <c r="M4137"/>
      <c r="N4137"/>
      <c r="O4137"/>
      <c r="P4137"/>
      <c r="Q4137"/>
      <c r="R4137"/>
      <c r="S4137"/>
      <c r="T4137"/>
      <c r="U4137"/>
      <c r="V4137"/>
      <c r="W4137"/>
    </row>
    <row r="4138" spans="1:23" s="87" customFormat="1">
      <c r="A4138" s="1" t="str">
        <f>CONCATENATE(Tableau4[[#This Row],[DPT2]]," - ",Tableau4[[#This Row],[COMMUNE]])</f>
        <v>87 - Chaillac-sur-Vienne</v>
      </c>
      <c r="B4138" s="2">
        <v>87</v>
      </c>
      <c r="C4138" s="11" t="s">
        <v>5713</v>
      </c>
      <c r="D4138" s="3" t="s">
        <v>5714</v>
      </c>
      <c r="E4138" s="13" t="s">
        <v>5715</v>
      </c>
      <c r="F4138" s="6" t="s">
        <v>8554</v>
      </c>
      <c r="G4138" s="4">
        <v>1257</v>
      </c>
      <c r="H4138" s="2" t="s">
        <v>5</v>
      </c>
      <c r="I4138" s="2" t="s">
        <v>25</v>
      </c>
      <c r="J4138" s="2" t="s">
        <v>13</v>
      </c>
      <c r="K4138" s="2" t="s">
        <v>8</v>
      </c>
      <c r="L4138" s="132" t="s">
        <v>8555</v>
      </c>
      <c r="M4138"/>
      <c r="N4138"/>
      <c r="O4138"/>
      <c r="P4138"/>
      <c r="Q4138"/>
      <c r="R4138"/>
      <c r="S4138"/>
      <c r="T4138"/>
      <c r="U4138"/>
      <c r="V4138"/>
      <c r="W4138"/>
    </row>
    <row r="4139" spans="1:23" customFormat="1">
      <c r="A4139" s="1" t="str">
        <f>CONCATENATE(Tableau4[[#This Row],[DPT2]]," - ",Tableau4[[#This Row],[COMMUNE]])</f>
        <v>87 - Châlus</v>
      </c>
      <c r="B4139" s="2">
        <v>87</v>
      </c>
      <c r="C4139" s="14" t="s">
        <v>5716</v>
      </c>
      <c r="D4139" s="6" t="s">
        <v>5711</v>
      </c>
      <c r="E4139" s="15" t="s">
        <v>5717</v>
      </c>
      <c r="F4139" s="6" t="s">
        <v>8554</v>
      </c>
      <c r="G4139" s="7">
        <v>1640</v>
      </c>
      <c r="H4139" s="5" t="s">
        <v>5</v>
      </c>
      <c r="I4139" s="5" t="s">
        <v>12</v>
      </c>
      <c r="J4139" s="2" t="s">
        <v>13</v>
      </c>
      <c r="K4139" s="5" t="s">
        <v>5664</v>
      </c>
      <c r="L4139" s="132" t="s">
        <v>8555</v>
      </c>
    </row>
    <row r="4140" spans="1:23" customFormat="1">
      <c r="A4140" s="1" t="str">
        <f>CONCATENATE(Tableau4[[#This Row],[DPT2]]," - ",Tableau4[[#This Row],[COMMUNE]])</f>
        <v>87 - Chamboret</v>
      </c>
      <c r="B4140" s="2">
        <v>87</v>
      </c>
      <c r="C4140" s="11" t="s">
        <v>5718</v>
      </c>
      <c r="D4140" s="3" t="s">
        <v>5666</v>
      </c>
      <c r="E4140" s="13" t="s">
        <v>5719</v>
      </c>
      <c r="F4140" s="6" t="s">
        <v>8554</v>
      </c>
      <c r="G4140" s="4">
        <v>791</v>
      </c>
      <c r="H4140" s="2" t="s">
        <v>5</v>
      </c>
      <c r="I4140" s="2" t="s">
        <v>25</v>
      </c>
      <c r="J4140" s="2" t="s">
        <v>13</v>
      </c>
      <c r="K4140" s="2" t="s">
        <v>8</v>
      </c>
      <c r="L4140" s="132" t="s">
        <v>8555</v>
      </c>
    </row>
    <row r="4141" spans="1:23" customFormat="1">
      <c r="A4141" s="1" t="str">
        <f>CONCATENATE(Tableau4[[#This Row],[DPT2]]," - ",Tableau4[[#This Row],[COMMUNE]])</f>
        <v>87 - Champagnac-la-Rivière</v>
      </c>
      <c r="B4141" s="2">
        <v>87</v>
      </c>
      <c r="C4141" s="11" t="s">
        <v>5720</v>
      </c>
      <c r="D4141" s="3" t="s">
        <v>5721</v>
      </c>
      <c r="E4141" s="13" t="s">
        <v>5722</v>
      </c>
      <c r="F4141" s="6" t="s">
        <v>8554</v>
      </c>
      <c r="G4141" s="4">
        <v>566</v>
      </c>
      <c r="H4141" s="2" t="s">
        <v>5</v>
      </c>
      <c r="I4141" s="2" t="s">
        <v>6</v>
      </c>
      <c r="J4141" s="2" t="s">
        <v>13</v>
      </c>
      <c r="K4141" s="2" t="s">
        <v>8</v>
      </c>
      <c r="L4141" s="132" t="s">
        <v>8555</v>
      </c>
      <c r="M4141" s="87"/>
      <c r="N4141" s="87"/>
      <c r="O4141" s="87"/>
      <c r="P4141" s="87"/>
      <c r="Q4141" s="87"/>
      <c r="R4141" s="87"/>
      <c r="S4141" s="87"/>
      <c r="T4141" s="87"/>
      <c r="U4141" s="87"/>
      <c r="V4141" s="87"/>
      <c r="W4141" s="87"/>
    </row>
    <row r="4142" spans="1:23" customFormat="1">
      <c r="A4142" s="1" t="str">
        <f>CONCATENATE(Tableau4[[#This Row],[DPT2]]," - ",Tableau4[[#This Row],[COMMUNE]])</f>
        <v>87 - Champnétery</v>
      </c>
      <c r="B4142" s="2">
        <v>87</v>
      </c>
      <c r="C4142" s="14" t="s">
        <v>5723</v>
      </c>
      <c r="D4142" s="6" t="s">
        <v>5724</v>
      </c>
      <c r="E4142" s="15" t="s">
        <v>5725</v>
      </c>
      <c r="F4142" s="6" t="s">
        <v>8554</v>
      </c>
      <c r="G4142" s="7">
        <v>530</v>
      </c>
      <c r="H4142" s="5" t="s">
        <v>5</v>
      </c>
      <c r="I4142" s="5" t="s">
        <v>12</v>
      </c>
      <c r="J4142" s="2" t="s">
        <v>13</v>
      </c>
      <c r="K4142" s="2" t="s">
        <v>8</v>
      </c>
      <c r="L4142" s="132" t="s">
        <v>8555</v>
      </c>
    </row>
    <row r="4143" spans="1:23" customFormat="1">
      <c r="A4143" s="1" t="str">
        <f>CONCATENATE(Tableau4[[#This Row],[DPT2]]," - ",Tableau4[[#This Row],[COMMUNE]])</f>
        <v>87 - Champsac</v>
      </c>
      <c r="B4143" s="2">
        <v>87</v>
      </c>
      <c r="C4143" s="11" t="s">
        <v>5726</v>
      </c>
      <c r="D4143" s="3" t="s">
        <v>5721</v>
      </c>
      <c r="E4143" s="13" t="s">
        <v>5727</v>
      </c>
      <c r="F4143" s="6" t="s">
        <v>8554</v>
      </c>
      <c r="G4143" s="4">
        <v>669</v>
      </c>
      <c r="H4143" s="2" t="s">
        <v>5</v>
      </c>
      <c r="I4143" s="2" t="s">
        <v>6</v>
      </c>
      <c r="J4143" s="2" t="s">
        <v>13</v>
      </c>
      <c r="K4143" s="2" t="s">
        <v>5671</v>
      </c>
      <c r="L4143" s="132" t="s">
        <v>8555</v>
      </c>
    </row>
    <row r="4144" spans="1:23" customFormat="1">
      <c r="A4144" s="1" t="str">
        <f>CONCATENATE(Tableau4[[#This Row],[DPT2]]," - ",Tableau4[[#This Row],[COMMUNE]])</f>
        <v>87 - Chaptelat</v>
      </c>
      <c r="B4144" s="2">
        <v>87</v>
      </c>
      <c r="C4144" s="11" t="s">
        <v>5728</v>
      </c>
      <c r="D4144" s="3" t="s">
        <v>5676</v>
      </c>
      <c r="E4144" s="13" t="s">
        <v>5729</v>
      </c>
      <c r="F4144" s="6" t="s">
        <v>8554</v>
      </c>
      <c r="G4144" s="4">
        <v>2102</v>
      </c>
      <c r="H4144" s="2" t="s">
        <v>5</v>
      </c>
      <c r="I4144" s="2" t="s">
        <v>25</v>
      </c>
      <c r="J4144" s="2" t="s">
        <v>13</v>
      </c>
      <c r="K4144" s="2" t="s">
        <v>5671</v>
      </c>
      <c r="L4144" s="132" t="s">
        <v>8555</v>
      </c>
    </row>
    <row r="4145" spans="1:23" customFormat="1">
      <c r="A4145" s="1" t="str">
        <f>CONCATENATE(Tableau4[[#This Row],[DPT2]]," - ",Tableau4[[#This Row],[COMMUNE]])</f>
        <v>87 - Château-Chervix</v>
      </c>
      <c r="B4145" s="2">
        <v>87</v>
      </c>
      <c r="C4145" s="11" t="s">
        <v>5730</v>
      </c>
      <c r="D4145" s="3" t="s">
        <v>5731</v>
      </c>
      <c r="E4145" s="13" t="s">
        <v>5732</v>
      </c>
      <c r="F4145" s="6" t="s">
        <v>8554</v>
      </c>
      <c r="G4145" s="4">
        <v>800</v>
      </c>
      <c r="H4145" s="2" t="s">
        <v>5</v>
      </c>
      <c r="I4145" s="2" t="s">
        <v>25</v>
      </c>
      <c r="J4145" s="2" t="s">
        <v>13</v>
      </c>
      <c r="K4145" s="2" t="s">
        <v>8</v>
      </c>
      <c r="L4145" s="132" t="s">
        <v>8555</v>
      </c>
    </row>
    <row r="4146" spans="1:23" customFormat="1">
      <c r="A4146" s="1" t="str">
        <f>CONCATENATE(Tableau4[[#This Row],[DPT2]]," - ",Tableau4[[#This Row],[COMMUNE]])</f>
        <v>87 - Châteauneuf-la-Forêt</v>
      </c>
      <c r="B4146" s="2">
        <v>87</v>
      </c>
      <c r="C4146" s="11" t="s">
        <v>5733</v>
      </c>
      <c r="D4146" s="3" t="s">
        <v>5734</v>
      </c>
      <c r="E4146" s="13" t="s">
        <v>5735</v>
      </c>
      <c r="F4146" s="6" t="s">
        <v>8554</v>
      </c>
      <c r="G4146" s="4">
        <v>1523</v>
      </c>
      <c r="H4146" s="2" t="s">
        <v>5</v>
      </c>
      <c r="I4146" s="2" t="s">
        <v>6</v>
      </c>
      <c r="J4146" s="2" t="s">
        <v>13</v>
      </c>
      <c r="K4146" s="5" t="s">
        <v>5664</v>
      </c>
      <c r="L4146" s="132" t="s">
        <v>8555</v>
      </c>
    </row>
    <row r="4147" spans="1:23" customFormat="1">
      <c r="A4147" s="1" t="str">
        <f>CONCATENATE(Tableau4[[#This Row],[DPT2]]," - ",Tableau4[[#This Row],[COMMUNE]])</f>
        <v>87 - Châteauponsac</v>
      </c>
      <c r="B4147" s="2">
        <v>87</v>
      </c>
      <c r="C4147" s="11" t="s">
        <v>5736</v>
      </c>
      <c r="D4147" s="3" t="s">
        <v>5681</v>
      </c>
      <c r="E4147" s="13" t="s">
        <v>5737</v>
      </c>
      <c r="F4147" s="6" t="s">
        <v>8554</v>
      </c>
      <c r="G4147" s="4">
        <v>2042</v>
      </c>
      <c r="H4147" s="2" t="s">
        <v>5</v>
      </c>
      <c r="I4147" s="2" t="s">
        <v>6</v>
      </c>
      <c r="J4147" s="2" t="s">
        <v>13</v>
      </c>
      <c r="K4147" s="5" t="s">
        <v>5664</v>
      </c>
      <c r="L4147" s="132" t="s">
        <v>8555</v>
      </c>
    </row>
    <row r="4148" spans="1:23" s="87" customFormat="1">
      <c r="A4148" s="1" t="str">
        <f>CONCATENATE(Tableau4[[#This Row],[DPT2]]," - ",Tableau4[[#This Row],[COMMUNE]])</f>
        <v>87 - Cheissoux</v>
      </c>
      <c r="B4148" s="2">
        <v>87</v>
      </c>
      <c r="C4148" s="11" t="s">
        <v>5738</v>
      </c>
      <c r="D4148" s="3" t="s">
        <v>5673</v>
      </c>
      <c r="E4148" s="13" t="s">
        <v>5739</v>
      </c>
      <c r="F4148" s="6" t="s">
        <v>8554</v>
      </c>
      <c r="G4148" s="4">
        <v>204</v>
      </c>
      <c r="H4148" s="2" t="s">
        <v>5</v>
      </c>
      <c r="I4148" s="2" t="s">
        <v>6</v>
      </c>
      <c r="J4148" s="2" t="s">
        <v>13</v>
      </c>
      <c r="K4148" s="2" t="s">
        <v>8</v>
      </c>
      <c r="L4148" s="132" t="s">
        <v>8555</v>
      </c>
    </row>
    <row r="4149" spans="1:23" customFormat="1">
      <c r="A4149" s="1" t="str">
        <f>CONCATENATE(Tableau4[[#This Row],[DPT2]]," - ",Tableau4[[#This Row],[COMMUNE]])</f>
        <v>87 - Chéronnac</v>
      </c>
      <c r="B4149" s="2">
        <v>87</v>
      </c>
      <c r="C4149" s="11" t="s">
        <v>5740</v>
      </c>
      <c r="D4149" s="3" t="s">
        <v>5714</v>
      </c>
      <c r="E4149" s="13" t="s">
        <v>5741</v>
      </c>
      <c r="F4149" s="6" t="s">
        <v>8554</v>
      </c>
      <c r="G4149" s="4">
        <v>323</v>
      </c>
      <c r="H4149" s="2" t="s">
        <v>5</v>
      </c>
      <c r="I4149" s="2" t="s">
        <v>25</v>
      </c>
      <c r="J4149" s="2" t="s">
        <v>13</v>
      </c>
      <c r="K4149" s="2" t="s">
        <v>8</v>
      </c>
      <c r="L4149" s="132" t="s">
        <v>8555</v>
      </c>
    </row>
    <row r="4150" spans="1:23" s="87" customFormat="1">
      <c r="A4150" s="1" t="str">
        <f>CONCATENATE(Tableau4[[#This Row],[DPT2]]," - ",Tableau4[[#This Row],[COMMUNE]])</f>
        <v>87 - Cieux</v>
      </c>
      <c r="B4150" s="2">
        <v>87</v>
      </c>
      <c r="C4150" s="2" t="s">
        <v>5742</v>
      </c>
      <c r="D4150" s="3" t="s">
        <v>5669</v>
      </c>
      <c r="E4150" s="3" t="s">
        <v>5743</v>
      </c>
      <c r="F4150" s="6" t="s">
        <v>8554</v>
      </c>
      <c r="G4150" s="4">
        <v>1002</v>
      </c>
      <c r="H4150" s="2" t="s">
        <v>5</v>
      </c>
      <c r="I4150" s="2" t="s">
        <v>6</v>
      </c>
      <c r="J4150" s="2" t="s">
        <v>13</v>
      </c>
      <c r="K4150" s="2" t="s">
        <v>5671</v>
      </c>
      <c r="L4150" s="132" t="s">
        <v>8555</v>
      </c>
    </row>
    <row r="4151" spans="1:23" s="87" customFormat="1">
      <c r="A4151" s="1" t="str">
        <f>CONCATENATE(Tableau4[[#This Row],[DPT2]]," - ",Tableau4[[#This Row],[COMMUNE]])</f>
        <v>87 - Cognac-la-Forêt</v>
      </c>
      <c r="B4151" s="2">
        <v>87</v>
      </c>
      <c r="C4151" s="2" t="s">
        <v>5744</v>
      </c>
      <c r="D4151" s="3" t="s">
        <v>5721</v>
      </c>
      <c r="E4151" s="3" t="s">
        <v>5745</v>
      </c>
      <c r="F4151" s="6" t="s">
        <v>8554</v>
      </c>
      <c r="G4151" s="4">
        <v>1188</v>
      </c>
      <c r="H4151" s="2" t="s">
        <v>5</v>
      </c>
      <c r="I4151" s="2" t="s">
        <v>6</v>
      </c>
      <c r="J4151" s="2" t="s">
        <v>13</v>
      </c>
      <c r="K4151" s="2" t="s">
        <v>5671</v>
      </c>
      <c r="L4151" s="132" t="s">
        <v>8555</v>
      </c>
      <c r="M4151"/>
      <c r="N4151"/>
      <c r="O4151"/>
      <c r="P4151"/>
      <c r="Q4151"/>
      <c r="R4151"/>
      <c r="S4151"/>
      <c r="T4151"/>
      <c r="U4151"/>
      <c r="V4151"/>
      <c r="W4151"/>
    </row>
    <row r="4152" spans="1:23" customFormat="1">
      <c r="A4152" s="1" t="str">
        <f>CONCATENATE(Tableau4[[#This Row],[DPT2]]," - ",Tableau4[[#This Row],[COMMUNE]])</f>
        <v>87 - Compreignac</v>
      </c>
      <c r="B4152" s="2">
        <v>87</v>
      </c>
      <c r="C4152" s="2" t="s">
        <v>5746</v>
      </c>
      <c r="D4152" s="3" t="s">
        <v>5666</v>
      </c>
      <c r="E4152" s="3" t="s">
        <v>5747</v>
      </c>
      <c r="F4152" s="6" t="s">
        <v>8554</v>
      </c>
      <c r="G4152" s="4">
        <v>1854</v>
      </c>
      <c r="H4152" s="2" t="s">
        <v>5</v>
      </c>
      <c r="I4152" s="2" t="s">
        <v>25</v>
      </c>
      <c r="J4152" s="2" t="s">
        <v>13</v>
      </c>
      <c r="K4152" s="2" t="s">
        <v>5671</v>
      </c>
      <c r="L4152" s="132" t="s">
        <v>8555</v>
      </c>
    </row>
    <row r="4153" spans="1:23" customFormat="1">
      <c r="A4153" s="1" t="str">
        <f>CONCATENATE(Tableau4[[#This Row],[DPT2]]," - ",Tableau4[[#This Row],[COMMUNE]])</f>
        <v>87 - Condat-sur-Vienne</v>
      </c>
      <c r="B4153" s="94">
        <v>87</v>
      </c>
      <c r="C4153" s="11" t="s">
        <v>5748</v>
      </c>
      <c r="D4153" s="95" t="s">
        <v>5676</v>
      </c>
      <c r="E4153" s="118" t="s">
        <v>5749</v>
      </c>
      <c r="F4153" s="96" t="s">
        <v>8555</v>
      </c>
      <c r="G4153" s="97">
        <v>5128</v>
      </c>
      <c r="H4153" s="94" t="s">
        <v>859</v>
      </c>
      <c r="I4153" s="94" t="s">
        <v>25</v>
      </c>
      <c r="J4153" s="94" t="s">
        <v>13</v>
      </c>
      <c r="K4153" s="2" t="s">
        <v>5671</v>
      </c>
      <c r="L4153" s="132" t="s">
        <v>8555</v>
      </c>
    </row>
    <row r="4154" spans="1:23" s="87" customFormat="1">
      <c r="A4154" s="1" t="str">
        <f>CONCATENATE(Tableau4[[#This Row],[DPT2]]," - ",Tableau4[[#This Row],[COMMUNE]])</f>
        <v>87 - Coussac-Bonneval</v>
      </c>
      <c r="B4154" s="2">
        <v>87</v>
      </c>
      <c r="C4154" s="5" t="s">
        <v>5750</v>
      </c>
      <c r="D4154" s="6" t="s">
        <v>1388</v>
      </c>
      <c r="E4154" s="6" t="s">
        <v>5751</v>
      </c>
      <c r="F4154" s="6" t="s">
        <v>8554</v>
      </c>
      <c r="G4154" s="7">
        <v>1317</v>
      </c>
      <c r="H4154" s="5" t="s">
        <v>5</v>
      </c>
      <c r="I4154" s="5" t="s">
        <v>12</v>
      </c>
      <c r="J4154" s="2" t="s">
        <v>13</v>
      </c>
      <c r="K4154" s="2" t="s">
        <v>5671</v>
      </c>
      <c r="L4154" s="132" t="s">
        <v>8555</v>
      </c>
    </row>
    <row r="4155" spans="1:23" customFormat="1">
      <c r="A4155" s="1" t="str">
        <f>CONCATENATE(Tableau4[[#This Row],[DPT2]]," - ",Tableau4[[#This Row],[COMMUNE]])</f>
        <v>87 - Couzeix</v>
      </c>
      <c r="B4155" s="94">
        <v>87</v>
      </c>
      <c r="C4155" s="11" t="s">
        <v>5752</v>
      </c>
      <c r="D4155" s="95" t="s">
        <v>5676</v>
      </c>
      <c r="E4155" s="118" t="s">
        <v>5753</v>
      </c>
      <c r="F4155" s="96" t="s">
        <v>8555</v>
      </c>
      <c r="G4155" s="97">
        <v>9518</v>
      </c>
      <c r="H4155" s="94" t="s">
        <v>859</v>
      </c>
      <c r="I4155" s="94" t="s">
        <v>25</v>
      </c>
      <c r="J4155" s="94" t="s">
        <v>13</v>
      </c>
      <c r="K4155" s="5" t="s">
        <v>5664</v>
      </c>
      <c r="L4155" s="132" t="s">
        <v>8555</v>
      </c>
    </row>
    <row r="4156" spans="1:23" s="87" customFormat="1">
      <c r="A4156" s="1" t="str">
        <f>CONCATENATE(Tableau4[[#This Row],[DPT2]]," - ",Tableau4[[#This Row],[COMMUNE]])</f>
        <v>87 - Cromac</v>
      </c>
      <c r="B4156" s="2">
        <v>87</v>
      </c>
      <c r="C4156" s="2" t="s">
        <v>5754</v>
      </c>
      <c r="D4156" s="3" t="s">
        <v>5669</v>
      </c>
      <c r="E4156" s="3" t="s">
        <v>5755</v>
      </c>
      <c r="F4156" s="6" t="s">
        <v>8554</v>
      </c>
      <c r="G4156" s="4">
        <v>244</v>
      </c>
      <c r="H4156" s="2" t="s">
        <v>5</v>
      </c>
      <c r="I4156" s="2" t="s">
        <v>6</v>
      </c>
      <c r="J4156" s="2" t="s">
        <v>13</v>
      </c>
      <c r="K4156" s="2" t="s">
        <v>8</v>
      </c>
      <c r="L4156" s="132" t="s">
        <v>8555</v>
      </c>
      <c r="M4156"/>
      <c r="N4156"/>
      <c r="O4156"/>
      <c r="P4156"/>
      <c r="Q4156"/>
      <c r="R4156"/>
      <c r="S4156"/>
      <c r="T4156"/>
      <c r="U4156"/>
      <c r="V4156"/>
      <c r="W4156"/>
    </row>
    <row r="4157" spans="1:23" customFormat="1">
      <c r="A4157" s="1" t="str">
        <f>CONCATENATE(Tableau4[[#This Row],[DPT2]]," - ",Tableau4[[#This Row],[COMMUNE]])</f>
        <v>87 - Cussac</v>
      </c>
      <c r="B4157" s="2">
        <v>87</v>
      </c>
      <c r="C4157" s="2" t="s">
        <v>5756</v>
      </c>
      <c r="D4157" s="3" t="s">
        <v>5721</v>
      </c>
      <c r="E4157" s="3" t="s">
        <v>5757</v>
      </c>
      <c r="F4157" s="6" t="s">
        <v>8554</v>
      </c>
      <c r="G4157" s="4">
        <v>1192</v>
      </c>
      <c r="H4157" s="2" t="s">
        <v>5</v>
      </c>
      <c r="I4157" s="2" t="s">
        <v>6</v>
      </c>
      <c r="J4157" s="2" t="s">
        <v>13</v>
      </c>
      <c r="K4157" s="2" t="s">
        <v>5671</v>
      </c>
      <c r="L4157" s="132" t="s">
        <v>8555</v>
      </c>
    </row>
    <row r="4158" spans="1:23" customFormat="1">
      <c r="A4158" s="1" t="str">
        <f>CONCATENATE(Tableau4[[#This Row],[DPT2]]," - ",Tableau4[[#This Row],[COMMUNE]])</f>
        <v>87 - Dinsac</v>
      </c>
      <c r="B4158" s="2">
        <v>87</v>
      </c>
      <c r="C4158" s="2" t="s">
        <v>5758</v>
      </c>
      <c r="D4158" s="3" t="s">
        <v>5669</v>
      </c>
      <c r="E4158" s="3" t="s">
        <v>5759</v>
      </c>
      <c r="F4158" s="6" t="s">
        <v>8554</v>
      </c>
      <c r="G4158" s="4">
        <v>275</v>
      </c>
      <c r="H4158" s="2" t="s">
        <v>5</v>
      </c>
      <c r="I4158" s="2" t="s">
        <v>6</v>
      </c>
      <c r="J4158" s="2" t="s">
        <v>13</v>
      </c>
      <c r="K4158" s="2" t="s">
        <v>8</v>
      </c>
      <c r="L4158" s="132" t="s">
        <v>8555</v>
      </c>
      <c r="M4158" s="87"/>
      <c r="N4158" s="87"/>
      <c r="O4158" s="87"/>
      <c r="P4158" s="87"/>
      <c r="Q4158" s="87"/>
      <c r="R4158" s="87"/>
      <c r="S4158" s="87"/>
      <c r="T4158" s="87"/>
      <c r="U4158" s="87"/>
      <c r="V4158" s="87"/>
      <c r="W4158" s="87"/>
    </row>
    <row r="4159" spans="1:23" customFormat="1">
      <c r="A4159" s="1" t="str">
        <f>CONCATENATE(Tableau4[[#This Row],[DPT2]]," - ",Tableau4[[#This Row],[COMMUNE]])</f>
        <v>87 - Dompierre-les-Églises</v>
      </c>
      <c r="B4159" s="2">
        <v>87</v>
      </c>
      <c r="C4159" s="2" t="s">
        <v>5760</v>
      </c>
      <c r="D4159" s="3" t="s">
        <v>5669</v>
      </c>
      <c r="E4159" s="3" t="s">
        <v>5761</v>
      </c>
      <c r="F4159" s="6" t="s">
        <v>8554</v>
      </c>
      <c r="G4159" s="4">
        <v>369</v>
      </c>
      <c r="H4159" s="2" t="s">
        <v>5</v>
      </c>
      <c r="I4159" s="2" t="s">
        <v>6</v>
      </c>
      <c r="J4159" s="2" t="s">
        <v>13</v>
      </c>
      <c r="K4159" s="2" t="s">
        <v>8</v>
      </c>
      <c r="L4159" s="132" t="s">
        <v>8555</v>
      </c>
    </row>
    <row r="4160" spans="1:23" customFormat="1">
      <c r="A4160" s="1" t="str">
        <f>CONCATENATE(Tableau4[[#This Row],[DPT2]]," - ",Tableau4[[#This Row],[COMMUNE]])</f>
        <v>87 - Domps</v>
      </c>
      <c r="B4160" s="2">
        <v>87</v>
      </c>
      <c r="C4160" s="2" t="s">
        <v>5762</v>
      </c>
      <c r="D4160" s="3" t="s">
        <v>5673</v>
      </c>
      <c r="E4160" s="3" t="s">
        <v>5763</v>
      </c>
      <c r="F4160" s="6" t="s">
        <v>8554</v>
      </c>
      <c r="G4160" s="4">
        <v>107</v>
      </c>
      <c r="H4160" s="2" t="s">
        <v>5</v>
      </c>
      <c r="I4160" s="2" t="s">
        <v>6</v>
      </c>
      <c r="J4160" s="2" t="s">
        <v>13</v>
      </c>
      <c r="K4160" s="2" t="s">
        <v>8</v>
      </c>
      <c r="L4160" s="132" t="s">
        <v>8555</v>
      </c>
    </row>
    <row r="4161" spans="1:23" s="87" customFormat="1">
      <c r="A4161" s="1" t="str">
        <f>CONCATENATE(Tableau4[[#This Row],[DPT2]]," - ",Tableau4[[#This Row],[COMMUNE]])</f>
        <v>87 - Dournazac</v>
      </c>
      <c r="B4161" s="2">
        <v>87</v>
      </c>
      <c r="C4161" s="5" t="s">
        <v>5764</v>
      </c>
      <c r="D4161" s="6" t="s">
        <v>5711</v>
      </c>
      <c r="E4161" s="6" t="s">
        <v>5765</v>
      </c>
      <c r="F4161" s="6" t="s">
        <v>8554</v>
      </c>
      <c r="G4161" s="7">
        <v>671</v>
      </c>
      <c r="H4161" s="5" t="s">
        <v>5</v>
      </c>
      <c r="I4161" s="5" t="s">
        <v>12</v>
      </c>
      <c r="J4161" s="2" t="s">
        <v>13</v>
      </c>
      <c r="K4161" s="2" t="s">
        <v>5671</v>
      </c>
      <c r="L4161" s="132" t="s">
        <v>8555</v>
      </c>
      <c r="M4161"/>
      <c r="N4161"/>
      <c r="O4161"/>
      <c r="P4161"/>
      <c r="Q4161"/>
      <c r="R4161"/>
      <c r="S4161"/>
      <c r="T4161"/>
      <c r="U4161"/>
      <c r="V4161"/>
      <c r="W4161"/>
    </row>
    <row r="4162" spans="1:23" customFormat="1">
      <c r="A4162" s="1" t="str">
        <f>CONCATENATE(Tableau4[[#This Row],[DPT2]]," - ",Tableau4[[#This Row],[COMMUNE]])</f>
        <v>87 - Droux</v>
      </c>
      <c r="B4162" s="2">
        <v>87</v>
      </c>
      <c r="C4162" s="2" t="s">
        <v>5766</v>
      </c>
      <c r="D4162" s="3" t="s">
        <v>5669</v>
      </c>
      <c r="E4162" s="3" t="s">
        <v>5767</v>
      </c>
      <c r="F4162" s="6" t="s">
        <v>8554</v>
      </c>
      <c r="G4162" s="4">
        <v>346</v>
      </c>
      <c r="H4162" s="2" t="s">
        <v>5</v>
      </c>
      <c r="I4162" s="2" t="s">
        <v>6</v>
      </c>
      <c r="J4162" s="2" t="s">
        <v>13</v>
      </c>
      <c r="K4162" s="2" t="s">
        <v>8</v>
      </c>
      <c r="L4162" s="132" t="s">
        <v>8555</v>
      </c>
    </row>
    <row r="4163" spans="1:23" s="87" customFormat="1">
      <c r="A4163" s="1" t="str">
        <f>CONCATENATE(Tableau4[[#This Row],[DPT2]]," - ",Tableau4[[#This Row],[COMMUNE]])</f>
        <v>87 - Eybouleuf</v>
      </c>
      <c r="B4163" s="2">
        <v>87</v>
      </c>
      <c r="C4163" s="5" t="s">
        <v>5768</v>
      </c>
      <c r="D4163" s="6" t="s">
        <v>5724</v>
      </c>
      <c r="E4163" s="6" t="s">
        <v>5769</v>
      </c>
      <c r="F4163" s="6" t="s">
        <v>8554</v>
      </c>
      <c r="G4163" s="7">
        <v>457</v>
      </c>
      <c r="H4163" s="5" t="s">
        <v>5</v>
      </c>
      <c r="I4163" s="5" t="s">
        <v>12</v>
      </c>
      <c r="J4163" s="2" t="s">
        <v>13</v>
      </c>
      <c r="K4163" s="2" t="s">
        <v>8</v>
      </c>
      <c r="L4163" s="132" t="s">
        <v>8555</v>
      </c>
    </row>
    <row r="4164" spans="1:23" customFormat="1">
      <c r="A4164" s="1" t="str">
        <f>CONCATENATE(Tableau4[[#This Row],[DPT2]]," - ",Tableau4[[#This Row],[COMMUNE]])</f>
        <v>87 - Eyjeaux</v>
      </c>
      <c r="B4164" s="2">
        <v>87</v>
      </c>
      <c r="C4164" s="2" t="s">
        <v>5770</v>
      </c>
      <c r="D4164" s="3" t="s">
        <v>5676</v>
      </c>
      <c r="E4164" s="3" t="s">
        <v>5771</v>
      </c>
      <c r="F4164" s="6" t="s">
        <v>8554</v>
      </c>
      <c r="G4164" s="4">
        <v>1316</v>
      </c>
      <c r="H4164" s="2" t="s">
        <v>5</v>
      </c>
      <c r="I4164" s="2" t="s">
        <v>25</v>
      </c>
      <c r="J4164" s="2" t="s">
        <v>13</v>
      </c>
      <c r="K4164" s="2" t="s">
        <v>8</v>
      </c>
      <c r="L4164" s="132" t="s">
        <v>8555</v>
      </c>
    </row>
    <row r="4165" spans="1:23" s="87" customFormat="1">
      <c r="A4165" s="1" t="str">
        <f>CONCATENATE(Tableau4[[#This Row],[DPT2]]," - ",Tableau4[[#This Row],[COMMUNE]])</f>
        <v>87 - Eymoutiers</v>
      </c>
      <c r="B4165" s="2">
        <v>87</v>
      </c>
      <c r="C4165" s="2" t="s">
        <v>5772</v>
      </c>
      <c r="D4165" s="3" t="s">
        <v>5673</v>
      </c>
      <c r="E4165" s="3" t="s">
        <v>5773</v>
      </c>
      <c r="F4165" s="6" t="s">
        <v>8554</v>
      </c>
      <c r="G4165" s="4">
        <v>2077</v>
      </c>
      <c r="H4165" s="2" t="s">
        <v>5</v>
      </c>
      <c r="I4165" s="2" t="s">
        <v>6</v>
      </c>
      <c r="J4165" s="2" t="s">
        <v>13</v>
      </c>
      <c r="K4165" s="5" t="s">
        <v>5664</v>
      </c>
      <c r="L4165" s="132" t="s">
        <v>8555</v>
      </c>
      <c r="M4165"/>
      <c r="N4165"/>
      <c r="O4165"/>
      <c r="P4165"/>
      <c r="Q4165"/>
      <c r="R4165"/>
      <c r="S4165"/>
      <c r="T4165"/>
      <c r="U4165"/>
      <c r="V4165"/>
      <c r="W4165"/>
    </row>
    <row r="4166" spans="1:23" s="87" customFormat="1">
      <c r="A4166" s="1" t="str">
        <f>CONCATENATE(Tableau4[[#This Row],[DPT2]]," - ",Tableau4[[#This Row],[COMMUNE]])</f>
        <v>87 - Feytiat</v>
      </c>
      <c r="B4166" s="2">
        <v>87</v>
      </c>
      <c r="C4166" s="2" t="s">
        <v>5774</v>
      </c>
      <c r="D4166" s="3" t="s">
        <v>5676</v>
      </c>
      <c r="E4166" s="3" t="s">
        <v>5775</v>
      </c>
      <c r="F4166" s="6" t="s">
        <v>8554</v>
      </c>
      <c r="G4166" s="4">
        <v>6118</v>
      </c>
      <c r="H4166" s="2" t="s">
        <v>5</v>
      </c>
      <c r="I4166" s="2" t="s">
        <v>25</v>
      </c>
      <c r="J4166" s="2" t="s">
        <v>13</v>
      </c>
      <c r="K4166" s="5" t="s">
        <v>5664</v>
      </c>
      <c r="L4166" s="132" t="s">
        <v>8555</v>
      </c>
      <c r="M4166"/>
      <c r="N4166"/>
      <c r="O4166"/>
      <c r="P4166"/>
      <c r="Q4166"/>
      <c r="R4166"/>
      <c r="S4166"/>
      <c r="T4166"/>
      <c r="U4166"/>
      <c r="V4166"/>
      <c r="W4166"/>
    </row>
    <row r="4167" spans="1:23" s="87" customFormat="1">
      <c r="A4167" s="1" t="str">
        <f>CONCATENATE(Tableau4[[#This Row],[DPT2]]," - ",Tableau4[[#This Row],[COMMUNE]])</f>
        <v>87 - Flavignac</v>
      </c>
      <c r="B4167" s="2">
        <v>87</v>
      </c>
      <c r="C4167" s="5" t="s">
        <v>5776</v>
      </c>
      <c r="D4167" s="6" t="s">
        <v>5711</v>
      </c>
      <c r="E4167" s="6" t="s">
        <v>5777</v>
      </c>
      <c r="F4167" s="6" t="s">
        <v>8554</v>
      </c>
      <c r="G4167" s="7">
        <v>1075</v>
      </c>
      <c r="H4167" s="5" t="s">
        <v>5</v>
      </c>
      <c r="I4167" s="5" t="s">
        <v>12</v>
      </c>
      <c r="J4167" s="2" t="s">
        <v>13</v>
      </c>
      <c r="K4167" s="2" t="s">
        <v>5671</v>
      </c>
      <c r="L4167" s="132" t="s">
        <v>8555</v>
      </c>
      <c r="M4167"/>
      <c r="N4167"/>
      <c r="O4167"/>
      <c r="P4167"/>
      <c r="Q4167"/>
      <c r="R4167"/>
      <c r="S4167"/>
      <c r="T4167"/>
      <c r="U4167"/>
      <c r="V4167"/>
      <c r="W4167"/>
    </row>
    <row r="4168" spans="1:23" customFormat="1">
      <c r="A4168" s="1" t="str">
        <f>CONCATENATE(Tableau4[[#This Row],[DPT2]]," - ",Tableau4[[#This Row],[COMMUNE]])</f>
        <v>87 - Folles</v>
      </c>
      <c r="B4168" s="2">
        <v>87</v>
      </c>
      <c r="C4168" s="2" t="s">
        <v>5778</v>
      </c>
      <c r="D4168" s="3" t="s">
        <v>5666</v>
      </c>
      <c r="E4168" s="3" t="s">
        <v>5779</v>
      </c>
      <c r="F4168" s="6" t="s">
        <v>8554</v>
      </c>
      <c r="G4168" s="4">
        <v>466</v>
      </c>
      <c r="H4168" s="2" t="s">
        <v>5</v>
      </c>
      <c r="I4168" s="2" t="s">
        <v>25</v>
      </c>
      <c r="J4168" s="2" t="s">
        <v>13</v>
      </c>
      <c r="K4168" s="2" t="s">
        <v>8</v>
      </c>
      <c r="L4168" s="132" t="s">
        <v>8555</v>
      </c>
    </row>
    <row r="4169" spans="1:23" customFormat="1">
      <c r="A4169" s="1" t="str">
        <f>CONCATENATE(Tableau4[[#This Row],[DPT2]]," - ",Tableau4[[#This Row],[COMMUNE]])</f>
        <v>87 - Fromental</v>
      </c>
      <c r="B4169" s="2">
        <v>87</v>
      </c>
      <c r="C4169" s="2" t="s">
        <v>5780</v>
      </c>
      <c r="D4169" s="3" t="s">
        <v>5666</v>
      </c>
      <c r="E4169" s="3" t="s">
        <v>5781</v>
      </c>
      <c r="F4169" s="6" t="s">
        <v>8554</v>
      </c>
      <c r="G4169" s="4">
        <v>517</v>
      </c>
      <c r="H4169" s="2" t="s">
        <v>5</v>
      </c>
      <c r="I4169" s="2" t="s">
        <v>25</v>
      </c>
      <c r="J4169" s="2" t="s">
        <v>13</v>
      </c>
      <c r="K4169" s="2" t="s">
        <v>8</v>
      </c>
      <c r="L4169" s="132" t="s">
        <v>8555</v>
      </c>
    </row>
    <row r="4170" spans="1:23" s="87" customFormat="1">
      <c r="A4170" s="1" t="str">
        <f>CONCATENATE(Tableau4[[#This Row],[DPT2]]," - ",Tableau4[[#This Row],[COMMUNE]])</f>
        <v>87 - Gajoubert</v>
      </c>
      <c r="B4170" s="2">
        <v>87</v>
      </c>
      <c r="C4170" s="2" t="s">
        <v>5782</v>
      </c>
      <c r="D4170" s="3" t="s">
        <v>5669</v>
      </c>
      <c r="E4170" s="3" t="s">
        <v>5783</v>
      </c>
      <c r="F4170" s="6" t="s">
        <v>8554</v>
      </c>
      <c r="G4170" s="4">
        <v>140</v>
      </c>
      <c r="H4170" s="2" t="s">
        <v>5</v>
      </c>
      <c r="I4170" s="2" t="s">
        <v>6</v>
      </c>
      <c r="J4170" s="2" t="s">
        <v>13</v>
      </c>
      <c r="K4170" s="2" t="s">
        <v>8</v>
      </c>
      <c r="L4170" s="132" t="s">
        <v>8555</v>
      </c>
      <c r="M4170"/>
      <c r="N4170"/>
      <c r="O4170"/>
      <c r="P4170"/>
      <c r="Q4170"/>
      <c r="R4170"/>
      <c r="S4170"/>
      <c r="T4170"/>
      <c r="U4170"/>
      <c r="V4170"/>
      <c r="W4170"/>
    </row>
    <row r="4171" spans="1:23" customFormat="1">
      <c r="A4171" s="1" t="str">
        <f>CONCATENATE(Tableau4[[#This Row],[DPT2]]," - ",Tableau4[[#This Row],[COMMUNE]])</f>
        <v>87 - Glandon</v>
      </c>
      <c r="B4171" s="2">
        <v>87</v>
      </c>
      <c r="C4171" s="5" t="s">
        <v>5784</v>
      </c>
      <c r="D4171" s="6" t="s">
        <v>1388</v>
      </c>
      <c r="E4171" s="6" t="s">
        <v>5785</v>
      </c>
      <c r="F4171" s="6" t="s">
        <v>8554</v>
      </c>
      <c r="G4171" s="7">
        <v>780</v>
      </c>
      <c r="H4171" s="5" t="s">
        <v>5</v>
      </c>
      <c r="I4171" s="5" t="s">
        <v>12</v>
      </c>
      <c r="J4171" s="2" t="s">
        <v>13</v>
      </c>
      <c r="K4171" s="2" t="s">
        <v>5671</v>
      </c>
      <c r="L4171" s="132" t="s">
        <v>8555</v>
      </c>
      <c r="M4171" s="87"/>
      <c r="N4171" s="87"/>
      <c r="O4171" s="87"/>
      <c r="P4171" s="87"/>
      <c r="Q4171" s="87"/>
      <c r="R4171" s="87"/>
      <c r="S4171" s="87"/>
      <c r="T4171" s="87"/>
      <c r="U4171" s="87"/>
      <c r="V4171" s="87"/>
      <c r="W4171" s="87"/>
    </row>
    <row r="4172" spans="1:23" customFormat="1">
      <c r="A4172" s="1" t="str">
        <f>CONCATENATE(Tableau4[[#This Row],[DPT2]]," - ",Tableau4[[#This Row],[COMMUNE]])</f>
        <v>87 - Glanges</v>
      </c>
      <c r="B4172" s="2">
        <v>87</v>
      </c>
      <c r="C4172" s="2" t="s">
        <v>5786</v>
      </c>
      <c r="D4172" s="3" t="s">
        <v>5731</v>
      </c>
      <c r="E4172" s="3" t="s">
        <v>5787</v>
      </c>
      <c r="F4172" s="6" t="s">
        <v>8554</v>
      </c>
      <c r="G4172" s="4">
        <v>507</v>
      </c>
      <c r="H4172" s="2" t="s">
        <v>5</v>
      </c>
      <c r="I4172" s="2" t="s">
        <v>25</v>
      </c>
      <c r="J4172" s="2" t="s">
        <v>13</v>
      </c>
      <c r="K4172" s="2" t="s">
        <v>8</v>
      </c>
      <c r="L4172" s="132" t="s">
        <v>8555</v>
      </c>
    </row>
    <row r="4173" spans="1:23" customFormat="1">
      <c r="A4173" s="1" t="str">
        <f>CONCATENATE(Tableau4[[#This Row],[DPT2]]," - ",Tableau4[[#This Row],[COMMUNE]])</f>
        <v>87 - Gorre</v>
      </c>
      <c r="B4173" s="2">
        <v>87</v>
      </c>
      <c r="C4173" s="2" t="s">
        <v>5788</v>
      </c>
      <c r="D4173" s="3" t="s">
        <v>5721</v>
      </c>
      <c r="E4173" s="3" t="s">
        <v>5789</v>
      </c>
      <c r="F4173" s="6" t="s">
        <v>8554</v>
      </c>
      <c r="G4173" s="4">
        <v>388</v>
      </c>
      <c r="H4173" s="2" t="s">
        <v>5</v>
      </c>
      <c r="I4173" s="2" t="s">
        <v>6</v>
      </c>
      <c r="J4173" s="2" t="s">
        <v>13</v>
      </c>
      <c r="K4173" s="2" t="s">
        <v>8</v>
      </c>
      <c r="L4173" s="132" t="s">
        <v>8555</v>
      </c>
      <c r="M4173" s="87"/>
      <c r="N4173" s="87"/>
      <c r="O4173" s="87"/>
      <c r="P4173" s="87"/>
      <c r="Q4173" s="87"/>
      <c r="R4173" s="87"/>
      <c r="S4173" s="87"/>
      <c r="T4173" s="87"/>
      <c r="U4173" s="87"/>
      <c r="V4173" s="87"/>
      <c r="W4173" s="87"/>
    </row>
    <row r="4174" spans="1:23" customFormat="1">
      <c r="A4174" s="1" t="str">
        <f>CONCATENATE(Tableau4[[#This Row],[DPT2]]," - ",Tableau4[[#This Row],[COMMUNE]])</f>
        <v>87 - Isle</v>
      </c>
      <c r="B4174" s="94">
        <v>87</v>
      </c>
      <c r="C4174" s="11" t="s">
        <v>5790</v>
      </c>
      <c r="D4174" s="95" t="s">
        <v>5676</v>
      </c>
      <c r="E4174" s="118" t="s">
        <v>5791</v>
      </c>
      <c r="F4174" s="96" t="s">
        <v>8555</v>
      </c>
      <c r="G4174" s="97">
        <v>7847</v>
      </c>
      <c r="H4174" s="94" t="s">
        <v>859</v>
      </c>
      <c r="I4174" s="94" t="s">
        <v>25</v>
      </c>
      <c r="J4174" s="94" t="s">
        <v>13</v>
      </c>
      <c r="K4174" s="5" t="s">
        <v>5664</v>
      </c>
      <c r="L4174" s="132" t="s">
        <v>8555</v>
      </c>
    </row>
    <row r="4175" spans="1:23" customFormat="1">
      <c r="A4175" s="1" t="str">
        <f>CONCATENATE(Tableau4[[#This Row],[DPT2]]," - ",Tableau4[[#This Row],[COMMUNE]])</f>
        <v>87 - Jabreilles-les-Bordes</v>
      </c>
      <c r="B4175" s="2">
        <v>87</v>
      </c>
      <c r="C4175" s="2" t="s">
        <v>5792</v>
      </c>
      <c r="D4175" s="3" t="s">
        <v>5666</v>
      </c>
      <c r="E4175" s="3" t="s">
        <v>5793</v>
      </c>
      <c r="F4175" s="6" t="s">
        <v>8554</v>
      </c>
      <c r="G4175" s="4">
        <v>235</v>
      </c>
      <c r="H4175" s="2" t="s">
        <v>5</v>
      </c>
      <c r="I4175" s="2" t="s">
        <v>25</v>
      </c>
      <c r="J4175" s="2" t="s">
        <v>13</v>
      </c>
      <c r="K4175" s="2" t="s">
        <v>8</v>
      </c>
      <c r="L4175" s="132" t="s">
        <v>8555</v>
      </c>
      <c r="M4175" s="87"/>
      <c r="N4175" s="87"/>
      <c r="O4175" s="87"/>
      <c r="P4175" s="87"/>
      <c r="Q4175" s="87"/>
      <c r="R4175" s="87"/>
      <c r="S4175" s="87"/>
      <c r="T4175" s="87"/>
      <c r="U4175" s="87"/>
      <c r="V4175" s="87"/>
      <c r="W4175" s="87"/>
    </row>
    <row r="4176" spans="1:23" customFormat="1">
      <c r="A4176" s="1" t="str">
        <f>CONCATENATE(Tableau4[[#This Row],[DPT2]]," - ",Tableau4[[#This Row],[COMMUNE]])</f>
        <v>87 - Janailhac</v>
      </c>
      <c r="B4176" s="2">
        <v>87</v>
      </c>
      <c r="C4176" s="5" t="s">
        <v>5794</v>
      </c>
      <c r="D4176" s="6" t="s">
        <v>5711</v>
      </c>
      <c r="E4176" s="6" t="s">
        <v>5795</v>
      </c>
      <c r="F4176" s="6" t="s">
        <v>8554</v>
      </c>
      <c r="G4176" s="7">
        <v>527</v>
      </c>
      <c r="H4176" s="5" t="s">
        <v>5</v>
      </c>
      <c r="I4176" s="5" t="s">
        <v>12</v>
      </c>
      <c r="J4176" s="2" t="s">
        <v>13</v>
      </c>
      <c r="K4176" s="2" t="s">
        <v>8</v>
      </c>
      <c r="L4176" s="132" t="s">
        <v>8555</v>
      </c>
      <c r="M4176" s="87"/>
      <c r="N4176" s="87"/>
      <c r="O4176" s="87"/>
      <c r="P4176" s="87"/>
      <c r="Q4176" s="87"/>
      <c r="R4176" s="87"/>
      <c r="S4176" s="87"/>
      <c r="T4176" s="87"/>
      <c r="U4176" s="87"/>
      <c r="V4176" s="87"/>
      <c r="W4176" s="87"/>
    </row>
    <row r="4177" spans="1:23" customFormat="1">
      <c r="A4177" s="1" t="str">
        <f>CONCATENATE(Tableau4[[#This Row],[DPT2]]," - ",Tableau4[[#This Row],[COMMUNE]])</f>
        <v>87 - Javerdat</v>
      </c>
      <c r="B4177" s="2">
        <v>87</v>
      </c>
      <c r="C4177" s="2" t="s">
        <v>5796</v>
      </c>
      <c r="D4177" s="3" t="s">
        <v>5714</v>
      </c>
      <c r="E4177" s="3" t="s">
        <v>5797</v>
      </c>
      <c r="F4177" s="6" t="s">
        <v>8554</v>
      </c>
      <c r="G4177" s="4">
        <v>695</v>
      </c>
      <c r="H4177" s="2" t="s">
        <v>5</v>
      </c>
      <c r="I4177" s="2" t="s">
        <v>25</v>
      </c>
      <c r="J4177" s="2" t="s">
        <v>13</v>
      </c>
      <c r="K4177" s="2" t="s">
        <v>8</v>
      </c>
      <c r="L4177" s="132" t="s">
        <v>8555</v>
      </c>
    </row>
    <row r="4178" spans="1:23" s="87" customFormat="1">
      <c r="A4178" s="1" t="str">
        <f>CONCATENATE(Tableau4[[#This Row],[DPT2]]," - ",Tableau4[[#This Row],[COMMUNE]])</f>
        <v>87 - Jouac</v>
      </c>
      <c r="B4178" s="2">
        <v>87</v>
      </c>
      <c r="C4178" s="2" t="s">
        <v>5798</v>
      </c>
      <c r="D4178" s="3" t="s">
        <v>5669</v>
      </c>
      <c r="E4178" s="3" t="s">
        <v>5799</v>
      </c>
      <c r="F4178" s="6" t="s">
        <v>8554</v>
      </c>
      <c r="G4178" s="4">
        <v>179</v>
      </c>
      <c r="H4178" s="2" t="s">
        <v>5</v>
      </c>
      <c r="I4178" s="2" t="s">
        <v>6</v>
      </c>
      <c r="J4178" s="2" t="s">
        <v>13</v>
      </c>
      <c r="K4178" s="2" t="s">
        <v>8</v>
      </c>
      <c r="L4178" s="132" t="s">
        <v>8555</v>
      </c>
    </row>
    <row r="4179" spans="1:23" customFormat="1">
      <c r="A4179" s="1" t="str">
        <f>CONCATENATE(Tableau4[[#This Row],[DPT2]]," - ",Tableau4[[#This Row],[COMMUNE]])</f>
        <v>87 - Jourgnac</v>
      </c>
      <c r="B4179" s="2">
        <v>87</v>
      </c>
      <c r="C4179" s="2" t="s">
        <v>5800</v>
      </c>
      <c r="D4179" s="3" t="s">
        <v>5662</v>
      </c>
      <c r="E4179" s="3" t="s">
        <v>5801</v>
      </c>
      <c r="F4179" s="6" t="s">
        <v>8554</v>
      </c>
      <c r="G4179" s="4">
        <v>1106</v>
      </c>
      <c r="H4179" s="2" t="s">
        <v>5</v>
      </c>
      <c r="I4179" s="2" t="s">
        <v>25</v>
      </c>
      <c r="J4179" s="2" t="s">
        <v>13</v>
      </c>
      <c r="K4179" s="2" t="s">
        <v>8</v>
      </c>
      <c r="L4179" s="132" t="s">
        <v>8555</v>
      </c>
    </row>
    <row r="4180" spans="1:23" customFormat="1">
      <c r="A4180" s="1" t="str">
        <f>CONCATENATE(Tableau4[[#This Row],[DPT2]]," - ",Tableau4[[#This Row],[COMMUNE]])</f>
        <v>87 - La Bazeuge</v>
      </c>
      <c r="B4180" s="2">
        <v>87</v>
      </c>
      <c r="C4180" s="2" t="s">
        <v>5802</v>
      </c>
      <c r="D4180" s="3" t="s">
        <v>5669</v>
      </c>
      <c r="E4180" s="3" t="s">
        <v>5803</v>
      </c>
      <c r="F4180" s="6" t="s">
        <v>8554</v>
      </c>
      <c r="G4180" s="4">
        <v>147</v>
      </c>
      <c r="H4180" s="2" t="s">
        <v>5</v>
      </c>
      <c r="I4180" s="2" t="s">
        <v>6</v>
      </c>
      <c r="J4180" s="2" t="s">
        <v>13</v>
      </c>
      <c r="K4180" s="2" t="s">
        <v>8</v>
      </c>
      <c r="L4180" s="132" t="s">
        <v>8555</v>
      </c>
      <c r="M4180" s="87"/>
      <c r="N4180" s="87"/>
      <c r="O4180" s="87"/>
      <c r="P4180" s="87"/>
      <c r="Q4180" s="87"/>
      <c r="R4180" s="87"/>
      <c r="S4180" s="87"/>
      <c r="T4180" s="87"/>
      <c r="U4180" s="87"/>
      <c r="V4180" s="87"/>
      <c r="W4180" s="87"/>
    </row>
    <row r="4181" spans="1:23" customFormat="1">
      <c r="A4181" s="1" t="str">
        <f>CONCATENATE(Tableau4[[#This Row],[DPT2]]," - ",Tableau4[[#This Row],[COMMUNE]])</f>
        <v>87 - La Chapelle-Montbrandeix</v>
      </c>
      <c r="B4181" s="2">
        <v>87</v>
      </c>
      <c r="C4181" s="2" t="s">
        <v>5804</v>
      </c>
      <c r="D4181" s="3" t="s">
        <v>5721</v>
      </c>
      <c r="E4181" s="3" t="s">
        <v>5805</v>
      </c>
      <c r="F4181" s="6" t="s">
        <v>8554</v>
      </c>
      <c r="G4181" s="4">
        <v>262</v>
      </c>
      <c r="H4181" s="2" t="s">
        <v>5</v>
      </c>
      <c r="I4181" s="2" t="s">
        <v>6</v>
      </c>
      <c r="J4181" s="2" t="s">
        <v>13</v>
      </c>
      <c r="K4181" s="2" t="s">
        <v>8</v>
      </c>
      <c r="L4181" s="132" t="s">
        <v>8555</v>
      </c>
      <c r="M4181" s="87"/>
      <c r="N4181" s="87"/>
      <c r="O4181" s="87"/>
      <c r="P4181" s="87"/>
      <c r="Q4181" s="87"/>
      <c r="R4181" s="87"/>
      <c r="S4181" s="87"/>
      <c r="T4181" s="87"/>
      <c r="U4181" s="87"/>
      <c r="V4181" s="87"/>
      <c r="W4181" s="87"/>
    </row>
    <row r="4182" spans="1:23" s="87" customFormat="1">
      <c r="A4182" s="1" t="str">
        <f>CONCATENATE(Tableau4[[#This Row],[DPT2]]," - ",Tableau4[[#This Row],[COMMUNE]])</f>
        <v>87 - La Croisille-sur-Briance</v>
      </c>
      <c r="B4182" s="2">
        <v>87</v>
      </c>
      <c r="C4182" s="2" t="s">
        <v>5806</v>
      </c>
      <c r="D4182" s="3" t="s">
        <v>5734</v>
      </c>
      <c r="E4182" s="3" t="s">
        <v>5807</v>
      </c>
      <c r="F4182" s="6" t="s">
        <v>8554</v>
      </c>
      <c r="G4182" s="4">
        <v>624</v>
      </c>
      <c r="H4182" s="2" t="s">
        <v>5</v>
      </c>
      <c r="I4182" s="2" t="s">
        <v>6</v>
      </c>
      <c r="J4182" s="2" t="s">
        <v>13</v>
      </c>
      <c r="K4182" s="2" t="s">
        <v>5671</v>
      </c>
      <c r="L4182" s="132" t="s">
        <v>8555</v>
      </c>
      <c r="M4182"/>
      <c r="N4182"/>
      <c r="O4182"/>
      <c r="P4182"/>
      <c r="Q4182"/>
      <c r="R4182"/>
      <c r="S4182"/>
      <c r="T4182"/>
      <c r="U4182"/>
      <c r="V4182"/>
      <c r="W4182"/>
    </row>
    <row r="4183" spans="1:23" s="87" customFormat="1">
      <c r="A4183" s="1" t="str">
        <f>CONCATENATE(Tableau4[[#This Row],[DPT2]]," - ",Tableau4[[#This Row],[COMMUNE]])</f>
        <v>87 - La Croix-sur-Gartempe</v>
      </c>
      <c r="B4183" s="2">
        <v>87</v>
      </c>
      <c r="C4183" s="2" t="s">
        <v>5808</v>
      </c>
      <c r="D4183" s="3" t="s">
        <v>5669</v>
      </c>
      <c r="E4183" s="3" t="s">
        <v>5809</v>
      </c>
      <c r="F4183" s="6" t="s">
        <v>8554</v>
      </c>
      <c r="G4183" s="4">
        <v>180</v>
      </c>
      <c r="H4183" s="2" t="s">
        <v>5</v>
      </c>
      <c r="I4183" s="2" t="s">
        <v>6</v>
      </c>
      <c r="J4183" s="2" t="s">
        <v>13</v>
      </c>
      <c r="K4183" s="2" t="s">
        <v>8</v>
      </c>
      <c r="L4183" s="132" t="s">
        <v>8555</v>
      </c>
      <c r="M4183"/>
      <c r="N4183"/>
      <c r="O4183"/>
      <c r="P4183"/>
      <c r="Q4183"/>
      <c r="R4183"/>
      <c r="S4183"/>
      <c r="T4183"/>
      <c r="U4183"/>
      <c r="V4183"/>
      <c r="W4183"/>
    </row>
    <row r="4184" spans="1:23" customFormat="1">
      <c r="A4184" s="1" t="str">
        <f>CONCATENATE(Tableau4[[#This Row],[DPT2]]," - ",Tableau4[[#This Row],[COMMUNE]])</f>
        <v>87 - La Geneytouse</v>
      </c>
      <c r="B4184" s="2">
        <v>87</v>
      </c>
      <c r="C4184" s="5" t="s">
        <v>5810</v>
      </c>
      <c r="D4184" s="6" t="s">
        <v>5724</v>
      </c>
      <c r="E4184" s="6" t="s">
        <v>5811</v>
      </c>
      <c r="F4184" s="6" t="s">
        <v>8554</v>
      </c>
      <c r="G4184" s="7">
        <v>975</v>
      </c>
      <c r="H4184" s="5" t="s">
        <v>5</v>
      </c>
      <c r="I4184" s="5" t="s">
        <v>12</v>
      </c>
      <c r="J4184" s="2" t="s">
        <v>13</v>
      </c>
      <c r="K4184" s="2" t="s">
        <v>8</v>
      </c>
      <c r="L4184" s="132" t="s">
        <v>8555</v>
      </c>
    </row>
    <row r="4185" spans="1:23" customFormat="1">
      <c r="A4185" s="1" t="str">
        <f>CONCATENATE(Tableau4[[#This Row],[DPT2]]," - ",Tableau4[[#This Row],[COMMUNE]])</f>
        <v>87 - La Jonchère-Saint-Maurice</v>
      </c>
      <c r="B4185" s="2">
        <v>87</v>
      </c>
      <c r="C4185" s="2" t="s">
        <v>5812</v>
      </c>
      <c r="D4185" s="3" t="s">
        <v>5666</v>
      </c>
      <c r="E4185" s="3" t="s">
        <v>5813</v>
      </c>
      <c r="F4185" s="6" t="s">
        <v>8554</v>
      </c>
      <c r="G4185" s="4">
        <v>839</v>
      </c>
      <c r="H4185" s="2" t="s">
        <v>5</v>
      </c>
      <c r="I4185" s="2" t="s">
        <v>25</v>
      </c>
      <c r="J4185" s="2" t="s">
        <v>13</v>
      </c>
      <c r="K4185" s="2" t="s">
        <v>5671</v>
      </c>
      <c r="L4185" s="132" t="s">
        <v>8555</v>
      </c>
    </row>
    <row r="4186" spans="1:23" customFormat="1">
      <c r="A4186" s="1" t="str">
        <f>CONCATENATE(Tableau4[[#This Row],[DPT2]]," - ",Tableau4[[#This Row],[COMMUNE]])</f>
        <v>87 - La Meyze</v>
      </c>
      <c r="B4186" s="2">
        <v>87</v>
      </c>
      <c r="C4186" s="5" t="s">
        <v>5814</v>
      </c>
      <c r="D4186" s="6" t="s">
        <v>1388</v>
      </c>
      <c r="E4186" s="6" t="s">
        <v>5815</v>
      </c>
      <c r="F4186" s="6" t="s">
        <v>8554</v>
      </c>
      <c r="G4186" s="7">
        <v>847</v>
      </c>
      <c r="H4186" s="5" t="s">
        <v>5</v>
      </c>
      <c r="I4186" s="5" t="s">
        <v>12</v>
      </c>
      <c r="J4186" s="2" t="s">
        <v>13</v>
      </c>
      <c r="K4186" s="2" t="s">
        <v>5671</v>
      </c>
      <c r="L4186" s="132" t="s">
        <v>8555</v>
      </c>
      <c r="M4186" s="87"/>
      <c r="N4186" s="87"/>
      <c r="O4186" s="87"/>
      <c r="P4186" s="87"/>
      <c r="Q4186" s="87"/>
      <c r="R4186" s="87"/>
      <c r="S4186" s="87"/>
      <c r="T4186" s="87"/>
      <c r="U4186" s="87"/>
      <c r="V4186" s="87"/>
      <c r="W4186" s="87"/>
    </row>
    <row r="4187" spans="1:23" s="87" customFormat="1">
      <c r="A4187" s="1" t="str">
        <f>CONCATENATE(Tableau4[[#This Row],[DPT2]]," - ",Tableau4[[#This Row],[COMMUNE]])</f>
        <v>87 - La Porcherie</v>
      </c>
      <c r="B4187" s="2">
        <v>87</v>
      </c>
      <c r="C4187" s="2" t="s">
        <v>5816</v>
      </c>
      <c r="D4187" s="3" t="s">
        <v>5731</v>
      </c>
      <c r="E4187" s="3" t="s">
        <v>5817</v>
      </c>
      <c r="F4187" s="6" t="s">
        <v>8554</v>
      </c>
      <c r="G4187" s="4">
        <v>504</v>
      </c>
      <c r="H4187" s="2" t="s">
        <v>5</v>
      </c>
      <c r="I4187" s="2" t="s">
        <v>25</v>
      </c>
      <c r="J4187" s="2" t="s">
        <v>13</v>
      </c>
      <c r="K4187" s="2" t="s">
        <v>8</v>
      </c>
      <c r="L4187" s="132" t="s">
        <v>8555</v>
      </c>
      <c r="M4187"/>
      <c r="N4187"/>
      <c r="O4187"/>
      <c r="P4187"/>
      <c r="Q4187"/>
      <c r="R4187"/>
      <c r="S4187"/>
      <c r="T4187"/>
      <c r="U4187"/>
      <c r="V4187"/>
      <c r="W4187"/>
    </row>
    <row r="4188" spans="1:23" s="87" customFormat="1">
      <c r="A4188" s="1" t="str">
        <f>CONCATENATE(Tableau4[[#This Row],[DPT2]]," - ",Tableau4[[#This Row],[COMMUNE]])</f>
        <v>87 - La Roche-l'Abeille</v>
      </c>
      <c r="B4188" s="2">
        <v>87</v>
      </c>
      <c r="C4188" s="5" t="s">
        <v>5818</v>
      </c>
      <c r="D4188" s="6" t="s">
        <v>1388</v>
      </c>
      <c r="E4188" s="6" t="s">
        <v>5819</v>
      </c>
      <c r="F4188" s="6" t="s">
        <v>8554</v>
      </c>
      <c r="G4188" s="7">
        <v>604</v>
      </c>
      <c r="H4188" s="5" t="s">
        <v>5</v>
      </c>
      <c r="I4188" s="5" t="s">
        <v>12</v>
      </c>
      <c r="J4188" s="2" t="s">
        <v>13</v>
      </c>
      <c r="K4188" s="2" t="s">
        <v>8</v>
      </c>
      <c r="L4188" s="132" t="s">
        <v>8555</v>
      </c>
      <c r="M4188"/>
      <c r="N4188"/>
      <c r="O4188"/>
      <c r="P4188"/>
      <c r="Q4188"/>
      <c r="R4188"/>
      <c r="S4188"/>
      <c r="T4188"/>
      <c r="U4188"/>
      <c r="V4188"/>
      <c r="W4188"/>
    </row>
    <row r="4189" spans="1:23" customFormat="1">
      <c r="A4189" s="1" t="str">
        <f>CONCATENATE(Tableau4[[#This Row],[DPT2]]," - ",Tableau4[[#This Row],[COMMUNE]])</f>
        <v>87 - Ladignac-le-Long</v>
      </c>
      <c r="B4189" s="2">
        <v>87</v>
      </c>
      <c r="C4189" s="5" t="s">
        <v>5820</v>
      </c>
      <c r="D4189" s="6" t="s">
        <v>1388</v>
      </c>
      <c r="E4189" s="6" t="s">
        <v>5821</v>
      </c>
      <c r="F4189" s="6" t="s">
        <v>8554</v>
      </c>
      <c r="G4189" s="7">
        <v>1165</v>
      </c>
      <c r="H4189" s="5" t="s">
        <v>5</v>
      </c>
      <c r="I4189" s="5" t="s">
        <v>12</v>
      </c>
      <c r="J4189" s="2" t="s">
        <v>13</v>
      </c>
      <c r="K4189" s="2" t="s">
        <v>5671</v>
      </c>
      <c r="L4189" s="132" t="s">
        <v>8555</v>
      </c>
    </row>
    <row r="4190" spans="1:23" customFormat="1">
      <c r="A4190" s="1" t="str">
        <f>CONCATENATE(Tableau4[[#This Row],[DPT2]]," - ",Tableau4[[#This Row],[COMMUNE]])</f>
        <v>87 - Laurière</v>
      </c>
      <c r="B4190" s="2">
        <v>87</v>
      </c>
      <c r="C4190" s="2" t="s">
        <v>5822</v>
      </c>
      <c r="D4190" s="3" t="s">
        <v>5666</v>
      </c>
      <c r="E4190" s="3" t="s">
        <v>5823</v>
      </c>
      <c r="F4190" s="6" t="s">
        <v>8554</v>
      </c>
      <c r="G4190" s="4">
        <v>543</v>
      </c>
      <c r="H4190" s="2" t="s">
        <v>5</v>
      </c>
      <c r="I4190" s="2" t="s">
        <v>25</v>
      </c>
      <c r="J4190" s="2" t="s">
        <v>13</v>
      </c>
      <c r="K4190" s="2" t="s">
        <v>8</v>
      </c>
      <c r="L4190" s="132" t="s">
        <v>8555</v>
      </c>
    </row>
    <row r="4191" spans="1:23" s="87" customFormat="1">
      <c r="A4191" s="1" t="str">
        <f>CONCATENATE(Tableau4[[#This Row],[DPT2]]," - ",Tableau4[[#This Row],[COMMUNE]])</f>
        <v>87 - Lavignac</v>
      </c>
      <c r="B4191" s="2">
        <v>87</v>
      </c>
      <c r="C4191" s="5" t="s">
        <v>5824</v>
      </c>
      <c r="D4191" s="6" t="s">
        <v>5711</v>
      </c>
      <c r="E4191" s="6" t="s">
        <v>5825</v>
      </c>
      <c r="F4191" s="6" t="s">
        <v>8554</v>
      </c>
      <c r="G4191" s="7">
        <v>165</v>
      </c>
      <c r="H4191" s="5" t="s">
        <v>5</v>
      </c>
      <c r="I4191" s="5" t="s">
        <v>12</v>
      </c>
      <c r="J4191" s="2" t="s">
        <v>13</v>
      </c>
      <c r="K4191" s="2" t="s">
        <v>8</v>
      </c>
      <c r="L4191" s="132" t="s">
        <v>8555</v>
      </c>
      <c r="M4191"/>
      <c r="N4191"/>
      <c r="O4191"/>
      <c r="P4191"/>
      <c r="Q4191"/>
      <c r="R4191"/>
      <c r="S4191"/>
      <c r="T4191"/>
      <c r="U4191"/>
      <c r="V4191"/>
      <c r="W4191"/>
    </row>
    <row r="4192" spans="1:23" s="87" customFormat="1">
      <c r="A4192" s="1" t="str">
        <f>CONCATENATE(Tableau4[[#This Row],[DPT2]]," - ",Tableau4[[#This Row],[COMMUNE]])</f>
        <v>87 - Le Buis</v>
      </c>
      <c r="B4192" s="2">
        <v>87</v>
      </c>
      <c r="C4192" s="2" t="s">
        <v>5826</v>
      </c>
      <c r="D4192" s="3" t="s">
        <v>5666</v>
      </c>
      <c r="E4192" s="3" t="s">
        <v>5827</v>
      </c>
      <c r="F4192" s="6" t="s">
        <v>8554</v>
      </c>
      <c r="G4192" s="4">
        <v>188</v>
      </c>
      <c r="H4192" s="2" t="s">
        <v>5</v>
      </c>
      <c r="I4192" s="2" t="s">
        <v>25</v>
      </c>
      <c r="J4192" s="2" t="s">
        <v>13</v>
      </c>
      <c r="K4192" s="2" t="s">
        <v>8</v>
      </c>
      <c r="L4192" s="132" t="s">
        <v>8555</v>
      </c>
      <c r="M4192"/>
      <c r="N4192"/>
      <c r="O4192"/>
      <c r="P4192"/>
      <c r="Q4192"/>
      <c r="R4192"/>
      <c r="S4192"/>
      <c r="T4192"/>
      <c r="U4192"/>
      <c r="V4192"/>
      <c r="W4192"/>
    </row>
    <row r="4193" spans="1:23" customFormat="1">
      <c r="A4193" s="1" t="str">
        <f>CONCATENATE(Tableau4[[#This Row],[DPT2]]," - ",Tableau4[[#This Row],[COMMUNE]])</f>
        <v>87 - Le Chalard</v>
      </c>
      <c r="B4193" s="2">
        <v>87</v>
      </c>
      <c r="C4193" s="5" t="s">
        <v>5828</v>
      </c>
      <c r="D4193" s="6" t="s">
        <v>1388</v>
      </c>
      <c r="E4193" s="6" t="s">
        <v>5829</v>
      </c>
      <c r="F4193" s="6" t="s">
        <v>8554</v>
      </c>
      <c r="G4193" s="7">
        <v>310</v>
      </c>
      <c r="H4193" s="5" t="s">
        <v>5</v>
      </c>
      <c r="I4193" s="5" t="s">
        <v>12</v>
      </c>
      <c r="J4193" s="2" t="s">
        <v>13</v>
      </c>
      <c r="K4193" s="2" t="s">
        <v>8</v>
      </c>
      <c r="L4193" s="132" t="s">
        <v>8555</v>
      </c>
    </row>
    <row r="4194" spans="1:23" customFormat="1">
      <c r="A4194" s="1" t="str">
        <f>CONCATENATE(Tableau4[[#This Row],[DPT2]]," - ",Tableau4[[#This Row],[COMMUNE]])</f>
        <v>87 - Le Châtenet-en-Dognon</v>
      </c>
      <c r="B4194" s="2">
        <v>87</v>
      </c>
      <c r="C4194" s="5" t="s">
        <v>5830</v>
      </c>
      <c r="D4194" s="6" t="s">
        <v>5724</v>
      </c>
      <c r="E4194" s="6" t="s">
        <v>5831</v>
      </c>
      <c r="F4194" s="6" t="s">
        <v>8554</v>
      </c>
      <c r="G4194" s="7">
        <v>388</v>
      </c>
      <c r="H4194" s="5" t="s">
        <v>5</v>
      </c>
      <c r="I4194" s="5" t="s">
        <v>12</v>
      </c>
      <c r="J4194" s="2" t="s">
        <v>13</v>
      </c>
      <c r="K4194" s="2" t="s">
        <v>8</v>
      </c>
      <c r="L4194" s="132" t="s">
        <v>8555</v>
      </c>
    </row>
    <row r="4195" spans="1:23" s="87" customFormat="1">
      <c r="A4195" s="1" t="str">
        <f>CONCATENATE(Tableau4[[#This Row],[DPT2]]," - ",Tableau4[[#This Row],[COMMUNE]])</f>
        <v>87 - Le Dorat</v>
      </c>
      <c r="B4195" s="2">
        <v>87</v>
      </c>
      <c r="C4195" s="2" t="s">
        <v>5832</v>
      </c>
      <c r="D4195" s="3" t="s">
        <v>5669</v>
      </c>
      <c r="E4195" s="3" t="s">
        <v>5833</v>
      </c>
      <c r="F4195" s="6" t="s">
        <v>8554</v>
      </c>
      <c r="G4195" s="4">
        <v>1586</v>
      </c>
      <c r="H4195" s="2" t="s">
        <v>5</v>
      </c>
      <c r="I4195" s="2" t="s">
        <v>6</v>
      </c>
      <c r="J4195" s="2" t="s">
        <v>13</v>
      </c>
      <c r="K4195" s="5" t="s">
        <v>5664</v>
      </c>
      <c r="L4195" s="132" t="s">
        <v>8555</v>
      </c>
      <c r="M4195"/>
      <c r="N4195"/>
      <c r="O4195"/>
      <c r="P4195"/>
      <c r="Q4195"/>
      <c r="R4195"/>
      <c r="S4195"/>
      <c r="T4195"/>
      <c r="U4195"/>
      <c r="V4195"/>
      <c r="W4195"/>
    </row>
    <row r="4196" spans="1:23" customFormat="1">
      <c r="A4196" s="1" t="str">
        <f>CONCATENATE(Tableau4[[#This Row],[DPT2]]," - ",Tableau4[[#This Row],[COMMUNE]])</f>
        <v>87 - Le Palais-sur-Vienne</v>
      </c>
      <c r="B4196" s="94">
        <v>87</v>
      </c>
      <c r="C4196" s="11" t="s">
        <v>5834</v>
      </c>
      <c r="D4196" s="95" t="s">
        <v>5676</v>
      </c>
      <c r="E4196" s="118" t="s">
        <v>5835</v>
      </c>
      <c r="F4196" s="96" t="s">
        <v>8555</v>
      </c>
      <c r="G4196" s="97">
        <v>6023</v>
      </c>
      <c r="H4196" s="94" t="s">
        <v>859</v>
      </c>
      <c r="I4196" s="94" t="s">
        <v>25</v>
      </c>
      <c r="J4196" s="94" t="s">
        <v>13</v>
      </c>
      <c r="K4196" s="2" t="s">
        <v>5671</v>
      </c>
      <c r="L4196" s="132" t="s">
        <v>8555</v>
      </c>
    </row>
    <row r="4197" spans="1:23" customFormat="1">
      <c r="A4197" s="1" t="str">
        <f>CONCATENATE(Tableau4[[#This Row],[DPT2]]," - ",Tableau4[[#This Row],[COMMUNE]])</f>
        <v>87 - Le Vigen</v>
      </c>
      <c r="B4197" s="2">
        <v>87</v>
      </c>
      <c r="C4197" s="2" t="s">
        <v>5836</v>
      </c>
      <c r="D4197" s="3" t="s">
        <v>5676</v>
      </c>
      <c r="E4197" s="3" t="s">
        <v>5837</v>
      </c>
      <c r="F4197" s="6" t="s">
        <v>8554</v>
      </c>
      <c r="G4197" s="4">
        <v>2236</v>
      </c>
      <c r="H4197" s="2" t="s">
        <v>5</v>
      </c>
      <c r="I4197" s="2" t="s">
        <v>25</v>
      </c>
      <c r="J4197" s="2" t="s">
        <v>13</v>
      </c>
      <c r="K4197" s="2" t="s">
        <v>5671</v>
      </c>
      <c r="L4197" s="132" t="s">
        <v>8555</v>
      </c>
    </row>
    <row r="4198" spans="1:23" s="87" customFormat="1">
      <c r="A4198" s="1" t="str">
        <f>CONCATENATE(Tableau4[[#This Row],[DPT2]]," - ",Tableau4[[#This Row],[COMMUNE]])</f>
        <v>87 - Les Billanges</v>
      </c>
      <c r="B4198" s="2">
        <v>87</v>
      </c>
      <c r="C4198" s="2" t="s">
        <v>5838</v>
      </c>
      <c r="D4198" s="3" t="s">
        <v>5666</v>
      </c>
      <c r="E4198" s="3" t="s">
        <v>5839</v>
      </c>
      <c r="F4198" s="6" t="s">
        <v>8554</v>
      </c>
      <c r="G4198" s="4">
        <v>282</v>
      </c>
      <c r="H4198" s="2" t="s">
        <v>5</v>
      </c>
      <c r="I4198" s="2" t="s">
        <v>25</v>
      </c>
      <c r="J4198" s="2" t="s">
        <v>13</v>
      </c>
      <c r="K4198" s="2" t="s">
        <v>8</v>
      </c>
      <c r="L4198" s="132" t="s">
        <v>8555</v>
      </c>
      <c r="M4198"/>
      <c r="N4198"/>
      <c r="O4198"/>
      <c r="P4198"/>
      <c r="Q4198"/>
      <c r="R4198"/>
      <c r="S4198"/>
      <c r="T4198"/>
      <c r="U4198"/>
      <c r="V4198"/>
      <c r="W4198"/>
    </row>
    <row r="4199" spans="1:23" s="87" customFormat="1">
      <c r="A4199" s="1" t="str">
        <f>CONCATENATE(Tableau4[[#This Row],[DPT2]]," - ",Tableau4[[#This Row],[COMMUNE]])</f>
        <v>87 - Les Cars</v>
      </c>
      <c r="B4199" s="2">
        <v>87</v>
      </c>
      <c r="C4199" s="5" t="s">
        <v>5840</v>
      </c>
      <c r="D4199" s="6" t="s">
        <v>5711</v>
      </c>
      <c r="E4199" s="6" t="s">
        <v>5841</v>
      </c>
      <c r="F4199" s="6" t="s">
        <v>8554</v>
      </c>
      <c r="G4199" s="7">
        <v>629</v>
      </c>
      <c r="H4199" s="5" t="s">
        <v>5</v>
      </c>
      <c r="I4199" s="5" t="s">
        <v>12</v>
      </c>
      <c r="J4199" s="2" t="s">
        <v>13</v>
      </c>
      <c r="K4199" s="2" t="s">
        <v>8</v>
      </c>
      <c r="L4199" s="132" t="s">
        <v>8555</v>
      </c>
      <c r="M4199"/>
      <c r="N4199"/>
      <c r="O4199"/>
      <c r="P4199"/>
      <c r="Q4199"/>
      <c r="R4199"/>
      <c r="S4199"/>
      <c r="T4199"/>
      <c r="U4199"/>
      <c r="V4199"/>
      <c r="W4199"/>
    </row>
    <row r="4200" spans="1:23" customFormat="1">
      <c r="A4200" s="1" t="str">
        <f>CONCATENATE(Tableau4[[#This Row],[DPT2]]," - ",Tableau4[[#This Row],[COMMUNE]])</f>
        <v>87 - Les Grands-Chézeaux</v>
      </c>
      <c r="B4200" s="2">
        <v>87</v>
      </c>
      <c r="C4200" s="2" t="s">
        <v>5842</v>
      </c>
      <c r="D4200" s="3" t="s">
        <v>5669</v>
      </c>
      <c r="E4200" s="3" t="s">
        <v>5843</v>
      </c>
      <c r="F4200" s="6" t="s">
        <v>8554</v>
      </c>
      <c r="G4200" s="4">
        <v>246</v>
      </c>
      <c r="H4200" s="2" t="s">
        <v>5</v>
      </c>
      <c r="I4200" s="2" t="s">
        <v>6</v>
      </c>
      <c r="J4200" s="2" t="s">
        <v>13</v>
      </c>
      <c r="K4200" s="2" t="s">
        <v>8</v>
      </c>
      <c r="L4200" s="132" t="s">
        <v>8555</v>
      </c>
    </row>
    <row r="4201" spans="1:23" customFormat="1">
      <c r="A4201" s="1" t="str">
        <f>CONCATENATE(Tableau4[[#This Row],[DPT2]]," - ",Tableau4[[#This Row],[COMMUNE]])</f>
        <v>87 - Les Salles-Lavauguyon</v>
      </c>
      <c r="B4201" s="2">
        <v>87</v>
      </c>
      <c r="C4201" s="2" t="s">
        <v>5844</v>
      </c>
      <c r="D4201" s="3" t="s">
        <v>5714</v>
      </c>
      <c r="E4201" s="3" t="s">
        <v>5845</v>
      </c>
      <c r="F4201" s="6" t="s">
        <v>8554</v>
      </c>
      <c r="G4201" s="4">
        <v>139</v>
      </c>
      <c r="H4201" s="2" t="s">
        <v>5</v>
      </c>
      <c r="I4201" s="2" t="s">
        <v>25</v>
      </c>
      <c r="J4201" s="2" t="s">
        <v>13</v>
      </c>
      <c r="K4201" s="2" t="s">
        <v>8</v>
      </c>
      <c r="L4201" s="132" t="s">
        <v>8555</v>
      </c>
    </row>
    <row r="4202" spans="1:23" customFormat="1">
      <c r="A4202" s="1" t="str">
        <f>CONCATENATE(Tableau4[[#This Row],[DPT2]]," - ",Tableau4[[#This Row],[COMMUNE]])</f>
        <v>87 - Limoges</v>
      </c>
      <c r="B4202" s="94">
        <v>87</v>
      </c>
      <c r="C4202" s="11" t="s">
        <v>5846</v>
      </c>
      <c r="D4202" s="95" t="s">
        <v>5676</v>
      </c>
      <c r="E4202" s="118" t="s">
        <v>8526</v>
      </c>
      <c r="F4202" s="96" t="s">
        <v>10842</v>
      </c>
      <c r="G4202" s="97">
        <v>130876</v>
      </c>
      <c r="H4202" s="94" t="s">
        <v>859</v>
      </c>
      <c r="I4202" s="94" t="s">
        <v>25</v>
      </c>
      <c r="J4202" s="94" t="s">
        <v>13</v>
      </c>
      <c r="K4202" s="94" t="s">
        <v>5847</v>
      </c>
      <c r="L4202" s="132" t="s">
        <v>8555</v>
      </c>
    </row>
    <row r="4203" spans="1:23" customFormat="1">
      <c r="A4203" s="1" t="str">
        <f>CONCATENATE(Tableau4[[#This Row],[DPT2]]," - ",Tableau4[[#This Row],[COMMUNE]])</f>
        <v>87 - Linards</v>
      </c>
      <c r="B4203" s="2">
        <v>87</v>
      </c>
      <c r="C4203" s="2" t="s">
        <v>5848</v>
      </c>
      <c r="D4203" s="3" t="s">
        <v>5734</v>
      </c>
      <c r="E4203" s="3" t="s">
        <v>5849</v>
      </c>
      <c r="F4203" s="6" t="s">
        <v>8554</v>
      </c>
      <c r="G4203" s="4">
        <v>1030</v>
      </c>
      <c r="H4203" s="2" t="s">
        <v>5</v>
      </c>
      <c r="I4203" s="2" t="s">
        <v>6</v>
      </c>
      <c r="J4203" s="2" t="s">
        <v>13</v>
      </c>
      <c r="K4203" s="2" t="s">
        <v>5671</v>
      </c>
      <c r="L4203" s="132" t="s">
        <v>8555</v>
      </c>
    </row>
    <row r="4204" spans="1:23" s="87" customFormat="1">
      <c r="A4204" s="1" t="str">
        <f>CONCATENATE(Tableau4[[#This Row],[DPT2]]," - ",Tableau4[[#This Row],[COMMUNE]])</f>
        <v>87 - Lussac-les-Églises</v>
      </c>
      <c r="B4204" s="2">
        <v>87</v>
      </c>
      <c r="C4204" s="2" t="s">
        <v>5850</v>
      </c>
      <c r="D4204" s="3" t="s">
        <v>5669</v>
      </c>
      <c r="E4204" s="3" t="s">
        <v>5851</v>
      </c>
      <c r="F4204" s="6" t="s">
        <v>8554</v>
      </c>
      <c r="G4204" s="4">
        <v>488</v>
      </c>
      <c r="H4204" s="2" t="s">
        <v>5</v>
      </c>
      <c r="I4204" s="2" t="s">
        <v>6</v>
      </c>
      <c r="J4204" s="2" t="s">
        <v>13</v>
      </c>
      <c r="K4204" s="2" t="s">
        <v>5671</v>
      </c>
      <c r="L4204" s="132" t="s">
        <v>8555</v>
      </c>
      <c r="M4204"/>
      <c r="N4204"/>
      <c r="O4204"/>
      <c r="P4204"/>
      <c r="Q4204"/>
      <c r="R4204"/>
      <c r="S4204"/>
      <c r="T4204"/>
      <c r="U4204"/>
      <c r="V4204"/>
      <c r="W4204"/>
    </row>
    <row r="4205" spans="1:23" customFormat="1">
      <c r="A4205" s="1" t="str">
        <f>CONCATENATE(Tableau4[[#This Row],[DPT2]]," - ",Tableau4[[#This Row],[COMMUNE]])</f>
        <v>87 - Magnac-Bourg</v>
      </c>
      <c r="B4205" s="2">
        <v>87</v>
      </c>
      <c r="C4205" s="2" t="s">
        <v>5852</v>
      </c>
      <c r="D4205" s="3" t="s">
        <v>5731</v>
      </c>
      <c r="E4205" s="3" t="s">
        <v>5853</v>
      </c>
      <c r="F4205" s="6" t="s">
        <v>8554</v>
      </c>
      <c r="G4205" s="4">
        <v>1106</v>
      </c>
      <c r="H4205" s="2" t="s">
        <v>5</v>
      </c>
      <c r="I4205" s="2" t="s">
        <v>25</v>
      </c>
      <c r="J4205" s="2" t="s">
        <v>13</v>
      </c>
      <c r="K4205" s="2" t="s">
        <v>5671</v>
      </c>
      <c r="L4205" s="132" t="s">
        <v>8555</v>
      </c>
    </row>
    <row r="4206" spans="1:23" customFormat="1">
      <c r="A4206" s="1" t="str">
        <f>CONCATENATE(Tableau4[[#This Row],[DPT2]]," - ",Tableau4[[#This Row],[COMMUNE]])</f>
        <v>87 - Magnac-Laval</v>
      </c>
      <c r="B4206" s="2">
        <v>87</v>
      </c>
      <c r="C4206" s="2" t="s">
        <v>5854</v>
      </c>
      <c r="D4206" s="3" t="s">
        <v>5669</v>
      </c>
      <c r="E4206" s="3" t="s">
        <v>5855</v>
      </c>
      <c r="F4206" s="6" t="s">
        <v>8554</v>
      </c>
      <c r="G4206" s="4">
        <v>1711</v>
      </c>
      <c r="H4206" s="2" t="s">
        <v>5</v>
      </c>
      <c r="I4206" s="2" t="s">
        <v>6</v>
      </c>
      <c r="J4206" s="2" t="s">
        <v>13</v>
      </c>
      <c r="K4206" s="5" t="s">
        <v>5664</v>
      </c>
      <c r="L4206" s="132" t="s">
        <v>8555</v>
      </c>
    </row>
    <row r="4207" spans="1:23" customFormat="1">
      <c r="A4207" s="1" t="str">
        <f>CONCATENATE(Tableau4[[#This Row],[DPT2]]," - ",Tableau4[[#This Row],[COMMUNE]])</f>
        <v>87 - Mailhac-sur-Benaize</v>
      </c>
      <c r="B4207" s="2">
        <v>87</v>
      </c>
      <c r="C4207" s="2" t="s">
        <v>5856</v>
      </c>
      <c r="D4207" s="3" t="s">
        <v>5669</v>
      </c>
      <c r="E4207" s="3" t="s">
        <v>5857</v>
      </c>
      <c r="F4207" s="6" t="s">
        <v>8554</v>
      </c>
      <c r="G4207" s="4">
        <v>265</v>
      </c>
      <c r="H4207" s="2" t="s">
        <v>5</v>
      </c>
      <c r="I4207" s="2" t="s">
        <v>6</v>
      </c>
      <c r="J4207" s="2" t="s">
        <v>13</v>
      </c>
      <c r="K4207" s="2" t="s">
        <v>8</v>
      </c>
      <c r="L4207" s="132" t="s">
        <v>8555</v>
      </c>
      <c r="M4207" s="87"/>
      <c r="N4207" s="87"/>
      <c r="O4207" s="87"/>
      <c r="P4207" s="87"/>
      <c r="Q4207" s="87"/>
      <c r="R4207" s="87"/>
      <c r="S4207" s="87"/>
      <c r="T4207" s="87"/>
      <c r="U4207" s="87"/>
      <c r="V4207" s="87"/>
      <c r="W4207" s="87"/>
    </row>
    <row r="4208" spans="1:23" s="87" customFormat="1">
      <c r="A4208" s="1" t="str">
        <f>CONCATENATE(Tableau4[[#This Row],[DPT2]]," - ",Tableau4[[#This Row],[COMMUNE]])</f>
        <v>87 - Maisonnais-sur-Tardoire</v>
      </c>
      <c r="B4208" s="2">
        <v>87</v>
      </c>
      <c r="C4208" s="2" t="s">
        <v>5858</v>
      </c>
      <c r="D4208" s="3" t="s">
        <v>5721</v>
      </c>
      <c r="E4208" s="3" t="s">
        <v>5859</v>
      </c>
      <c r="F4208" s="6" t="s">
        <v>8554</v>
      </c>
      <c r="G4208" s="4">
        <v>384</v>
      </c>
      <c r="H4208" s="2" t="s">
        <v>5</v>
      </c>
      <c r="I4208" s="2" t="s">
        <v>6</v>
      </c>
      <c r="J4208" s="2" t="s">
        <v>13</v>
      </c>
      <c r="K4208" s="2" t="s">
        <v>8</v>
      </c>
      <c r="L4208" s="132" t="s">
        <v>8555</v>
      </c>
      <c r="M4208"/>
      <c r="N4208"/>
      <c r="O4208"/>
      <c r="P4208"/>
      <c r="Q4208"/>
      <c r="R4208"/>
      <c r="S4208"/>
      <c r="T4208"/>
      <c r="U4208"/>
      <c r="V4208"/>
      <c r="W4208"/>
    </row>
    <row r="4209" spans="1:23" s="87" customFormat="1">
      <c r="A4209" s="1" t="str">
        <f>CONCATENATE(Tableau4[[#This Row],[DPT2]]," - ",Tableau4[[#This Row],[COMMUNE]])</f>
        <v>87 - Marval</v>
      </c>
      <c r="B4209" s="2">
        <v>87</v>
      </c>
      <c r="C4209" s="2" t="s">
        <v>5860</v>
      </c>
      <c r="D4209" s="3" t="s">
        <v>5721</v>
      </c>
      <c r="E4209" s="3" t="s">
        <v>5861</v>
      </c>
      <c r="F4209" s="6" t="s">
        <v>8554</v>
      </c>
      <c r="G4209" s="4">
        <v>500</v>
      </c>
      <c r="H4209" s="2" t="s">
        <v>5</v>
      </c>
      <c r="I4209" s="2" t="s">
        <v>6</v>
      </c>
      <c r="J4209" s="2" t="s">
        <v>13</v>
      </c>
      <c r="K4209" s="2" t="s">
        <v>8</v>
      </c>
      <c r="L4209" s="132" t="s">
        <v>8555</v>
      </c>
      <c r="M4209"/>
      <c r="N4209"/>
      <c r="O4209"/>
      <c r="P4209"/>
      <c r="Q4209"/>
      <c r="R4209"/>
      <c r="S4209"/>
      <c r="T4209"/>
      <c r="U4209"/>
      <c r="V4209"/>
      <c r="W4209"/>
    </row>
    <row r="4210" spans="1:23" customFormat="1">
      <c r="A4210" s="1" t="str">
        <f>CONCATENATE(Tableau4[[#This Row],[DPT2]]," - ",Tableau4[[#This Row],[COMMUNE]])</f>
        <v>87 - Masléon</v>
      </c>
      <c r="B4210" s="2">
        <v>87</v>
      </c>
      <c r="C4210" s="2" t="s">
        <v>5862</v>
      </c>
      <c r="D4210" s="3" t="s">
        <v>5734</v>
      </c>
      <c r="E4210" s="3" t="s">
        <v>5863</v>
      </c>
      <c r="F4210" s="6" t="s">
        <v>8554</v>
      </c>
      <c r="G4210" s="4">
        <v>281</v>
      </c>
      <c r="H4210" s="2" t="s">
        <v>5</v>
      </c>
      <c r="I4210" s="2" t="s">
        <v>6</v>
      </c>
      <c r="J4210" s="2" t="s">
        <v>13</v>
      </c>
      <c r="K4210" s="2" t="s">
        <v>8</v>
      </c>
      <c r="L4210" s="132" t="s">
        <v>8555</v>
      </c>
      <c r="M4210" s="87"/>
      <c r="N4210" s="87"/>
      <c r="O4210" s="87"/>
      <c r="P4210" s="87"/>
      <c r="Q4210" s="87"/>
      <c r="R4210" s="87"/>
      <c r="S4210" s="87"/>
      <c r="T4210" s="87"/>
      <c r="U4210" s="87"/>
      <c r="V4210" s="87"/>
      <c r="W4210" s="87"/>
    </row>
    <row r="4211" spans="1:23" customFormat="1">
      <c r="A4211" s="1" t="str">
        <f>CONCATENATE(Tableau4[[#This Row],[DPT2]]," - ",Tableau4[[#This Row],[COMMUNE]])</f>
        <v>87 - Meilhac</v>
      </c>
      <c r="B4211" s="2">
        <v>87</v>
      </c>
      <c r="C4211" s="5" t="s">
        <v>5864</v>
      </c>
      <c r="D4211" s="6" t="s">
        <v>5711</v>
      </c>
      <c r="E4211" s="6" t="s">
        <v>5865</v>
      </c>
      <c r="F4211" s="6" t="s">
        <v>8554</v>
      </c>
      <c r="G4211" s="7">
        <v>527</v>
      </c>
      <c r="H4211" s="5" t="s">
        <v>5</v>
      </c>
      <c r="I4211" s="5" t="s">
        <v>12</v>
      </c>
      <c r="J4211" s="2" t="s">
        <v>13</v>
      </c>
      <c r="K4211" s="2" t="s">
        <v>8</v>
      </c>
      <c r="L4211" s="132" t="s">
        <v>8555</v>
      </c>
    </row>
    <row r="4212" spans="1:23" s="87" customFormat="1">
      <c r="A4212" s="1" t="str">
        <f>CONCATENATE(Tableau4[[#This Row],[DPT2]]," - ",Tableau4[[#This Row],[COMMUNE]])</f>
        <v>87 - Meuzac</v>
      </c>
      <c r="B4212" s="2">
        <v>87</v>
      </c>
      <c r="C4212" s="2" t="s">
        <v>5866</v>
      </c>
      <c r="D4212" s="3" t="s">
        <v>5731</v>
      </c>
      <c r="E4212" s="3" t="s">
        <v>5867</v>
      </c>
      <c r="F4212" s="6" t="s">
        <v>8554</v>
      </c>
      <c r="G4212" s="4">
        <v>733</v>
      </c>
      <c r="H4212" s="2" t="s">
        <v>5</v>
      </c>
      <c r="I4212" s="2" t="s">
        <v>25</v>
      </c>
      <c r="J4212" s="2" t="s">
        <v>13</v>
      </c>
      <c r="K4212" s="2" t="s">
        <v>5671</v>
      </c>
      <c r="L4212" s="132" t="s">
        <v>8555</v>
      </c>
      <c r="M4212"/>
      <c r="N4212"/>
      <c r="O4212"/>
      <c r="P4212"/>
      <c r="Q4212"/>
      <c r="R4212"/>
      <c r="S4212"/>
      <c r="T4212"/>
      <c r="U4212"/>
      <c r="V4212"/>
      <c r="W4212"/>
    </row>
    <row r="4213" spans="1:23" customFormat="1">
      <c r="A4213" s="1" t="str">
        <f>CONCATENATE(Tableau4[[#This Row],[DPT2]]," - ",Tableau4[[#This Row],[COMMUNE]])</f>
        <v>87 - Moissannes</v>
      </c>
      <c r="B4213" s="2">
        <v>87</v>
      </c>
      <c r="C4213" s="5" t="s">
        <v>7555</v>
      </c>
      <c r="D4213" s="6" t="s">
        <v>5724</v>
      </c>
      <c r="E4213" s="6" t="s">
        <v>7556</v>
      </c>
      <c r="F4213" s="6" t="s">
        <v>8554</v>
      </c>
      <c r="G4213" s="7">
        <v>337</v>
      </c>
      <c r="H4213" s="5" t="s">
        <v>5</v>
      </c>
      <c r="I4213" s="5" t="s">
        <v>12</v>
      </c>
      <c r="J4213" s="2" t="s">
        <v>13</v>
      </c>
      <c r="K4213" s="2" t="s">
        <v>8</v>
      </c>
      <c r="L4213" s="132" t="s">
        <v>8555</v>
      </c>
    </row>
    <row r="4214" spans="1:23" customFormat="1">
      <c r="A4214" s="1" t="str">
        <f>CONCATENATE(Tableau4[[#This Row],[DPT2]]," - ",Tableau4[[#This Row],[COMMUNE]])</f>
        <v>87 - Montrol-Sénard</v>
      </c>
      <c r="B4214" s="2">
        <v>87</v>
      </c>
      <c r="C4214" s="2" t="s">
        <v>7557</v>
      </c>
      <c r="D4214" s="3" t="s">
        <v>5669</v>
      </c>
      <c r="E4214" s="3" t="s">
        <v>7558</v>
      </c>
      <c r="F4214" s="6" t="s">
        <v>8554</v>
      </c>
      <c r="G4214" s="4">
        <v>268</v>
      </c>
      <c r="H4214" s="2" t="s">
        <v>5</v>
      </c>
      <c r="I4214" s="2" t="s">
        <v>6</v>
      </c>
      <c r="J4214" s="2" t="s">
        <v>13</v>
      </c>
      <c r="K4214" s="2" t="s">
        <v>8</v>
      </c>
      <c r="L4214" s="132" t="s">
        <v>8555</v>
      </c>
    </row>
    <row r="4215" spans="1:23" customFormat="1">
      <c r="A4215" s="1" t="str">
        <f>CONCATENATE(Tableau4[[#This Row],[DPT2]]," - ",Tableau4[[#This Row],[COMMUNE]])</f>
        <v>87 - Mortemart</v>
      </c>
      <c r="B4215" s="2">
        <v>87</v>
      </c>
      <c r="C4215" s="2" t="s">
        <v>7559</v>
      </c>
      <c r="D4215" s="3" t="s">
        <v>5669</v>
      </c>
      <c r="E4215" s="3" t="s">
        <v>7560</v>
      </c>
      <c r="F4215" s="6" t="s">
        <v>8554</v>
      </c>
      <c r="G4215" s="4">
        <v>119</v>
      </c>
      <c r="H4215" s="2" t="s">
        <v>5</v>
      </c>
      <c r="I4215" s="2" t="s">
        <v>6</v>
      </c>
      <c r="J4215" s="2" t="s">
        <v>13</v>
      </c>
      <c r="K4215" s="2" t="s">
        <v>8</v>
      </c>
      <c r="L4215" s="132" t="s">
        <v>8555</v>
      </c>
    </row>
    <row r="4216" spans="1:23" customFormat="1">
      <c r="A4216" s="1" t="str">
        <f>CONCATENATE(Tableau4[[#This Row],[DPT2]]," - ",Tableau4[[#This Row],[COMMUNE]])</f>
        <v>87 - Nantiat</v>
      </c>
      <c r="B4216" s="2">
        <v>87</v>
      </c>
      <c r="C4216" s="2" t="s">
        <v>7561</v>
      </c>
      <c r="D4216" s="3" t="s">
        <v>5666</v>
      </c>
      <c r="E4216" s="3" t="s">
        <v>7562</v>
      </c>
      <c r="F4216" s="6" t="s">
        <v>8554</v>
      </c>
      <c r="G4216" s="4">
        <v>1614</v>
      </c>
      <c r="H4216" s="2" t="s">
        <v>5</v>
      </c>
      <c r="I4216" s="2" t="s">
        <v>25</v>
      </c>
      <c r="J4216" s="2" t="s">
        <v>13</v>
      </c>
      <c r="K4216" s="5" t="s">
        <v>5664</v>
      </c>
      <c r="L4216" s="132" t="s">
        <v>8555</v>
      </c>
      <c r="M4216" s="87"/>
      <c r="N4216" s="87"/>
      <c r="O4216" s="87"/>
      <c r="P4216" s="87"/>
      <c r="Q4216" s="87"/>
      <c r="R4216" s="87"/>
      <c r="S4216" s="87"/>
      <c r="T4216" s="87"/>
      <c r="U4216" s="87"/>
      <c r="V4216" s="87"/>
      <c r="W4216" s="87"/>
    </row>
    <row r="4217" spans="1:23" customFormat="1">
      <c r="A4217" s="1" t="str">
        <f>CONCATENATE(Tableau4[[#This Row],[DPT2]]," - ",Tableau4[[#This Row],[COMMUNE]])</f>
        <v>87 - Nedde</v>
      </c>
      <c r="B4217" s="2">
        <v>87</v>
      </c>
      <c r="C4217" s="2" t="s">
        <v>7563</v>
      </c>
      <c r="D4217" s="3" t="s">
        <v>5673</v>
      </c>
      <c r="E4217" s="3" t="s">
        <v>7564</v>
      </c>
      <c r="F4217" s="6" t="s">
        <v>8554</v>
      </c>
      <c r="G4217" s="4">
        <v>456</v>
      </c>
      <c r="H4217" s="2" t="s">
        <v>5</v>
      </c>
      <c r="I4217" s="2" t="s">
        <v>6</v>
      </c>
      <c r="J4217" s="2" t="s">
        <v>13</v>
      </c>
      <c r="K4217" s="2" t="s">
        <v>5671</v>
      </c>
      <c r="L4217" s="132" t="s">
        <v>8555</v>
      </c>
    </row>
    <row r="4218" spans="1:23" s="87" customFormat="1">
      <c r="A4218" s="1" t="str">
        <f>CONCATENATE(Tableau4[[#This Row],[DPT2]]," - ",Tableau4[[#This Row],[COMMUNE]])</f>
        <v>87 - Neuvic-Entier</v>
      </c>
      <c r="B4218" s="2">
        <v>87</v>
      </c>
      <c r="C4218" s="2" t="s">
        <v>7565</v>
      </c>
      <c r="D4218" s="3" t="s">
        <v>5734</v>
      </c>
      <c r="E4218" s="3" t="s">
        <v>7566</v>
      </c>
      <c r="F4218" s="6" t="s">
        <v>8554</v>
      </c>
      <c r="G4218" s="4">
        <v>923</v>
      </c>
      <c r="H4218" s="2" t="s">
        <v>5</v>
      </c>
      <c r="I4218" s="2" t="s">
        <v>6</v>
      </c>
      <c r="J4218" s="2" t="s">
        <v>13</v>
      </c>
      <c r="K4218" s="2" t="s">
        <v>8</v>
      </c>
      <c r="L4218" s="132" t="s">
        <v>8555</v>
      </c>
      <c r="M4218"/>
      <c r="N4218"/>
      <c r="O4218"/>
      <c r="P4218"/>
      <c r="Q4218"/>
      <c r="R4218"/>
      <c r="S4218"/>
      <c r="T4218"/>
      <c r="U4218"/>
      <c r="V4218"/>
      <c r="W4218"/>
    </row>
    <row r="4219" spans="1:23" customFormat="1">
      <c r="A4219" s="1" t="str">
        <f>CONCATENATE(Tableau4[[#This Row],[DPT2]]," - ",Tableau4[[#This Row],[COMMUNE]])</f>
        <v>87 - Nexon</v>
      </c>
      <c r="B4219" s="2">
        <v>87</v>
      </c>
      <c r="C4219" s="5" t="s">
        <v>7567</v>
      </c>
      <c r="D4219" s="6" t="s">
        <v>5711</v>
      </c>
      <c r="E4219" s="6" t="s">
        <v>7568</v>
      </c>
      <c r="F4219" s="6" t="s">
        <v>8554</v>
      </c>
      <c r="G4219" s="7">
        <v>2509</v>
      </c>
      <c r="H4219" s="5" t="s">
        <v>5</v>
      </c>
      <c r="I4219" s="5" t="s">
        <v>12</v>
      </c>
      <c r="J4219" s="2" t="s">
        <v>13</v>
      </c>
      <c r="K4219" s="5" t="s">
        <v>5664</v>
      </c>
      <c r="L4219" s="132" t="s">
        <v>8555</v>
      </c>
    </row>
    <row r="4220" spans="1:23" customFormat="1">
      <c r="A4220" s="1" t="str">
        <f>CONCATENATE(Tableau4[[#This Row],[DPT2]]," - ",Tableau4[[#This Row],[COMMUNE]])</f>
        <v>87 - Nieul</v>
      </c>
      <c r="B4220" s="2">
        <v>87</v>
      </c>
      <c r="C4220" s="2" t="s">
        <v>7569</v>
      </c>
      <c r="D4220" s="3" t="s">
        <v>5666</v>
      </c>
      <c r="E4220" s="3" t="s">
        <v>7570</v>
      </c>
      <c r="F4220" s="6" t="s">
        <v>8554</v>
      </c>
      <c r="G4220" s="4">
        <v>1635</v>
      </c>
      <c r="H4220" s="2" t="s">
        <v>5</v>
      </c>
      <c r="I4220" s="2" t="s">
        <v>25</v>
      </c>
      <c r="J4220" s="2" t="s">
        <v>13</v>
      </c>
      <c r="K4220" s="2" t="s">
        <v>5671</v>
      </c>
      <c r="L4220" s="132" t="s">
        <v>8555</v>
      </c>
    </row>
    <row r="4221" spans="1:23" s="87" customFormat="1">
      <c r="A4221" s="1" t="str">
        <f>CONCATENATE(Tableau4[[#This Row],[DPT2]]," - ",Tableau4[[#This Row],[COMMUNE]])</f>
        <v>87 - Nouic</v>
      </c>
      <c r="B4221" s="2">
        <v>87</v>
      </c>
      <c r="C4221" s="2" t="s">
        <v>7571</v>
      </c>
      <c r="D4221" s="3" t="s">
        <v>5669</v>
      </c>
      <c r="E4221" s="3" t="s">
        <v>7572</v>
      </c>
      <c r="F4221" s="6" t="s">
        <v>8554</v>
      </c>
      <c r="G4221" s="4">
        <v>461</v>
      </c>
      <c r="H4221" s="2" t="s">
        <v>5</v>
      </c>
      <c r="I4221" s="2" t="s">
        <v>6</v>
      </c>
      <c r="J4221" s="2" t="s">
        <v>13</v>
      </c>
      <c r="K4221" s="2" t="s">
        <v>5671</v>
      </c>
      <c r="L4221" s="132" t="s">
        <v>8555</v>
      </c>
      <c r="M4221"/>
      <c r="N4221"/>
      <c r="O4221"/>
      <c r="P4221"/>
      <c r="Q4221"/>
      <c r="R4221"/>
      <c r="S4221"/>
      <c r="T4221"/>
      <c r="U4221"/>
      <c r="V4221"/>
      <c r="W4221"/>
    </row>
    <row r="4222" spans="1:23">
      <c r="A4222" s="1" t="str">
        <f>CONCATENATE(Tableau4[[#This Row],[DPT2]]," - ",Tableau4[[#This Row],[COMMUNE]])</f>
        <v>87 - Oradour-Saint-Genest</v>
      </c>
      <c r="B4222" s="2">
        <v>87</v>
      </c>
      <c r="C4222" s="2" t="s">
        <v>7573</v>
      </c>
      <c r="D4222" s="3" t="s">
        <v>5669</v>
      </c>
      <c r="E4222" s="3" t="s">
        <v>7574</v>
      </c>
      <c r="F4222" s="6" t="s">
        <v>8554</v>
      </c>
      <c r="G4222" s="4">
        <v>329</v>
      </c>
      <c r="H4222" s="2" t="s">
        <v>5</v>
      </c>
      <c r="I4222" s="2" t="s">
        <v>6</v>
      </c>
      <c r="J4222" s="2" t="s">
        <v>13</v>
      </c>
      <c r="K4222" s="2" t="s">
        <v>8</v>
      </c>
      <c r="L4222" s="132" t="s">
        <v>8555</v>
      </c>
      <c r="M4222" s="3"/>
      <c r="N4222" s="3"/>
      <c r="O4222" s="3"/>
      <c r="P4222" s="3"/>
      <c r="Q4222" s="3"/>
      <c r="R4222" s="3"/>
      <c r="S4222" s="3"/>
      <c r="T4222" s="3"/>
      <c r="U4222" s="3"/>
      <c r="V4222" s="3"/>
      <c r="W4222" s="3"/>
    </row>
    <row r="4223" spans="1:23">
      <c r="A4223" s="1" t="str">
        <f>CONCATENATE(Tableau4[[#This Row],[DPT2]]," - ",Tableau4[[#This Row],[COMMUNE]])</f>
        <v>87 - Oradour-sur-Glane</v>
      </c>
      <c r="B4223" s="2">
        <v>87</v>
      </c>
      <c r="C4223" s="2" t="s">
        <v>7575</v>
      </c>
      <c r="D4223" s="3" t="s">
        <v>5714</v>
      </c>
      <c r="E4223" s="3" t="s">
        <v>7576</v>
      </c>
      <c r="F4223" s="6" t="s">
        <v>8554</v>
      </c>
      <c r="G4223" s="4">
        <v>2477</v>
      </c>
      <c r="H4223" s="2" t="s">
        <v>5</v>
      </c>
      <c r="I4223" s="2" t="s">
        <v>25</v>
      </c>
      <c r="J4223" s="2" t="s">
        <v>13</v>
      </c>
      <c r="K4223" s="2" t="s">
        <v>5671</v>
      </c>
      <c r="L4223" s="132" t="s">
        <v>8555</v>
      </c>
      <c r="M4223" s="3"/>
      <c r="N4223" s="3"/>
      <c r="O4223" s="3"/>
      <c r="P4223" s="3"/>
      <c r="Q4223" s="3"/>
      <c r="R4223" s="3"/>
      <c r="S4223" s="3"/>
      <c r="T4223" s="3"/>
      <c r="U4223" s="3"/>
      <c r="V4223" s="3"/>
      <c r="W4223" s="3"/>
    </row>
    <row r="4224" spans="1:23">
      <c r="A4224" s="1" t="str">
        <f>CONCATENATE(Tableau4[[#This Row],[DPT2]]," - ",Tableau4[[#This Row],[COMMUNE]])</f>
        <v>87 - Oradour-sur-Vayres</v>
      </c>
      <c r="B4224" s="2">
        <v>87</v>
      </c>
      <c r="C4224" s="2" t="s">
        <v>7577</v>
      </c>
      <c r="D4224" s="3" t="s">
        <v>5721</v>
      </c>
      <c r="E4224" s="3" t="s">
        <v>7578</v>
      </c>
      <c r="F4224" s="6" t="s">
        <v>8554</v>
      </c>
      <c r="G4224" s="4">
        <v>1490</v>
      </c>
      <c r="H4224" s="2" t="s">
        <v>5</v>
      </c>
      <c r="I4224" s="2" t="s">
        <v>6</v>
      </c>
      <c r="J4224" s="2" t="s">
        <v>13</v>
      </c>
      <c r="K4224" s="2" t="s">
        <v>5671</v>
      </c>
      <c r="L4224" s="132" t="s">
        <v>8555</v>
      </c>
      <c r="M4224" s="3"/>
      <c r="N4224" s="3"/>
      <c r="O4224" s="3"/>
      <c r="P4224" s="3"/>
      <c r="Q4224" s="3"/>
      <c r="R4224" s="3"/>
      <c r="S4224" s="3"/>
      <c r="T4224" s="3"/>
      <c r="U4224" s="3"/>
      <c r="V4224" s="3"/>
      <c r="W4224" s="3"/>
    </row>
    <row r="4225" spans="1:23" customFormat="1">
      <c r="A4225" s="1" t="str">
        <f>CONCATENATE(Tableau4[[#This Row],[DPT2]]," - ",Tableau4[[#This Row],[COMMUNE]])</f>
        <v>87 - Pageas</v>
      </c>
      <c r="B4225" s="2">
        <v>87</v>
      </c>
      <c r="C4225" s="5" t="s">
        <v>7579</v>
      </c>
      <c r="D4225" s="6" t="s">
        <v>5711</v>
      </c>
      <c r="E4225" s="6" t="s">
        <v>7580</v>
      </c>
      <c r="F4225" s="6" t="s">
        <v>8554</v>
      </c>
      <c r="G4225" s="7">
        <v>576</v>
      </c>
      <c r="H4225" s="5" t="s">
        <v>5</v>
      </c>
      <c r="I4225" s="5" t="s">
        <v>12</v>
      </c>
      <c r="J4225" s="2" t="s">
        <v>13</v>
      </c>
      <c r="K4225" s="2" t="s">
        <v>8</v>
      </c>
      <c r="L4225" s="132" t="s">
        <v>8555</v>
      </c>
      <c r="M4225" s="87"/>
      <c r="N4225" s="87"/>
      <c r="O4225" s="87"/>
      <c r="P4225" s="87"/>
      <c r="Q4225" s="87"/>
      <c r="R4225" s="87"/>
      <c r="S4225" s="87"/>
      <c r="T4225" s="87"/>
      <c r="U4225" s="87"/>
      <c r="V4225" s="87"/>
      <c r="W4225" s="87"/>
    </row>
    <row r="4226" spans="1:23" customFormat="1">
      <c r="A4226" s="1" t="str">
        <f>CONCATENATE(Tableau4[[#This Row],[DPT2]]," - ",Tableau4[[#This Row],[COMMUNE]])</f>
        <v>87 - Panazol</v>
      </c>
      <c r="B4226" s="94">
        <v>87</v>
      </c>
      <c r="C4226" s="11" t="s">
        <v>7581</v>
      </c>
      <c r="D4226" s="95" t="s">
        <v>5676</v>
      </c>
      <c r="E4226" s="118" t="s">
        <v>7582</v>
      </c>
      <c r="F4226" s="96" t="s">
        <v>8555</v>
      </c>
      <c r="G4226" s="97">
        <v>10900</v>
      </c>
      <c r="H4226" s="94" t="s">
        <v>859</v>
      </c>
      <c r="I4226" s="94" t="s">
        <v>25</v>
      </c>
      <c r="J4226" s="94" t="s">
        <v>13</v>
      </c>
      <c r="K4226" s="5" t="s">
        <v>5664</v>
      </c>
      <c r="L4226" s="132" t="s">
        <v>8555</v>
      </c>
    </row>
    <row r="4227" spans="1:23" customFormat="1">
      <c r="A4227" s="1" t="str">
        <f>CONCATENATE(Tableau4[[#This Row],[DPT2]]," - ",Tableau4[[#This Row],[COMMUNE]])</f>
        <v>87 - Pensol</v>
      </c>
      <c r="B4227" s="2">
        <v>87</v>
      </c>
      <c r="C4227" s="2" t="s">
        <v>7583</v>
      </c>
      <c r="D4227" s="3" t="s">
        <v>5721</v>
      </c>
      <c r="E4227" s="3" t="s">
        <v>7584</v>
      </c>
      <c r="F4227" s="6" t="s">
        <v>8554</v>
      </c>
      <c r="G4227" s="4">
        <v>173</v>
      </c>
      <c r="H4227" s="2" t="s">
        <v>5</v>
      </c>
      <c r="I4227" s="2" t="s">
        <v>6</v>
      </c>
      <c r="J4227" s="2" t="s">
        <v>13</v>
      </c>
      <c r="K4227" s="2" t="s">
        <v>8</v>
      </c>
      <c r="L4227" s="132" t="s">
        <v>8555</v>
      </c>
    </row>
    <row r="4228" spans="1:23" customFormat="1">
      <c r="A4228" s="1" t="str">
        <f>CONCATENATE(Tableau4[[#This Row],[DPT2]]," - ",Tableau4[[#This Row],[COMMUNE]])</f>
        <v>87 - Peyrat-de-Bellac</v>
      </c>
      <c r="B4228" s="2">
        <v>87</v>
      </c>
      <c r="C4228" s="2" t="s">
        <v>7585</v>
      </c>
      <c r="D4228" s="3" t="s">
        <v>5669</v>
      </c>
      <c r="E4228" s="3" t="s">
        <v>7586</v>
      </c>
      <c r="F4228" s="6" t="s">
        <v>8554</v>
      </c>
      <c r="G4228" s="4">
        <v>1044</v>
      </c>
      <c r="H4228" s="2" t="s">
        <v>5</v>
      </c>
      <c r="I4228" s="2" t="s">
        <v>6</v>
      </c>
      <c r="J4228" s="2" t="s">
        <v>13</v>
      </c>
      <c r="K4228" s="2" t="s">
        <v>8</v>
      </c>
      <c r="L4228" s="132" t="s">
        <v>8555</v>
      </c>
    </row>
    <row r="4229" spans="1:23" s="87" customFormat="1">
      <c r="A4229" s="1" t="str">
        <f>CONCATENATE(Tableau4[[#This Row],[DPT2]]," - ",Tableau4[[#This Row],[COMMUNE]])</f>
        <v>87 - Peyrat-le-Château</v>
      </c>
      <c r="B4229" s="2">
        <v>87</v>
      </c>
      <c r="C4229" s="2" t="s">
        <v>7587</v>
      </c>
      <c r="D4229" s="3" t="s">
        <v>5673</v>
      </c>
      <c r="E4229" s="3" t="s">
        <v>7588</v>
      </c>
      <c r="F4229" s="6" t="s">
        <v>8554</v>
      </c>
      <c r="G4229" s="4">
        <v>1027</v>
      </c>
      <c r="H4229" s="2" t="s">
        <v>5</v>
      </c>
      <c r="I4229" s="2" t="s">
        <v>6</v>
      </c>
      <c r="J4229" s="2" t="s">
        <v>13</v>
      </c>
      <c r="K4229" s="2" t="s">
        <v>5671</v>
      </c>
      <c r="L4229" s="132" t="s">
        <v>8555</v>
      </c>
      <c r="M4229"/>
      <c r="N4229"/>
      <c r="O4229"/>
      <c r="P4229"/>
      <c r="Q4229"/>
      <c r="R4229"/>
      <c r="S4229"/>
      <c r="T4229"/>
      <c r="U4229"/>
      <c r="V4229"/>
      <c r="W4229"/>
    </row>
    <row r="4230" spans="1:23" customFormat="1">
      <c r="A4230" s="1" t="str">
        <f>CONCATENATE(Tableau4[[#This Row],[DPT2]]," - ",Tableau4[[#This Row],[COMMUNE]])</f>
        <v>87 - Peyrilhac</v>
      </c>
      <c r="B4230" s="2">
        <v>87</v>
      </c>
      <c r="C4230" s="2" t="s">
        <v>7589</v>
      </c>
      <c r="D4230" s="3" t="s">
        <v>5676</v>
      </c>
      <c r="E4230" s="3" t="s">
        <v>7590</v>
      </c>
      <c r="F4230" s="6" t="s">
        <v>8554</v>
      </c>
      <c r="G4230" s="4">
        <v>1278</v>
      </c>
      <c r="H4230" s="2" t="s">
        <v>5</v>
      </c>
      <c r="I4230" s="2" t="s">
        <v>25</v>
      </c>
      <c r="J4230" s="2" t="s">
        <v>13</v>
      </c>
      <c r="K4230" s="2" t="s">
        <v>5671</v>
      </c>
      <c r="L4230" s="132" t="s">
        <v>8555</v>
      </c>
    </row>
    <row r="4231" spans="1:23" s="87" customFormat="1">
      <c r="A4231" s="1" t="str">
        <f>CONCATENATE(Tableau4[[#This Row],[DPT2]]," - ",Tableau4[[#This Row],[COMMUNE]])</f>
        <v>87 - Pierre-Buffière</v>
      </c>
      <c r="B4231" s="2">
        <v>87</v>
      </c>
      <c r="C4231" s="2" t="s">
        <v>7591</v>
      </c>
      <c r="D4231" s="3" t="s">
        <v>5731</v>
      </c>
      <c r="E4231" s="3" t="s">
        <v>7592</v>
      </c>
      <c r="F4231" s="6" t="s">
        <v>8554</v>
      </c>
      <c r="G4231" s="4">
        <v>1161</v>
      </c>
      <c r="H4231" s="2" t="s">
        <v>5</v>
      </c>
      <c r="I4231" s="2" t="s">
        <v>25</v>
      </c>
      <c r="J4231" s="2" t="s">
        <v>13</v>
      </c>
      <c r="K4231" s="5" t="s">
        <v>5664</v>
      </c>
      <c r="L4231" s="132" t="s">
        <v>8555</v>
      </c>
      <c r="M4231"/>
      <c r="N4231"/>
      <c r="O4231"/>
      <c r="P4231"/>
      <c r="Q4231"/>
      <c r="R4231"/>
      <c r="S4231"/>
      <c r="T4231"/>
      <c r="U4231"/>
      <c r="V4231"/>
      <c r="W4231"/>
    </row>
    <row r="4232" spans="1:23" s="87" customFormat="1">
      <c r="A4232" s="1" t="str">
        <f>CONCATENATE(Tableau4[[#This Row],[DPT2]]," - ",Tableau4[[#This Row],[COMMUNE]])</f>
        <v>87 - Rancon</v>
      </c>
      <c r="B4232" s="2">
        <v>87</v>
      </c>
      <c r="C4232" s="2" t="s">
        <v>7593</v>
      </c>
      <c r="D4232" s="3" t="s">
        <v>5681</v>
      </c>
      <c r="E4232" s="3" t="s">
        <v>7594</v>
      </c>
      <c r="F4232" s="6" t="s">
        <v>8554</v>
      </c>
      <c r="G4232" s="4">
        <v>488</v>
      </c>
      <c r="H4232" s="2" t="s">
        <v>5</v>
      </c>
      <c r="I4232" s="2" t="s">
        <v>6</v>
      </c>
      <c r="J4232" s="2" t="s">
        <v>13</v>
      </c>
      <c r="K4232" s="2" t="s">
        <v>8</v>
      </c>
      <c r="L4232" s="132" t="s">
        <v>8555</v>
      </c>
      <c r="M4232"/>
      <c r="N4232"/>
      <c r="O4232"/>
      <c r="P4232"/>
      <c r="Q4232"/>
      <c r="R4232"/>
      <c r="S4232"/>
      <c r="T4232"/>
      <c r="U4232"/>
      <c r="V4232"/>
      <c r="W4232"/>
    </row>
    <row r="4233" spans="1:23" customFormat="1">
      <c r="A4233" s="1" t="str">
        <f>CONCATENATE(Tableau4[[#This Row],[DPT2]]," - ",Tableau4[[#This Row],[COMMUNE]])</f>
        <v>87 - Razès</v>
      </c>
      <c r="B4233" s="2">
        <v>87</v>
      </c>
      <c r="C4233" s="8" t="s">
        <v>7595</v>
      </c>
      <c r="D4233" s="3" t="s">
        <v>5666</v>
      </c>
      <c r="E4233" s="9" t="s">
        <v>7596</v>
      </c>
      <c r="F4233" s="6" t="s">
        <v>8554</v>
      </c>
      <c r="G4233" s="4">
        <v>1173</v>
      </c>
      <c r="H4233" s="2" t="s">
        <v>5</v>
      </c>
      <c r="I4233" s="2" t="s">
        <v>25</v>
      </c>
      <c r="J4233" s="2" t="s">
        <v>13</v>
      </c>
      <c r="K4233" s="2" t="s">
        <v>5671</v>
      </c>
      <c r="L4233" s="132" t="s">
        <v>8555</v>
      </c>
    </row>
    <row r="4234" spans="1:23" customFormat="1">
      <c r="A4234" s="1" t="str">
        <f>CONCATENATE(Tableau4[[#This Row],[DPT2]]," - ",Tableau4[[#This Row],[COMMUNE]])</f>
        <v>87 - Rempnat</v>
      </c>
      <c r="B4234" s="2">
        <v>87</v>
      </c>
      <c r="C4234" s="8" t="s">
        <v>7597</v>
      </c>
      <c r="D4234" s="3" t="s">
        <v>5673</v>
      </c>
      <c r="E4234" s="9" t="s">
        <v>7598</v>
      </c>
      <c r="F4234" s="6" t="s">
        <v>8554</v>
      </c>
      <c r="G4234" s="4">
        <v>149</v>
      </c>
      <c r="H4234" s="2" t="s">
        <v>5</v>
      </c>
      <c r="I4234" s="2" t="s">
        <v>6</v>
      </c>
      <c r="J4234" s="2" t="s">
        <v>13</v>
      </c>
      <c r="K4234" s="2" t="s">
        <v>8</v>
      </c>
      <c r="L4234" s="132" t="s">
        <v>8555</v>
      </c>
    </row>
    <row r="4235" spans="1:23" customFormat="1">
      <c r="A4235" s="1" t="str">
        <f>CONCATENATE(Tableau4[[#This Row],[DPT2]]," - ",Tableau4[[#This Row],[COMMUNE]])</f>
        <v>87 - Rilhac-Lastours</v>
      </c>
      <c r="B4235" s="2">
        <v>87</v>
      </c>
      <c r="C4235" s="10" t="s">
        <v>7599</v>
      </c>
      <c r="D4235" s="6" t="s">
        <v>5711</v>
      </c>
      <c r="E4235" s="12" t="s">
        <v>7600</v>
      </c>
      <c r="F4235" s="6" t="s">
        <v>8554</v>
      </c>
      <c r="G4235" s="7">
        <v>373</v>
      </c>
      <c r="H4235" s="5" t="s">
        <v>5</v>
      </c>
      <c r="I4235" s="5" t="s">
        <v>12</v>
      </c>
      <c r="J4235" s="2" t="s">
        <v>13</v>
      </c>
      <c r="K4235" s="2" t="s">
        <v>8</v>
      </c>
      <c r="L4235" s="132" t="s">
        <v>8555</v>
      </c>
      <c r="M4235" s="87"/>
      <c r="N4235" s="87"/>
      <c r="O4235" s="87"/>
      <c r="P4235" s="87"/>
      <c r="Q4235" s="87"/>
      <c r="R4235" s="87"/>
      <c r="S4235" s="87"/>
      <c r="T4235" s="87"/>
      <c r="U4235" s="87"/>
      <c r="V4235" s="87"/>
      <c r="W4235" s="87"/>
    </row>
    <row r="4236" spans="1:23" customFormat="1">
      <c r="A4236" s="1" t="str">
        <f>CONCATENATE(Tableau4[[#This Row],[DPT2]]," - ",Tableau4[[#This Row],[COMMUNE]])</f>
        <v>87 - Rilhac-Rancon</v>
      </c>
      <c r="B4236" s="94">
        <v>87</v>
      </c>
      <c r="C4236" s="8" t="s">
        <v>7601</v>
      </c>
      <c r="D4236" s="95" t="s">
        <v>5676</v>
      </c>
      <c r="E4236" s="110" t="s">
        <v>7602</v>
      </c>
      <c r="F4236" s="96" t="s">
        <v>8555</v>
      </c>
      <c r="G4236" s="97">
        <v>4608</v>
      </c>
      <c r="H4236" s="94" t="s">
        <v>859</v>
      </c>
      <c r="I4236" s="94" t="s">
        <v>25</v>
      </c>
      <c r="J4236" s="94" t="s">
        <v>13</v>
      </c>
      <c r="K4236" s="2" t="s">
        <v>5671</v>
      </c>
      <c r="L4236" s="132" t="s">
        <v>8555</v>
      </c>
    </row>
    <row r="4237" spans="1:23" customFormat="1">
      <c r="A4237" s="1" t="str">
        <f>CONCATENATE(Tableau4[[#This Row],[DPT2]]," - ",Tableau4[[#This Row],[COMMUNE]])</f>
        <v>87 - Rochechouart</v>
      </c>
      <c r="B4237" s="2">
        <v>87</v>
      </c>
      <c r="C4237" s="8" t="s">
        <v>7603</v>
      </c>
      <c r="D4237" s="3" t="s">
        <v>5714</v>
      </c>
      <c r="E4237" s="9" t="s">
        <v>7604</v>
      </c>
      <c r="F4237" s="6" t="s">
        <v>8554</v>
      </c>
      <c r="G4237" s="4">
        <v>3767</v>
      </c>
      <c r="H4237" s="2" t="s">
        <v>5</v>
      </c>
      <c r="I4237" s="2" t="s">
        <v>25</v>
      </c>
      <c r="J4237" s="2" t="s">
        <v>13</v>
      </c>
      <c r="K4237" s="5" t="s">
        <v>5664</v>
      </c>
      <c r="L4237" s="132" t="s">
        <v>8555</v>
      </c>
    </row>
    <row r="4238" spans="1:23" customFormat="1">
      <c r="A4238" s="1" t="str">
        <f>CONCATENATE(Tableau4[[#This Row],[DPT2]]," - ",Tableau4[[#This Row],[COMMUNE]])</f>
        <v>87 - Royères</v>
      </c>
      <c r="B4238" s="2">
        <v>87</v>
      </c>
      <c r="C4238" s="10" t="s">
        <v>7605</v>
      </c>
      <c r="D4238" s="6" t="s">
        <v>5724</v>
      </c>
      <c r="E4238" s="12" t="s">
        <v>7606</v>
      </c>
      <c r="F4238" s="6" t="s">
        <v>8554</v>
      </c>
      <c r="G4238" s="7">
        <v>955</v>
      </c>
      <c r="H4238" s="5" t="s">
        <v>5</v>
      </c>
      <c r="I4238" s="5" t="s">
        <v>12</v>
      </c>
      <c r="J4238" s="2" t="s">
        <v>13</v>
      </c>
      <c r="K4238" s="2" t="s">
        <v>8</v>
      </c>
      <c r="L4238" s="132" t="s">
        <v>8555</v>
      </c>
      <c r="M4238" s="87"/>
      <c r="N4238" s="87"/>
      <c r="O4238" s="87"/>
      <c r="P4238" s="87"/>
      <c r="Q4238" s="87"/>
      <c r="R4238" s="87"/>
      <c r="S4238" s="87"/>
      <c r="T4238" s="87"/>
      <c r="U4238" s="87"/>
      <c r="V4238" s="87"/>
      <c r="W4238" s="87"/>
    </row>
    <row r="4239" spans="1:23" s="87" customFormat="1">
      <c r="A4239" s="1" t="str">
        <f>CONCATENATE(Tableau4[[#This Row],[DPT2]]," - ",Tableau4[[#This Row],[COMMUNE]])</f>
        <v>87 - Roziers-Saint-Georges</v>
      </c>
      <c r="B4239" s="2">
        <v>87</v>
      </c>
      <c r="C4239" s="8" t="s">
        <v>7607</v>
      </c>
      <c r="D4239" s="3" t="s">
        <v>5734</v>
      </c>
      <c r="E4239" s="9" t="s">
        <v>7608</v>
      </c>
      <c r="F4239" s="6" t="s">
        <v>8554</v>
      </c>
      <c r="G4239" s="4">
        <v>172</v>
      </c>
      <c r="H4239" s="2" t="s">
        <v>5</v>
      </c>
      <c r="I4239" s="2" t="s">
        <v>6</v>
      </c>
      <c r="J4239" s="2" t="s">
        <v>13</v>
      </c>
      <c r="K4239" s="2" t="s">
        <v>8</v>
      </c>
      <c r="L4239" s="132" t="s">
        <v>8555</v>
      </c>
      <c r="M4239"/>
      <c r="N4239"/>
      <c r="O4239"/>
      <c r="P4239"/>
      <c r="Q4239"/>
      <c r="R4239"/>
      <c r="S4239"/>
      <c r="T4239"/>
      <c r="U4239"/>
      <c r="V4239"/>
      <c r="W4239"/>
    </row>
    <row r="4240" spans="1:23" customFormat="1">
      <c r="A4240" s="1" t="str">
        <f>CONCATENATE(Tableau4[[#This Row],[DPT2]]," - ",Tableau4[[#This Row],[COMMUNE]])</f>
        <v>87 - Saillat-sur-Vienne</v>
      </c>
      <c r="B4240" s="2">
        <v>87</v>
      </c>
      <c r="C4240" s="8" t="s">
        <v>7609</v>
      </c>
      <c r="D4240" s="3" t="s">
        <v>5714</v>
      </c>
      <c r="E4240" s="9" t="s">
        <v>7610</v>
      </c>
      <c r="F4240" s="6" t="s">
        <v>8554</v>
      </c>
      <c r="G4240" s="4">
        <v>812</v>
      </c>
      <c r="H4240" s="2" t="s">
        <v>5</v>
      </c>
      <c r="I4240" s="2" t="s">
        <v>25</v>
      </c>
      <c r="J4240" s="2" t="s">
        <v>13</v>
      </c>
      <c r="K4240" s="2" t="s">
        <v>5671</v>
      </c>
      <c r="L4240" s="132" t="s">
        <v>8555</v>
      </c>
    </row>
    <row r="4241" spans="1:23" customFormat="1">
      <c r="A4241" s="1" t="str">
        <f>CONCATENATE(Tableau4[[#This Row],[DPT2]]," - ",Tableau4[[#This Row],[COMMUNE]])</f>
        <v>87 - Saint-Amand-le-Petit</v>
      </c>
      <c r="B4241" s="2">
        <v>87</v>
      </c>
      <c r="C4241" s="8" t="s">
        <v>7611</v>
      </c>
      <c r="D4241" s="3" t="s">
        <v>5673</v>
      </c>
      <c r="E4241" s="9" t="s">
        <v>7612</v>
      </c>
      <c r="F4241" s="6" t="s">
        <v>8554</v>
      </c>
      <c r="G4241" s="4">
        <v>110</v>
      </c>
      <c r="H4241" s="2" t="s">
        <v>5</v>
      </c>
      <c r="I4241" s="2" t="s">
        <v>6</v>
      </c>
      <c r="J4241" s="2" t="s">
        <v>13</v>
      </c>
      <c r="K4241" s="2" t="s">
        <v>8</v>
      </c>
      <c r="L4241" s="132" t="s">
        <v>8555</v>
      </c>
    </row>
    <row r="4242" spans="1:23" s="87" customFormat="1">
      <c r="A4242" s="1" t="str">
        <f>CONCATENATE(Tableau4[[#This Row],[DPT2]]," - ",Tableau4[[#This Row],[COMMUNE]])</f>
        <v>87 - Saint-Amand-Magnazeix</v>
      </c>
      <c r="B4242" s="2">
        <v>87</v>
      </c>
      <c r="C4242" s="8" t="s">
        <v>7613</v>
      </c>
      <c r="D4242" s="3" t="s">
        <v>5681</v>
      </c>
      <c r="E4242" s="9" t="s">
        <v>7614</v>
      </c>
      <c r="F4242" s="6" t="s">
        <v>8554</v>
      </c>
      <c r="G4242" s="4">
        <v>496</v>
      </c>
      <c r="H4242" s="2" t="s">
        <v>5</v>
      </c>
      <c r="I4242" s="2" t="s">
        <v>6</v>
      </c>
      <c r="J4242" s="2" t="s">
        <v>13</v>
      </c>
      <c r="K4242" s="2" t="s">
        <v>8</v>
      </c>
      <c r="L4242" s="132" t="s">
        <v>8555</v>
      </c>
      <c r="M4242"/>
      <c r="N4242"/>
      <c r="O4242"/>
      <c r="P4242"/>
      <c r="Q4242"/>
      <c r="R4242"/>
      <c r="S4242"/>
      <c r="T4242"/>
      <c r="U4242"/>
      <c r="V4242"/>
      <c r="W4242"/>
    </row>
    <row r="4243" spans="1:23" customFormat="1">
      <c r="A4243" s="1" t="str">
        <f>CONCATENATE(Tableau4[[#This Row],[DPT2]]," - ",Tableau4[[#This Row],[COMMUNE]])</f>
        <v>87 - Saint-Auvent</v>
      </c>
      <c r="B4243" s="2">
        <v>87</v>
      </c>
      <c r="C4243" s="8" t="s">
        <v>7615</v>
      </c>
      <c r="D4243" s="3" t="s">
        <v>5721</v>
      </c>
      <c r="E4243" s="9" t="s">
        <v>7616</v>
      </c>
      <c r="F4243" s="6" t="s">
        <v>8554</v>
      </c>
      <c r="G4243" s="4">
        <v>960</v>
      </c>
      <c r="H4243" s="2" t="s">
        <v>5</v>
      </c>
      <c r="I4243" s="2" t="s">
        <v>6</v>
      </c>
      <c r="J4243" s="2" t="s">
        <v>13</v>
      </c>
      <c r="K4243" s="2" t="s">
        <v>5671</v>
      </c>
      <c r="L4243" s="132" t="s">
        <v>8555</v>
      </c>
    </row>
    <row r="4244" spans="1:23" customFormat="1">
      <c r="A4244" s="1" t="str">
        <f>CONCATENATE(Tableau4[[#This Row],[DPT2]]," - ",Tableau4[[#This Row],[COMMUNE]])</f>
        <v>87 - Saint-Bazile</v>
      </c>
      <c r="B4244" s="2">
        <v>87</v>
      </c>
      <c r="C4244" s="8" t="s">
        <v>7617</v>
      </c>
      <c r="D4244" s="3" t="s">
        <v>5721</v>
      </c>
      <c r="E4244" s="9" t="s">
        <v>7618</v>
      </c>
      <c r="F4244" s="6" t="s">
        <v>8554</v>
      </c>
      <c r="G4244" s="4">
        <v>129</v>
      </c>
      <c r="H4244" s="2" t="s">
        <v>5</v>
      </c>
      <c r="I4244" s="2" t="s">
        <v>6</v>
      </c>
      <c r="J4244" s="2" t="s">
        <v>13</v>
      </c>
      <c r="K4244" s="2" t="s">
        <v>8</v>
      </c>
      <c r="L4244" s="132" t="s">
        <v>8555</v>
      </c>
    </row>
    <row r="4245" spans="1:23" s="87" customFormat="1">
      <c r="A4245" s="1" t="str">
        <f>CONCATENATE(Tableau4[[#This Row],[DPT2]]," - ",Tableau4[[#This Row],[COMMUNE]])</f>
        <v>87 - Saint-Bonnet-Briance</v>
      </c>
      <c r="B4245" s="2">
        <v>87</v>
      </c>
      <c r="C4245" s="10" t="s">
        <v>7619</v>
      </c>
      <c r="D4245" s="6" t="s">
        <v>5724</v>
      </c>
      <c r="E4245" s="12" t="s">
        <v>7620</v>
      </c>
      <c r="F4245" s="6" t="s">
        <v>8554</v>
      </c>
      <c r="G4245" s="7">
        <v>571</v>
      </c>
      <c r="H4245" s="5" t="s">
        <v>5</v>
      </c>
      <c r="I4245" s="5" t="s">
        <v>12</v>
      </c>
      <c r="J4245" s="2" t="s">
        <v>13</v>
      </c>
      <c r="K4245" s="2" t="s">
        <v>8</v>
      </c>
      <c r="L4245" s="132" t="s">
        <v>8555</v>
      </c>
    </row>
    <row r="4246" spans="1:23" s="87" customFormat="1">
      <c r="A4246" s="1" t="str">
        <f>CONCATENATE(Tableau4[[#This Row],[DPT2]]," - ",Tableau4[[#This Row],[COMMUNE]])</f>
        <v>87 - Saint-Bonnet-de-Bellac</v>
      </c>
      <c r="B4246" s="2">
        <v>87</v>
      </c>
      <c r="C4246" s="8" t="s">
        <v>7621</v>
      </c>
      <c r="D4246" s="3" t="s">
        <v>5669</v>
      </c>
      <c r="E4246" s="9" t="s">
        <v>7622</v>
      </c>
      <c r="F4246" s="6" t="s">
        <v>8554</v>
      </c>
      <c r="G4246" s="4">
        <v>460</v>
      </c>
      <c r="H4246" s="2" t="s">
        <v>5</v>
      </c>
      <c r="I4246" s="2" t="s">
        <v>6</v>
      </c>
      <c r="J4246" s="2" t="s">
        <v>13</v>
      </c>
      <c r="K4246" s="2" t="s">
        <v>8</v>
      </c>
      <c r="L4246" s="132" t="s">
        <v>8555</v>
      </c>
      <c r="M4246"/>
      <c r="N4246"/>
      <c r="O4246"/>
      <c r="P4246"/>
      <c r="Q4246"/>
      <c r="R4246"/>
      <c r="S4246"/>
      <c r="T4246"/>
      <c r="U4246"/>
      <c r="V4246"/>
      <c r="W4246"/>
    </row>
    <row r="4247" spans="1:23" customFormat="1">
      <c r="A4247" s="1" t="str">
        <f>CONCATENATE(Tableau4[[#This Row],[DPT2]]," - ",Tableau4[[#This Row],[COMMUNE]])</f>
        <v>87 - Saint-Brice-sur-Vienne</v>
      </c>
      <c r="B4247" s="2">
        <v>87</v>
      </c>
      <c r="C4247" s="8" t="s">
        <v>7623</v>
      </c>
      <c r="D4247" s="3" t="s">
        <v>5714</v>
      </c>
      <c r="E4247" s="9" t="s">
        <v>7624</v>
      </c>
      <c r="F4247" s="6" t="s">
        <v>8554</v>
      </c>
      <c r="G4247" s="4">
        <v>1682</v>
      </c>
      <c r="H4247" s="2" t="s">
        <v>5</v>
      </c>
      <c r="I4247" s="2" t="s">
        <v>25</v>
      </c>
      <c r="J4247" s="2" t="s">
        <v>13</v>
      </c>
      <c r="K4247" s="2" t="s">
        <v>5671</v>
      </c>
      <c r="L4247" s="132" t="s">
        <v>8555</v>
      </c>
    </row>
    <row r="4248" spans="1:23" customFormat="1">
      <c r="A4248" s="1" t="str">
        <f>CONCATENATE(Tableau4[[#This Row],[DPT2]]," - ",Tableau4[[#This Row],[COMMUNE]])</f>
        <v>87 - Saint-Cyr</v>
      </c>
      <c r="B4248" s="2">
        <v>87</v>
      </c>
      <c r="C4248" s="8" t="s">
        <v>7625</v>
      </c>
      <c r="D4248" s="3" t="s">
        <v>5721</v>
      </c>
      <c r="E4248" s="9" t="s">
        <v>7626</v>
      </c>
      <c r="F4248" s="6" t="s">
        <v>8554</v>
      </c>
      <c r="G4248" s="4">
        <v>683</v>
      </c>
      <c r="H4248" s="2" t="s">
        <v>5</v>
      </c>
      <c r="I4248" s="2" t="s">
        <v>6</v>
      </c>
      <c r="J4248" s="2" t="s">
        <v>13</v>
      </c>
      <c r="K4248" s="2" t="s">
        <v>8</v>
      </c>
      <c r="L4248" s="132" t="s">
        <v>8555</v>
      </c>
    </row>
    <row r="4249" spans="1:23" customFormat="1">
      <c r="A4249" s="1" t="str">
        <f>CONCATENATE(Tableau4[[#This Row],[DPT2]]," - ",Tableau4[[#This Row],[COMMUNE]])</f>
        <v>87 - Saint-Denis-des-Murs</v>
      </c>
      <c r="B4249" s="2">
        <v>87</v>
      </c>
      <c r="C4249" s="10" t="s">
        <v>7627</v>
      </c>
      <c r="D4249" s="6" t="s">
        <v>5724</v>
      </c>
      <c r="E4249" s="12" t="s">
        <v>7628</v>
      </c>
      <c r="F4249" s="6" t="s">
        <v>8554</v>
      </c>
      <c r="G4249" s="7">
        <v>541</v>
      </c>
      <c r="H4249" s="5" t="s">
        <v>5</v>
      </c>
      <c r="I4249" s="5" t="s">
        <v>12</v>
      </c>
      <c r="J4249" s="2" t="s">
        <v>13</v>
      </c>
      <c r="K4249" s="2" t="s">
        <v>8</v>
      </c>
      <c r="L4249" s="132" t="s">
        <v>8555</v>
      </c>
      <c r="M4249" s="87"/>
      <c r="N4249" s="87"/>
      <c r="O4249" s="87"/>
      <c r="P4249" s="87"/>
      <c r="Q4249" s="87"/>
      <c r="R4249" s="87"/>
      <c r="S4249" s="87"/>
      <c r="T4249" s="87"/>
      <c r="U4249" s="87"/>
      <c r="V4249" s="87"/>
      <c r="W4249" s="87"/>
    </row>
    <row r="4250" spans="1:23" customFormat="1">
      <c r="A4250" s="1" t="str">
        <f>CONCATENATE(Tableau4[[#This Row],[DPT2]]," - ",Tableau4[[#This Row],[COMMUNE]])</f>
        <v>87 - Sainte-Anne-Saint-Priest</v>
      </c>
      <c r="B4250" s="2">
        <v>87</v>
      </c>
      <c r="C4250" s="8" t="s">
        <v>7629</v>
      </c>
      <c r="D4250" s="3" t="s">
        <v>5673</v>
      </c>
      <c r="E4250" s="9" t="s">
        <v>7630</v>
      </c>
      <c r="F4250" s="6" t="s">
        <v>8554</v>
      </c>
      <c r="G4250" s="4">
        <v>155</v>
      </c>
      <c r="H4250" s="2" t="s">
        <v>5</v>
      </c>
      <c r="I4250" s="2" t="s">
        <v>6</v>
      </c>
      <c r="J4250" s="2" t="s">
        <v>13</v>
      </c>
      <c r="K4250" s="2" t="s">
        <v>8</v>
      </c>
      <c r="L4250" s="132" t="s">
        <v>8555</v>
      </c>
    </row>
    <row r="4251" spans="1:23" customFormat="1">
      <c r="A4251" s="1" t="str">
        <f>CONCATENATE(Tableau4[[#This Row],[DPT2]]," - ",Tableau4[[#This Row],[COMMUNE]])</f>
        <v>87 - Sainte-Marie-de-Vaux</v>
      </c>
      <c r="B4251" s="2">
        <v>87</v>
      </c>
      <c r="C4251" s="8" t="s">
        <v>7631</v>
      </c>
      <c r="D4251" s="3" t="s">
        <v>5721</v>
      </c>
      <c r="E4251" s="9" t="s">
        <v>7632</v>
      </c>
      <c r="F4251" s="6" t="s">
        <v>8554</v>
      </c>
      <c r="G4251" s="4">
        <v>204</v>
      </c>
      <c r="H4251" s="2" t="s">
        <v>5</v>
      </c>
      <c r="I4251" s="2" t="s">
        <v>6</v>
      </c>
      <c r="J4251" s="2" t="s">
        <v>13</v>
      </c>
      <c r="K4251" s="2" t="s">
        <v>8</v>
      </c>
      <c r="L4251" s="132" t="s">
        <v>8555</v>
      </c>
    </row>
    <row r="4252" spans="1:23" s="87" customFormat="1">
      <c r="A4252" s="1" t="str">
        <f>CONCATENATE(Tableau4[[#This Row],[DPT2]]," - ",Tableau4[[#This Row],[COMMUNE]])</f>
        <v>87 - Saint-Gence</v>
      </c>
      <c r="B4252" s="2">
        <v>87</v>
      </c>
      <c r="C4252" s="8" t="s">
        <v>7633</v>
      </c>
      <c r="D4252" s="3" t="s">
        <v>5676</v>
      </c>
      <c r="E4252" s="9" t="s">
        <v>7634</v>
      </c>
      <c r="F4252" s="6" t="s">
        <v>8554</v>
      </c>
      <c r="G4252" s="4">
        <v>2170</v>
      </c>
      <c r="H4252" s="2" t="s">
        <v>5</v>
      </c>
      <c r="I4252" s="2" t="s">
        <v>25</v>
      </c>
      <c r="J4252" s="2" t="s">
        <v>13</v>
      </c>
      <c r="K4252" s="2" t="s">
        <v>5671</v>
      </c>
      <c r="L4252" s="132" t="s">
        <v>8555</v>
      </c>
      <c r="M4252"/>
      <c r="N4252"/>
      <c r="O4252"/>
      <c r="P4252"/>
      <c r="Q4252"/>
      <c r="R4252"/>
      <c r="S4252"/>
      <c r="T4252"/>
      <c r="U4252"/>
      <c r="V4252"/>
      <c r="W4252"/>
    </row>
    <row r="4253" spans="1:23" customFormat="1">
      <c r="A4253" s="1" t="str">
        <f>CONCATENATE(Tableau4[[#This Row],[DPT2]]," - ",Tableau4[[#This Row],[COMMUNE]])</f>
        <v>87 - Saint-Genest-sur-Roselle</v>
      </c>
      <c r="B4253" s="2">
        <v>87</v>
      </c>
      <c r="C4253" s="8" t="s">
        <v>7635</v>
      </c>
      <c r="D4253" s="3" t="s">
        <v>5731</v>
      </c>
      <c r="E4253" s="9" t="s">
        <v>7636</v>
      </c>
      <c r="F4253" s="6" t="s">
        <v>8554</v>
      </c>
      <c r="G4253" s="4">
        <v>518</v>
      </c>
      <c r="H4253" s="2" t="s">
        <v>5</v>
      </c>
      <c r="I4253" s="2" t="s">
        <v>25</v>
      </c>
      <c r="J4253" s="2" t="s">
        <v>13</v>
      </c>
      <c r="K4253" s="2" t="s">
        <v>8</v>
      </c>
      <c r="L4253" s="132" t="s">
        <v>8555</v>
      </c>
    </row>
    <row r="4254" spans="1:23" s="87" customFormat="1">
      <c r="A4254" s="1" t="str">
        <f>CONCATENATE(Tableau4[[#This Row],[DPT2]]," - ",Tableau4[[#This Row],[COMMUNE]])</f>
        <v>87 - Saint-Georges-les-Landes</v>
      </c>
      <c r="B4254" s="2">
        <v>87</v>
      </c>
      <c r="C4254" s="8" t="s">
        <v>7637</v>
      </c>
      <c r="D4254" s="3" t="s">
        <v>5669</v>
      </c>
      <c r="E4254" s="9" t="s">
        <v>7638</v>
      </c>
      <c r="F4254" s="6" t="s">
        <v>8554</v>
      </c>
      <c r="G4254" s="4">
        <v>237</v>
      </c>
      <c r="H4254" s="2" t="s">
        <v>5</v>
      </c>
      <c r="I4254" s="2" t="s">
        <v>6</v>
      </c>
      <c r="J4254" s="2" t="s">
        <v>13</v>
      </c>
      <c r="K4254" s="2" t="s">
        <v>8</v>
      </c>
      <c r="L4254" s="132" t="s">
        <v>8555</v>
      </c>
      <c r="M4254"/>
      <c r="N4254"/>
      <c r="O4254"/>
      <c r="P4254"/>
      <c r="Q4254"/>
      <c r="R4254"/>
      <c r="S4254"/>
      <c r="T4254"/>
      <c r="U4254"/>
      <c r="V4254"/>
      <c r="W4254"/>
    </row>
    <row r="4255" spans="1:23" customFormat="1">
      <c r="A4255" s="1" t="str">
        <f>CONCATENATE(Tableau4[[#This Row],[DPT2]]," - ",Tableau4[[#This Row],[COMMUNE]])</f>
        <v>87 - Saint-Germain-les-Belles</v>
      </c>
      <c r="B4255" s="2">
        <v>87</v>
      </c>
      <c r="C4255" s="8" t="s">
        <v>7639</v>
      </c>
      <c r="D4255" s="3" t="s">
        <v>5731</v>
      </c>
      <c r="E4255" s="9" t="s">
        <v>7640</v>
      </c>
      <c r="F4255" s="6" t="s">
        <v>8554</v>
      </c>
      <c r="G4255" s="4">
        <v>1159</v>
      </c>
      <c r="H4255" s="2" t="s">
        <v>5</v>
      </c>
      <c r="I4255" s="2" t="s">
        <v>25</v>
      </c>
      <c r="J4255" s="2" t="s">
        <v>13</v>
      </c>
      <c r="K4255" s="2" t="s">
        <v>5671</v>
      </c>
      <c r="L4255" s="132" t="s">
        <v>8555</v>
      </c>
    </row>
    <row r="4256" spans="1:23" customFormat="1">
      <c r="A4256" s="1" t="str">
        <f>CONCATENATE(Tableau4[[#This Row],[DPT2]]," - ",Tableau4[[#This Row],[COMMUNE]])</f>
        <v>87 - Saint-Gilles-les-Forêts</v>
      </c>
      <c r="B4256" s="2">
        <v>87</v>
      </c>
      <c r="C4256" s="8" t="s">
        <v>7641</v>
      </c>
      <c r="D4256" s="3" t="s">
        <v>5734</v>
      </c>
      <c r="E4256" s="9" t="s">
        <v>7642</v>
      </c>
      <c r="F4256" s="6" t="s">
        <v>8554</v>
      </c>
      <c r="G4256" s="4">
        <v>47</v>
      </c>
      <c r="H4256" s="2" t="s">
        <v>5</v>
      </c>
      <c r="I4256" s="2" t="s">
        <v>6</v>
      </c>
      <c r="J4256" s="2" t="s">
        <v>13</v>
      </c>
      <c r="K4256" s="2" t="s">
        <v>8</v>
      </c>
      <c r="L4256" s="132" t="s">
        <v>8555</v>
      </c>
    </row>
    <row r="4257" spans="1:23" customFormat="1">
      <c r="A4257" s="1" t="str">
        <f>CONCATENATE(Tableau4[[#This Row],[DPT2]]," - ",Tableau4[[#This Row],[COMMUNE]])</f>
        <v>87 - Saint-Hilaire-Bonneval</v>
      </c>
      <c r="B4257" s="2">
        <v>87</v>
      </c>
      <c r="C4257" s="8" t="s">
        <v>7643</v>
      </c>
      <c r="D4257" s="3" t="s">
        <v>5731</v>
      </c>
      <c r="E4257" s="9" t="s">
        <v>7644</v>
      </c>
      <c r="F4257" s="6" t="s">
        <v>8554</v>
      </c>
      <c r="G4257" s="4">
        <v>990</v>
      </c>
      <c r="H4257" s="2" t="s">
        <v>5</v>
      </c>
      <c r="I4257" s="2" t="s">
        <v>25</v>
      </c>
      <c r="J4257" s="2" t="s">
        <v>13</v>
      </c>
      <c r="K4257" s="2" t="s">
        <v>8</v>
      </c>
      <c r="L4257" s="132" t="s">
        <v>8555</v>
      </c>
    </row>
    <row r="4258" spans="1:23" customFormat="1">
      <c r="A4258" s="1" t="str">
        <f>CONCATENATE(Tableau4[[#This Row],[DPT2]]," - ",Tableau4[[#This Row],[COMMUNE]])</f>
        <v>87 - Saint-Hilaire-la-Treille</v>
      </c>
      <c r="B4258" s="2">
        <v>87</v>
      </c>
      <c r="C4258" s="8" t="s">
        <v>7645</v>
      </c>
      <c r="D4258" s="3" t="s">
        <v>5669</v>
      </c>
      <c r="E4258" s="9" t="s">
        <v>7646</v>
      </c>
      <c r="F4258" s="6" t="s">
        <v>8554</v>
      </c>
      <c r="G4258" s="4">
        <v>374</v>
      </c>
      <c r="H4258" s="2" t="s">
        <v>5</v>
      </c>
      <c r="I4258" s="2" t="s">
        <v>6</v>
      </c>
      <c r="J4258" s="2" t="s">
        <v>13</v>
      </c>
      <c r="K4258" s="2" t="s">
        <v>8</v>
      </c>
      <c r="L4258" s="132" t="s">
        <v>8555</v>
      </c>
    </row>
    <row r="4259" spans="1:23" customFormat="1">
      <c r="A4259" s="1" t="str">
        <f>CONCATENATE(Tableau4[[#This Row],[DPT2]]," - ",Tableau4[[#This Row],[COMMUNE]])</f>
        <v>87 - Saint-Hilaire-les-Places</v>
      </c>
      <c r="B4259" s="2">
        <v>87</v>
      </c>
      <c r="C4259" s="10" t="s">
        <v>7647</v>
      </c>
      <c r="D4259" s="6" t="s">
        <v>5711</v>
      </c>
      <c r="E4259" s="12" t="s">
        <v>7648</v>
      </c>
      <c r="F4259" s="6" t="s">
        <v>8554</v>
      </c>
      <c r="G4259" s="7">
        <v>849</v>
      </c>
      <c r="H4259" s="5" t="s">
        <v>5</v>
      </c>
      <c r="I4259" s="5" t="s">
        <v>12</v>
      </c>
      <c r="J4259" s="2" t="s">
        <v>13</v>
      </c>
      <c r="K4259" s="2" t="s">
        <v>5671</v>
      </c>
      <c r="L4259" s="132" t="s">
        <v>8555</v>
      </c>
      <c r="M4259" s="87"/>
      <c r="N4259" s="87"/>
      <c r="O4259" s="87"/>
      <c r="P4259" s="87"/>
      <c r="Q4259" s="87"/>
      <c r="R4259" s="87"/>
      <c r="S4259" s="87"/>
      <c r="T4259" s="87"/>
      <c r="U4259" s="87"/>
      <c r="V4259" s="87"/>
      <c r="W4259" s="87"/>
    </row>
    <row r="4260" spans="1:23" customFormat="1">
      <c r="A4260" s="1" t="str">
        <f>CONCATENATE(Tableau4[[#This Row],[DPT2]]," - ",Tableau4[[#This Row],[COMMUNE]])</f>
        <v>87 - Saint-Jean-Ligoure</v>
      </c>
      <c r="B4260" s="2">
        <v>87</v>
      </c>
      <c r="C4260" s="10" t="s">
        <v>7649</v>
      </c>
      <c r="D4260" s="6" t="s">
        <v>5711</v>
      </c>
      <c r="E4260" s="12" t="s">
        <v>7650</v>
      </c>
      <c r="F4260" s="6" t="s">
        <v>8554</v>
      </c>
      <c r="G4260" s="7">
        <v>500</v>
      </c>
      <c r="H4260" s="5" t="s">
        <v>5</v>
      </c>
      <c r="I4260" s="5" t="s">
        <v>12</v>
      </c>
      <c r="J4260" s="2" t="s">
        <v>13</v>
      </c>
      <c r="K4260" s="2" t="s">
        <v>8</v>
      </c>
      <c r="L4260" s="132" t="s">
        <v>8555</v>
      </c>
      <c r="M4260" s="87"/>
      <c r="N4260" s="87"/>
      <c r="O4260" s="87"/>
      <c r="P4260" s="87"/>
      <c r="Q4260" s="87"/>
      <c r="R4260" s="87"/>
      <c r="S4260" s="87"/>
      <c r="T4260" s="87"/>
      <c r="U4260" s="87"/>
      <c r="V4260" s="87"/>
      <c r="W4260" s="87"/>
    </row>
    <row r="4261" spans="1:23" customFormat="1">
      <c r="A4261" s="1" t="str">
        <f>CONCATENATE(Tableau4[[#This Row],[DPT2]]," - ",Tableau4[[#This Row],[COMMUNE]])</f>
        <v>87 - Saint-Jouvent</v>
      </c>
      <c r="B4261" s="2">
        <v>87</v>
      </c>
      <c r="C4261" s="8" t="s">
        <v>7651</v>
      </c>
      <c r="D4261" s="3" t="s">
        <v>5666</v>
      </c>
      <c r="E4261" s="9" t="s">
        <v>7652</v>
      </c>
      <c r="F4261" s="6" t="s">
        <v>8554</v>
      </c>
      <c r="G4261" s="4">
        <v>1658</v>
      </c>
      <c r="H4261" s="2" t="s">
        <v>5</v>
      </c>
      <c r="I4261" s="2" t="s">
        <v>25</v>
      </c>
      <c r="J4261" s="2" t="s">
        <v>13</v>
      </c>
      <c r="K4261" s="2" t="s">
        <v>5671</v>
      </c>
      <c r="L4261" s="132" t="s">
        <v>8555</v>
      </c>
    </row>
    <row r="4262" spans="1:23" customFormat="1">
      <c r="A4262" s="1" t="str">
        <f>CONCATENATE(Tableau4[[#This Row],[DPT2]]," - ",Tableau4[[#This Row],[COMMUNE]])</f>
        <v>87 - Saint-Julien-le-Petit</v>
      </c>
      <c r="B4262" s="2">
        <v>87</v>
      </c>
      <c r="C4262" s="8" t="s">
        <v>7653</v>
      </c>
      <c r="D4262" s="3" t="s">
        <v>5673</v>
      </c>
      <c r="E4262" s="9" t="s">
        <v>7654</v>
      </c>
      <c r="F4262" s="6" t="s">
        <v>8554</v>
      </c>
      <c r="G4262" s="4">
        <v>291</v>
      </c>
      <c r="H4262" s="2" t="s">
        <v>5</v>
      </c>
      <c r="I4262" s="2" t="s">
        <v>6</v>
      </c>
      <c r="J4262" s="2" t="s">
        <v>13</v>
      </c>
      <c r="K4262" s="2" t="s">
        <v>8</v>
      </c>
      <c r="L4262" s="132" t="s">
        <v>8555</v>
      </c>
    </row>
    <row r="4263" spans="1:23" customFormat="1">
      <c r="A4263" s="1" t="str">
        <f>CONCATENATE(Tableau4[[#This Row],[DPT2]]," - ",Tableau4[[#This Row],[COMMUNE]])</f>
        <v>87 - Saint-Junien</v>
      </c>
      <c r="B4263" s="94">
        <v>87</v>
      </c>
      <c r="C4263" s="8" t="s">
        <v>7655</v>
      </c>
      <c r="D4263" s="95" t="s">
        <v>5714</v>
      </c>
      <c r="E4263" s="110" t="s">
        <v>7656</v>
      </c>
      <c r="F4263" s="96" t="s">
        <v>8555</v>
      </c>
      <c r="G4263" s="97">
        <v>11254</v>
      </c>
      <c r="H4263" s="94" t="s">
        <v>859</v>
      </c>
      <c r="I4263" s="94" t="s">
        <v>25</v>
      </c>
      <c r="J4263" s="94" t="s">
        <v>13</v>
      </c>
      <c r="K4263" s="5" t="s">
        <v>7657</v>
      </c>
      <c r="L4263" s="132" t="s">
        <v>8555</v>
      </c>
    </row>
    <row r="4264" spans="1:23" s="87" customFormat="1">
      <c r="A4264" s="1" t="str">
        <f>CONCATENATE(Tableau4[[#This Row],[DPT2]]," - ",Tableau4[[#This Row],[COMMUNE]])</f>
        <v>87 - Saint-Junien-les-Combes</v>
      </c>
      <c r="B4264" s="2">
        <v>87</v>
      </c>
      <c r="C4264" s="8" t="s">
        <v>7658</v>
      </c>
      <c r="D4264" s="3" t="s">
        <v>5669</v>
      </c>
      <c r="E4264" s="9" t="s">
        <v>7659</v>
      </c>
      <c r="F4264" s="6" t="s">
        <v>8554</v>
      </c>
      <c r="G4264" s="4">
        <v>179</v>
      </c>
      <c r="H4264" s="2" t="s">
        <v>5</v>
      </c>
      <c r="I4264" s="2" t="s">
        <v>6</v>
      </c>
      <c r="J4264" s="2" t="s">
        <v>13</v>
      </c>
      <c r="K4264" s="2" t="s">
        <v>8</v>
      </c>
      <c r="L4264" s="132" t="s">
        <v>8555</v>
      </c>
      <c r="M4264"/>
      <c r="N4264"/>
      <c r="O4264"/>
      <c r="P4264"/>
      <c r="Q4264"/>
      <c r="R4264"/>
      <c r="S4264"/>
      <c r="T4264"/>
      <c r="U4264"/>
      <c r="V4264"/>
      <c r="W4264"/>
    </row>
    <row r="4265" spans="1:23" customFormat="1">
      <c r="A4265" s="1" t="str">
        <f>CONCATENATE(Tableau4[[#This Row],[DPT2]]," - ",Tableau4[[#This Row],[COMMUNE]])</f>
        <v>87 - Saint-Just-le-Martel</v>
      </c>
      <c r="B4265" s="2">
        <v>87</v>
      </c>
      <c r="C4265" s="8" t="s">
        <v>7660</v>
      </c>
      <c r="D4265" s="3" t="s">
        <v>5676</v>
      </c>
      <c r="E4265" s="9" t="s">
        <v>7661</v>
      </c>
      <c r="F4265" s="6" t="s">
        <v>8554</v>
      </c>
      <c r="G4265" s="4">
        <v>2670</v>
      </c>
      <c r="H4265" s="2" t="s">
        <v>5</v>
      </c>
      <c r="I4265" s="2" t="s">
        <v>25</v>
      </c>
      <c r="J4265" s="2" t="s">
        <v>13</v>
      </c>
      <c r="K4265" s="2" t="s">
        <v>5671</v>
      </c>
      <c r="L4265" s="132" t="s">
        <v>8555</v>
      </c>
    </row>
    <row r="4266" spans="1:23" customFormat="1">
      <c r="A4266" s="1" t="str">
        <f>CONCATENATE(Tableau4[[#This Row],[DPT2]]," - ",Tableau4[[#This Row],[COMMUNE]])</f>
        <v>87 - Saint-Laurent-les-Églises</v>
      </c>
      <c r="B4266" s="2">
        <v>87</v>
      </c>
      <c r="C4266" s="8" t="s">
        <v>7662</v>
      </c>
      <c r="D4266" s="3" t="s">
        <v>5666</v>
      </c>
      <c r="E4266" s="9" t="s">
        <v>7663</v>
      </c>
      <c r="F4266" s="6" t="s">
        <v>8554</v>
      </c>
      <c r="G4266" s="4">
        <v>843</v>
      </c>
      <c r="H4266" s="2" t="s">
        <v>5</v>
      </c>
      <c r="I4266" s="2" t="s">
        <v>25</v>
      </c>
      <c r="J4266" s="2" t="s">
        <v>13</v>
      </c>
      <c r="K4266" s="2" t="s">
        <v>5671</v>
      </c>
      <c r="L4266" s="132" t="s">
        <v>8555</v>
      </c>
    </row>
    <row r="4267" spans="1:23" s="87" customFormat="1">
      <c r="A4267" s="1" t="str">
        <f>CONCATENATE(Tableau4[[#This Row],[DPT2]]," - ",Tableau4[[#This Row],[COMMUNE]])</f>
        <v>87 - Saint-Laurent-sur-Gorre</v>
      </c>
      <c r="B4267" s="2">
        <v>87</v>
      </c>
      <c r="C4267" s="8" t="s">
        <v>7664</v>
      </c>
      <c r="D4267" s="3" t="s">
        <v>5721</v>
      </c>
      <c r="E4267" s="9" t="s">
        <v>7665</v>
      </c>
      <c r="F4267" s="6" t="s">
        <v>8554</v>
      </c>
      <c r="G4267" s="4">
        <v>1439</v>
      </c>
      <c r="H4267" s="2" t="s">
        <v>5</v>
      </c>
      <c r="I4267" s="2" t="s">
        <v>6</v>
      </c>
      <c r="J4267" s="2" t="s">
        <v>13</v>
      </c>
      <c r="K4267" s="2" t="s">
        <v>5671</v>
      </c>
      <c r="L4267" s="132" t="s">
        <v>8555</v>
      </c>
      <c r="M4267"/>
      <c r="N4267"/>
      <c r="O4267"/>
      <c r="P4267"/>
      <c r="Q4267"/>
      <c r="R4267"/>
      <c r="S4267"/>
      <c r="T4267"/>
      <c r="U4267"/>
      <c r="V4267"/>
      <c r="W4267"/>
    </row>
    <row r="4268" spans="1:23" s="87" customFormat="1">
      <c r="A4268" s="1" t="str">
        <f>CONCATENATE(Tableau4[[#This Row],[DPT2]]," - ",Tableau4[[#This Row],[COMMUNE]])</f>
        <v>87 - Saint-Léger-la-Montagne</v>
      </c>
      <c r="B4268" s="2">
        <v>87</v>
      </c>
      <c r="C4268" s="8" t="s">
        <v>7666</v>
      </c>
      <c r="D4268" s="3" t="s">
        <v>5666</v>
      </c>
      <c r="E4268" s="9" t="s">
        <v>7667</v>
      </c>
      <c r="F4268" s="6" t="s">
        <v>8554</v>
      </c>
      <c r="G4268" s="4">
        <v>350</v>
      </c>
      <c r="H4268" s="2" t="s">
        <v>5</v>
      </c>
      <c r="I4268" s="2" t="s">
        <v>25</v>
      </c>
      <c r="J4268" s="2" t="s">
        <v>13</v>
      </c>
      <c r="K4268" s="2" t="s">
        <v>8</v>
      </c>
      <c r="L4268" s="132" t="s">
        <v>8555</v>
      </c>
      <c r="M4268"/>
      <c r="N4268"/>
      <c r="O4268"/>
      <c r="P4268"/>
      <c r="Q4268"/>
      <c r="R4268"/>
      <c r="S4268"/>
      <c r="T4268"/>
      <c r="U4268"/>
      <c r="V4268"/>
      <c r="W4268"/>
    </row>
    <row r="4269" spans="1:23" customFormat="1">
      <c r="A4269" s="1" t="str">
        <f>CONCATENATE(Tableau4[[#This Row],[DPT2]]," - ",Tableau4[[#This Row],[COMMUNE]])</f>
        <v>87 - Saint-Léger-Magnazeix</v>
      </c>
      <c r="B4269" s="2">
        <v>87</v>
      </c>
      <c r="C4269" s="8" t="s">
        <v>7668</v>
      </c>
      <c r="D4269" s="3" t="s">
        <v>5669</v>
      </c>
      <c r="E4269" s="9" t="s">
        <v>7669</v>
      </c>
      <c r="F4269" s="6" t="s">
        <v>8554</v>
      </c>
      <c r="G4269" s="4">
        <v>495</v>
      </c>
      <c r="H4269" s="2" t="s">
        <v>5</v>
      </c>
      <c r="I4269" s="2" t="s">
        <v>6</v>
      </c>
      <c r="J4269" s="2" t="s">
        <v>13</v>
      </c>
      <c r="K4269" s="2" t="s">
        <v>8</v>
      </c>
      <c r="L4269" s="132" t="s">
        <v>8555</v>
      </c>
    </row>
    <row r="4270" spans="1:23" customFormat="1">
      <c r="A4270" s="1" t="str">
        <f>CONCATENATE(Tableau4[[#This Row],[DPT2]]," - ",Tableau4[[#This Row],[COMMUNE]])</f>
        <v>87 - Saint-Léonard-de-Noblat</v>
      </c>
      <c r="B4270" s="2">
        <v>87</v>
      </c>
      <c r="C4270" s="10" t="s">
        <v>7670</v>
      </c>
      <c r="D4270" s="6" t="s">
        <v>5724</v>
      </c>
      <c r="E4270" s="12" t="s">
        <v>7671</v>
      </c>
      <c r="F4270" s="6" t="s">
        <v>8554</v>
      </c>
      <c r="G4270" s="7">
        <v>4385</v>
      </c>
      <c r="H4270" s="5" t="s">
        <v>5</v>
      </c>
      <c r="I4270" s="5" t="s">
        <v>12</v>
      </c>
      <c r="J4270" s="2" t="s">
        <v>13</v>
      </c>
      <c r="K4270" s="5" t="s">
        <v>5664</v>
      </c>
      <c r="L4270" s="132" t="s">
        <v>8555</v>
      </c>
      <c r="M4270" s="87"/>
      <c r="N4270" s="87"/>
      <c r="O4270" s="87"/>
      <c r="P4270" s="87"/>
      <c r="Q4270" s="87"/>
      <c r="R4270" s="87"/>
      <c r="S4270" s="87"/>
      <c r="T4270" s="87"/>
      <c r="U4270" s="87"/>
      <c r="V4270" s="87"/>
      <c r="W4270" s="87"/>
    </row>
    <row r="4271" spans="1:23" customFormat="1">
      <c r="A4271" s="1" t="str">
        <f>CONCATENATE(Tableau4[[#This Row],[DPT2]]," - ",Tableau4[[#This Row],[COMMUNE]])</f>
        <v>87 - Saint-Martial-sur-Isop</v>
      </c>
      <c r="B4271" s="2">
        <v>87</v>
      </c>
      <c r="C4271" s="8" t="s">
        <v>7672</v>
      </c>
      <c r="D4271" s="3" t="s">
        <v>5669</v>
      </c>
      <c r="E4271" s="9" t="s">
        <v>7673</v>
      </c>
      <c r="F4271" s="6" t="s">
        <v>8554</v>
      </c>
      <c r="G4271" s="4">
        <v>140</v>
      </c>
      <c r="H4271" s="2" t="s">
        <v>5</v>
      </c>
      <c r="I4271" s="2" t="s">
        <v>6</v>
      </c>
      <c r="J4271" s="2" t="s">
        <v>13</v>
      </c>
      <c r="K4271" s="2" t="s">
        <v>8</v>
      </c>
      <c r="L4271" s="132" t="s">
        <v>8555</v>
      </c>
    </row>
    <row r="4272" spans="1:23" customFormat="1">
      <c r="A4272" s="1" t="str">
        <f>CONCATENATE(Tableau4[[#This Row],[DPT2]]," - ",Tableau4[[#This Row],[COMMUNE]])</f>
        <v>87 - Saint-Martin-de-Jussac</v>
      </c>
      <c r="B4272" s="2">
        <v>87</v>
      </c>
      <c r="C4272" s="8" t="s">
        <v>7674</v>
      </c>
      <c r="D4272" s="3" t="s">
        <v>5714</v>
      </c>
      <c r="E4272" s="9" t="s">
        <v>7675</v>
      </c>
      <c r="F4272" s="6" t="s">
        <v>8554</v>
      </c>
      <c r="G4272" s="4">
        <v>568</v>
      </c>
      <c r="H4272" s="2" t="s">
        <v>5</v>
      </c>
      <c r="I4272" s="2" t="s">
        <v>25</v>
      </c>
      <c r="J4272" s="2" t="s">
        <v>13</v>
      </c>
      <c r="K4272" s="2" t="s">
        <v>8</v>
      </c>
      <c r="L4272" s="132" t="s">
        <v>8555</v>
      </c>
    </row>
    <row r="4273" spans="1:23" customFormat="1">
      <c r="A4273" s="1" t="str">
        <f>CONCATENATE(Tableau4[[#This Row],[DPT2]]," - ",Tableau4[[#This Row],[COMMUNE]])</f>
        <v>87 - Saint-Martin-le-Mault</v>
      </c>
      <c r="B4273" s="2">
        <v>87</v>
      </c>
      <c r="C4273" s="8" t="s">
        <v>7676</v>
      </c>
      <c r="D4273" s="3" t="s">
        <v>5669</v>
      </c>
      <c r="E4273" s="9" t="s">
        <v>7677</v>
      </c>
      <c r="F4273" s="6" t="s">
        <v>8554</v>
      </c>
      <c r="G4273" s="4">
        <v>137</v>
      </c>
      <c r="H4273" s="2" t="s">
        <v>5</v>
      </c>
      <c r="I4273" s="2" t="s">
        <v>6</v>
      </c>
      <c r="J4273" s="2" t="s">
        <v>13</v>
      </c>
      <c r="K4273" s="2" t="s">
        <v>8</v>
      </c>
      <c r="L4273" s="132" t="s">
        <v>8555</v>
      </c>
    </row>
    <row r="4274" spans="1:23" s="87" customFormat="1">
      <c r="A4274" s="1" t="str">
        <f>CONCATENATE(Tableau4[[#This Row],[DPT2]]," - ",Tableau4[[#This Row],[COMMUNE]])</f>
        <v>87 - Saint-Martin-le-Vieux</v>
      </c>
      <c r="B4274" s="2">
        <v>87</v>
      </c>
      <c r="C4274" s="8" t="s">
        <v>7678</v>
      </c>
      <c r="D4274" s="3" t="s">
        <v>5662</v>
      </c>
      <c r="E4274" s="9" t="s">
        <v>7679</v>
      </c>
      <c r="F4274" s="6" t="s">
        <v>8554</v>
      </c>
      <c r="G4274" s="4">
        <v>930</v>
      </c>
      <c r="H4274" s="2" t="s">
        <v>5</v>
      </c>
      <c r="I4274" s="2" t="s">
        <v>25</v>
      </c>
      <c r="J4274" s="2" t="s">
        <v>13</v>
      </c>
      <c r="K4274" s="2" t="s">
        <v>8</v>
      </c>
      <c r="L4274" s="132" t="s">
        <v>8555</v>
      </c>
      <c r="M4274"/>
      <c r="N4274"/>
      <c r="O4274"/>
      <c r="P4274"/>
      <c r="Q4274"/>
      <c r="R4274"/>
      <c r="S4274"/>
      <c r="T4274"/>
      <c r="U4274"/>
      <c r="V4274"/>
      <c r="W4274"/>
    </row>
    <row r="4275" spans="1:23" customFormat="1">
      <c r="A4275" s="1" t="str">
        <f>CONCATENATE(Tableau4[[#This Row],[DPT2]]," - ",Tableau4[[#This Row],[COMMUNE]])</f>
        <v>87 - Saint-Martin-Terressus</v>
      </c>
      <c r="B4275" s="2">
        <v>87</v>
      </c>
      <c r="C4275" s="10" t="s">
        <v>7680</v>
      </c>
      <c r="D4275" s="6" t="s">
        <v>5724</v>
      </c>
      <c r="E4275" s="12" t="s">
        <v>7681</v>
      </c>
      <c r="F4275" s="6" t="s">
        <v>8554</v>
      </c>
      <c r="G4275" s="7">
        <v>553</v>
      </c>
      <c r="H4275" s="5" t="s">
        <v>5</v>
      </c>
      <c r="I4275" s="5" t="s">
        <v>12</v>
      </c>
      <c r="J4275" s="2" t="s">
        <v>13</v>
      </c>
      <c r="K4275" s="2" t="s">
        <v>8</v>
      </c>
      <c r="L4275" s="132" t="s">
        <v>8555</v>
      </c>
      <c r="M4275" s="87"/>
      <c r="N4275" s="87"/>
      <c r="O4275" s="87"/>
      <c r="P4275" s="87"/>
      <c r="Q4275" s="87"/>
      <c r="R4275" s="87"/>
      <c r="S4275" s="87"/>
      <c r="T4275" s="87"/>
      <c r="U4275" s="87"/>
      <c r="V4275" s="87"/>
      <c r="W4275" s="87"/>
    </row>
    <row r="4276" spans="1:23" customFormat="1">
      <c r="A4276" s="1" t="str">
        <f>CONCATENATE(Tableau4[[#This Row],[DPT2]]," - ",Tableau4[[#This Row],[COMMUNE]])</f>
        <v>87 - Saint-Mathieu</v>
      </c>
      <c r="B4276" s="2">
        <v>87</v>
      </c>
      <c r="C4276" s="8" t="s">
        <v>7682</v>
      </c>
      <c r="D4276" s="3" t="s">
        <v>5721</v>
      </c>
      <c r="E4276" s="9" t="s">
        <v>7683</v>
      </c>
      <c r="F4276" s="6" t="s">
        <v>8554</v>
      </c>
      <c r="G4276" s="4">
        <v>1079</v>
      </c>
      <c r="H4276" s="2" t="s">
        <v>5</v>
      </c>
      <c r="I4276" s="2" t="s">
        <v>6</v>
      </c>
      <c r="J4276" s="2" t="s">
        <v>13</v>
      </c>
      <c r="K4276" s="2" t="s">
        <v>5671</v>
      </c>
      <c r="L4276" s="132" t="s">
        <v>8555</v>
      </c>
    </row>
    <row r="4277" spans="1:23" s="87" customFormat="1">
      <c r="A4277" s="1" t="str">
        <f>CONCATENATE(Tableau4[[#This Row],[DPT2]]," - ",Tableau4[[#This Row],[COMMUNE]])</f>
        <v>87 - Saint-Maurice-les-Brousses</v>
      </c>
      <c r="B4277" s="2">
        <v>87</v>
      </c>
      <c r="C4277" s="10" t="s">
        <v>7684</v>
      </c>
      <c r="D4277" s="6" t="s">
        <v>5711</v>
      </c>
      <c r="E4277" s="12" t="s">
        <v>7685</v>
      </c>
      <c r="F4277" s="6" t="s">
        <v>8554</v>
      </c>
      <c r="G4277" s="7">
        <v>1052</v>
      </c>
      <c r="H4277" s="5" t="s">
        <v>5</v>
      </c>
      <c r="I4277" s="5" t="s">
        <v>12</v>
      </c>
      <c r="J4277" s="2" t="s">
        <v>13</v>
      </c>
      <c r="K4277" s="2" t="s">
        <v>5671</v>
      </c>
      <c r="L4277" s="132" t="s">
        <v>8555</v>
      </c>
    </row>
    <row r="4278" spans="1:23" customFormat="1">
      <c r="A4278" s="1" t="str">
        <f>CONCATENATE(Tableau4[[#This Row],[DPT2]]," - ",Tableau4[[#This Row],[COMMUNE]])</f>
        <v>87 - Saint-Méard</v>
      </c>
      <c r="B4278" s="2">
        <v>87</v>
      </c>
      <c r="C4278" s="8" t="s">
        <v>7686</v>
      </c>
      <c r="D4278" s="3" t="s">
        <v>5734</v>
      </c>
      <c r="E4278" s="9" t="s">
        <v>7687</v>
      </c>
      <c r="F4278" s="6" t="s">
        <v>8554</v>
      </c>
      <c r="G4278" s="4">
        <v>351</v>
      </c>
      <c r="H4278" s="2" t="s">
        <v>5</v>
      </c>
      <c r="I4278" s="2" t="s">
        <v>6</v>
      </c>
      <c r="J4278" s="2" t="s">
        <v>13</v>
      </c>
      <c r="K4278" s="2" t="s">
        <v>8</v>
      </c>
      <c r="L4278" s="132" t="s">
        <v>8555</v>
      </c>
    </row>
    <row r="4279" spans="1:23" customFormat="1">
      <c r="A4279" s="1" t="str">
        <f>CONCATENATE(Tableau4[[#This Row],[DPT2]]," - ",Tableau4[[#This Row],[COMMUNE]])</f>
        <v>87 - Saint-Ouen-sur-Gartempe</v>
      </c>
      <c r="B4279" s="2">
        <v>87</v>
      </c>
      <c r="C4279" s="8" t="s">
        <v>8311</v>
      </c>
      <c r="D4279" s="3" t="s">
        <v>5669</v>
      </c>
      <c r="E4279" s="9" t="s">
        <v>8312</v>
      </c>
      <c r="F4279" s="6" t="s">
        <v>8554</v>
      </c>
      <c r="G4279" s="4">
        <v>216</v>
      </c>
      <c r="H4279" s="2" t="s">
        <v>5</v>
      </c>
      <c r="I4279" s="2" t="s">
        <v>6</v>
      </c>
      <c r="J4279" s="2" t="s">
        <v>13</v>
      </c>
      <c r="K4279" s="2" t="s">
        <v>8</v>
      </c>
      <c r="L4279" s="132" t="s">
        <v>8555</v>
      </c>
    </row>
    <row r="4280" spans="1:23" customFormat="1">
      <c r="A4280" s="1" t="str">
        <f>CONCATENATE(Tableau4[[#This Row],[DPT2]]," - ",Tableau4[[#This Row],[COMMUNE]])</f>
        <v>87 - Saint-Pardoux-le-Lac</v>
      </c>
      <c r="B4280" s="2">
        <v>87</v>
      </c>
      <c r="C4280" s="8" t="s">
        <v>8313</v>
      </c>
      <c r="D4280" s="3" t="s">
        <v>5681</v>
      </c>
      <c r="E4280" s="9" t="s">
        <v>8314</v>
      </c>
      <c r="F4280" s="6" t="s">
        <v>8554</v>
      </c>
      <c r="G4280" s="4">
        <v>1327</v>
      </c>
      <c r="H4280" s="2" t="s">
        <v>5</v>
      </c>
      <c r="I4280" s="2" t="s">
        <v>6</v>
      </c>
      <c r="J4280" s="2" t="s">
        <v>13</v>
      </c>
      <c r="K4280" s="2" t="s">
        <v>5671</v>
      </c>
      <c r="L4280" s="132" t="s">
        <v>8555</v>
      </c>
    </row>
    <row r="4281" spans="1:23" customFormat="1">
      <c r="A4281" s="1" t="str">
        <f>CONCATENATE(Tableau4[[#This Row],[DPT2]]," - ",Tableau4[[#This Row],[COMMUNE]])</f>
        <v>87 - Saint-Paul</v>
      </c>
      <c r="B4281" s="2">
        <v>87</v>
      </c>
      <c r="C4281" s="10" t="s">
        <v>8315</v>
      </c>
      <c r="D4281" s="6" t="s">
        <v>5724</v>
      </c>
      <c r="E4281" s="12" t="s">
        <v>10808</v>
      </c>
      <c r="F4281" s="6" t="s">
        <v>8554</v>
      </c>
      <c r="G4281" s="7">
        <v>1227</v>
      </c>
      <c r="H4281" s="5" t="s">
        <v>5</v>
      </c>
      <c r="I4281" s="5" t="s">
        <v>12</v>
      </c>
      <c r="J4281" s="2" t="s">
        <v>13</v>
      </c>
      <c r="K4281" s="2" t="s">
        <v>5671</v>
      </c>
      <c r="L4281" s="132" t="s">
        <v>8555</v>
      </c>
      <c r="M4281" s="87"/>
      <c r="N4281" s="87"/>
      <c r="O4281" s="87"/>
      <c r="P4281" s="87"/>
      <c r="Q4281" s="87"/>
      <c r="R4281" s="87"/>
      <c r="S4281" s="87"/>
      <c r="T4281" s="87"/>
      <c r="U4281" s="87"/>
      <c r="V4281" s="87"/>
      <c r="W4281" s="87"/>
    </row>
    <row r="4282" spans="1:23" customFormat="1">
      <c r="A4282" s="1" t="str">
        <f>CONCATENATE(Tableau4[[#This Row],[DPT2]]," - ",Tableau4[[#This Row],[COMMUNE]])</f>
        <v>87 - Saint-Priest-Ligoure</v>
      </c>
      <c r="B4282" s="2">
        <v>87</v>
      </c>
      <c r="C4282" s="10" t="s">
        <v>8316</v>
      </c>
      <c r="D4282" s="6" t="s">
        <v>5711</v>
      </c>
      <c r="E4282" s="12" t="s">
        <v>8317</v>
      </c>
      <c r="F4282" s="6" t="s">
        <v>8554</v>
      </c>
      <c r="G4282" s="7">
        <v>667</v>
      </c>
      <c r="H4282" s="5" t="s">
        <v>5</v>
      </c>
      <c r="I4282" s="5" t="s">
        <v>12</v>
      </c>
      <c r="J4282" s="2" t="s">
        <v>13</v>
      </c>
      <c r="K4282" s="2" t="s">
        <v>8</v>
      </c>
      <c r="L4282" s="132" t="s">
        <v>8555</v>
      </c>
      <c r="M4282" s="87"/>
      <c r="N4282" s="87"/>
      <c r="O4282" s="87"/>
      <c r="P4282" s="87"/>
      <c r="Q4282" s="87"/>
      <c r="R4282" s="87"/>
      <c r="S4282" s="87"/>
      <c r="T4282" s="87"/>
      <c r="U4282" s="87"/>
      <c r="V4282" s="87"/>
      <c r="W4282" s="87"/>
    </row>
    <row r="4283" spans="1:23" customFormat="1">
      <c r="A4283" s="1" t="str">
        <f>CONCATENATE(Tableau4[[#This Row],[DPT2]]," - ",Tableau4[[#This Row],[COMMUNE]])</f>
        <v>87 - Saint-Priest-sous-Aixe</v>
      </c>
      <c r="B4283" s="2">
        <v>87</v>
      </c>
      <c r="C4283" s="8" t="s">
        <v>8318</v>
      </c>
      <c r="D4283" s="3" t="s">
        <v>5662</v>
      </c>
      <c r="E4283" s="9" t="s">
        <v>8319</v>
      </c>
      <c r="F4283" s="6" t="s">
        <v>8554</v>
      </c>
      <c r="G4283" s="4">
        <v>1790</v>
      </c>
      <c r="H4283" s="2" t="s">
        <v>5</v>
      </c>
      <c r="I4283" s="2" t="s">
        <v>25</v>
      </c>
      <c r="J4283" s="2" t="s">
        <v>13</v>
      </c>
      <c r="K4283" s="2" t="s">
        <v>5671</v>
      </c>
      <c r="L4283" s="132" t="s">
        <v>8555</v>
      </c>
    </row>
    <row r="4284" spans="1:23" s="87" customFormat="1">
      <c r="A4284" s="1" t="str">
        <f>CONCATENATE(Tableau4[[#This Row],[DPT2]]," - ",Tableau4[[#This Row],[COMMUNE]])</f>
        <v>87 - Saint-Priest-Taurion</v>
      </c>
      <c r="B4284" s="2">
        <v>87</v>
      </c>
      <c r="C4284" s="8" t="s">
        <v>8320</v>
      </c>
      <c r="D4284" s="3" t="s">
        <v>5666</v>
      </c>
      <c r="E4284" s="9" t="s">
        <v>8321</v>
      </c>
      <c r="F4284" s="6" t="s">
        <v>8554</v>
      </c>
      <c r="G4284" s="4">
        <v>2888</v>
      </c>
      <c r="H4284" s="2" t="s">
        <v>5</v>
      </c>
      <c r="I4284" s="2" t="s">
        <v>25</v>
      </c>
      <c r="J4284" s="2" t="s">
        <v>13</v>
      </c>
      <c r="K4284" s="2" t="s">
        <v>5671</v>
      </c>
      <c r="L4284" s="132" t="s">
        <v>8555</v>
      </c>
      <c r="M4284"/>
      <c r="N4284"/>
      <c r="O4284"/>
      <c r="P4284"/>
      <c r="Q4284"/>
      <c r="R4284"/>
      <c r="S4284"/>
      <c r="T4284"/>
      <c r="U4284"/>
      <c r="V4284"/>
      <c r="W4284"/>
    </row>
    <row r="4285" spans="1:23" customFormat="1">
      <c r="A4285" s="1" t="str">
        <f>CONCATENATE(Tableau4[[#This Row],[DPT2]]," - ",Tableau4[[#This Row],[COMMUNE]])</f>
        <v>87 - Saint-Sornin-la-Marche</v>
      </c>
      <c r="B4285" s="2">
        <v>87</v>
      </c>
      <c r="C4285" s="8" t="s">
        <v>8322</v>
      </c>
      <c r="D4285" s="3" t="s">
        <v>5669</v>
      </c>
      <c r="E4285" s="9" t="s">
        <v>8323</v>
      </c>
      <c r="F4285" s="6" t="s">
        <v>8554</v>
      </c>
      <c r="G4285" s="4">
        <v>241</v>
      </c>
      <c r="H4285" s="2" t="s">
        <v>5</v>
      </c>
      <c r="I4285" s="2" t="s">
        <v>6</v>
      </c>
      <c r="J4285" s="2" t="s">
        <v>13</v>
      </c>
      <c r="K4285" s="2" t="s">
        <v>8</v>
      </c>
      <c r="L4285" s="132" t="s">
        <v>8555</v>
      </c>
    </row>
    <row r="4286" spans="1:23" s="87" customFormat="1">
      <c r="A4286" s="1" t="str">
        <f>CONCATENATE(Tableau4[[#This Row],[DPT2]]," - ",Tableau4[[#This Row],[COMMUNE]])</f>
        <v>87 - Saint-Sornin-Leulac</v>
      </c>
      <c r="B4286" s="2">
        <v>87</v>
      </c>
      <c r="C4286" s="8" t="s">
        <v>8324</v>
      </c>
      <c r="D4286" s="3" t="s">
        <v>5681</v>
      </c>
      <c r="E4286" s="9" t="s">
        <v>8325</v>
      </c>
      <c r="F4286" s="6" t="s">
        <v>8554</v>
      </c>
      <c r="G4286" s="4">
        <v>577</v>
      </c>
      <c r="H4286" s="2" t="s">
        <v>5</v>
      </c>
      <c r="I4286" s="2" t="s">
        <v>6</v>
      </c>
      <c r="J4286" s="2" t="s">
        <v>13</v>
      </c>
      <c r="K4286" s="2" t="s">
        <v>5671</v>
      </c>
      <c r="L4286" s="132" t="s">
        <v>8555</v>
      </c>
      <c r="M4286"/>
      <c r="N4286"/>
      <c r="O4286"/>
      <c r="P4286"/>
      <c r="Q4286"/>
      <c r="R4286"/>
      <c r="S4286"/>
      <c r="T4286"/>
      <c r="U4286"/>
      <c r="V4286"/>
      <c r="W4286"/>
    </row>
    <row r="4287" spans="1:23" customFormat="1">
      <c r="A4287" s="1" t="str">
        <f>CONCATENATE(Tableau4[[#This Row],[DPT2]]," - ",Tableau4[[#This Row],[COMMUNE]])</f>
        <v>87 - Saint-Sulpice-Laurière</v>
      </c>
      <c r="B4287" s="2">
        <v>87</v>
      </c>
      <c r="C4287" s="8" t="s">
        <v>8326</v>
      </c>
      <c r="D4287" s="3" t="s">
        <v>5666</v>
      </c>
      <c r="E4287" s="9" t="s">
        <v>8327</v>
      </c>
      <c r="F4287" s="6" t="s">
        <v>8554</v>
      </c>
      <c r="G4287" s="4">
        <v>825</v>
      </c>
      <c r="H4287" s="2" t="s">
        <v>5</v>
      </c>
      <c r="I4287" s="2" t="s">
        <v>25</v>
      </c>
      <c r="J4287" s="2" t="s">
        <v>13</v>
      </c>
      <c r="K4287" s="2" t="s">
        <v>5671</v>
      </c>
      <c r="L4287" s="132" t="s">
        <v>8555</v>
      </c>
    </row>
    <row r="4288" spans="1:23" customFormat="1">
      <c r="A4288" s="1" t="str">
        <f>CONCATENATE(Tableau4[[#This Row],[DPT2]]," - ",Tableau4[[#This Row],[COMMUNE]])</f>
        <v>87 - Saint-Sulpice-les-Feuilles</v>
      </c>
      <c r="B4288" s="2">
        <v>87</v>
      </c>
      <c r="C4288" s="8" t="s">
        <v>8328</v>
      </c>
      <c r="D4288" s="3" t="s">
        <v>5669</v>
      </c>
      <c r="E4288" s="9" t="s">
        <v>8329</v>
      </c>
      <c r="F4288" s="6" t="s">
        <v>8554</v>
      </c>
      <c r="G4288" s="4">
        <v>1203</v>
      </c>
      <c r="H4288" s="2" t="s">
        <v>5</v>
      </c>
      <c r="I4288" s="2" t="s">
        <v>6</v>
      </c>
      <c r="J4288" s="2" t="s">
        <v>13</v>
      </c>
      <c r="K4288" s="2" t="s">
        <v>5671</v>
      </c>
      <c r="L4288" s="132" t="s">
        <v>8555</v>
      </c>
    </row>
    <row r="4289" spans="1:23" customFormat="1">
      <c r="A4289" s="1" t="str">
        <f>CONCATENATE(Tableau4[[#This Row],[DPT2]]," - ",Tableau4[[#This Row],[COMMUNE]])</f>
        <v>87 - Saint-Sylvestre</v>
      </c>
      <c r="B4289" s="2">
        <v>87</v>
      </c>
      <c r="C4289" s="8" t="s">
        <v>8330</v>
      </c>
      <c r="D4289" s="3" t="s">
        <v>5666</v>
      </c>
      <c r="E4289" s="9" t="s">
        <v>8331</v>
      </c>
      <c r="F4289" s="6" t="s">
        <v>8554</v>
      </c>
      <c r="G4289" s="4">
        <v>919</v>
      </c>
      <c r="H4289" s="2" t="s">
        <v>5</v>
      </c>
      <c r="I4289" s="2" t="s">
        <v>25</v>
      </c>
      <c r="J4289" s="2" t="s">
        <v>13</v>
      </c>
      <c r="K4289" s="2" t="s">
        <v>8</v>
      </c>
      <c r="L4289" s="132" t="s">
        <v>8555</v>
      </c>
    </row>
    <row r="4290" spans="1:23" customFormat="1">
      <c r="A4290" s="1" t="str">
        <f>CONCATENATE(Tableau4[[#This Row],[DPT2]]," - ",Tableau4[[#This Row],[COMMUNE]])</f>
        <v>87 - Saint-Victurnien</v>
      </c>
      <c r="B4290" s="2">
        <v>87</v>
      </c>
      <c r="C4290" s="8" t="s">
        <v>8332</v>
      </c>
      <c r="D4290" s="3" t="s">
        <v>5714</v>
      </c>
      <c r="E4290" s="9" t="s">
        <v>8333</v>
      </c>
      <c r="F4290" s="6" t="s">
        <v>8554</v>
      </c>
      <c r="G4290" s="4">
        <v>1774</v>
      </c>
      <c r="H4290" s="2" t="s">
        <v>5</v>
      </c>
      <c r="I4290" s="2" t="s">
        <v>25</v>
      </c>
      <c r="J4290" s="2" t="s">
        <v>13</v>
      </c>
      <c r="K4290" s="2" t="s">
        <v>5671</v>
      </c>
      <c r="L4290" s="132" t="s">
        <v>8555</v>
      </c>
    </row>
    <row r="4291" spans="1:23" s="87" customFormat="1">
      <c r="A4291" s="1" t="str">
        <f>CONCATENATE(Tableau4[[#This Row],[DPT2]]," - ",Tableau4[[#This Row],[COMMUNE]])</f>
        <v>87 - Saint-Vitte-sur-Briance</v>
      </c>
      <c r="B4291" s="2">
        <v>87</v>
      </c>
      <c r="C4291" s="8" t="s">
        <v>8334</v>
      </c>
      <c r="D4291" s="3" t="s">
        <v>5731</v>
      </c>
      <c r="E4291" s="9" t="s">
        <v>8335</v>
      </c>
      <c r="F4291" s="6" t="s">
        <v>8554</v>
      </c>
      <c r="G4291" s="4">
        <v>320</v>
      </c>
      <c r="H4291" s="2" t="s">
        <v>5</v>
      </c>
      <c r="I4291" s="2" t="s">
        <v>25</v>
      </c>
      <c r="J4291" s="2" t="s">
        <v>13</v>
      </c>
      <c r="K4291" s="2" t="s">
        <v>8</v>
      </c>
      <c r="L4291" s="132" t="s">
        <v>8555</v>
      </c>
      <c r="M4291"/>
      <c r="N4291"/>
      <c r="O4291"/>
      <c r="P4291"/>
      <c r="Q4291"/>
      <c r="R4291"/>
      <c r="S4291"/>
      <c r="T4291"/>
      <c r="U4291"/>
      <c r="V4291"/>
      <c r="W4291"/>
    </row>
    <row r="4292" spans="1:23" customFormat="1">
      <c r="A4292" s="1" t="str">
        <f>CONCATENATE(Tableau4[[#This Row],[DPT2]]," - ",Tableau4[[#This Row],[COMMUNE]])</f>
        <v>87 - Saint-Yrieix-la-Perche</v>
      </c>
      <c r="B4292" s="2">
        <v>87</v>
      </c>
      <c r="C4292" s="10" t="s">
        <v>8336</v>
      </c>
      <c r="D4292" s="6" t="s">
        <v>1388</v>
      </c>
      <c r="E4292" s="12" t="s">
        <v>8337</v>
      </c>
      <c r="F4292" s="6" t="s">
        <v>8554</v>
      </c>
      <c r="G4292" s="7">
        <v>6718</v>
      </c>
      <c r="H4292" s="5" t="s">
        <v>5</v>
      </c>
      <c r="I4292" s="5" t="s">
        <v>12</v>
      </c>
      <c r="J4292" s="2" t="s">
        <v>10732</v>
      </c>
      <c r="K4292" s="5" t="s">
        <v>7657</v>
      </c>
      <c r="L4292" s="132" t="s">
        <v>8555</v>
      </c>
      <c r="M4292" s="87"/>
      <c r="N4292" s="87"/>
      <c r="O4292" s="87"/>
      <c r="P4292" s="87"/>
      <c r="Q4292" s="87"/>
      <c r="R4292" s="87"/>
      <c r="S4292" s="87"/>
      <c r="T4292" s="87"/>
      <c r="U4292" s="87"/>
      <c r="V4292" s="87"/>
      <c r="W4292" s="87"/>
    </row>
    <row r="4293" spans="1:23" customFormat="1">
      <c r="A4293" s="1" t="str">
        <f>CONCATENATE(Tableau4[[#This Row],[DPT2]]," - ",Tableau4[[#This Row],[COMMUNE]])</f>
        <v>87 - Saint-Yrieix-sous-Aixe</v>
      </c>
      <c r="B4293" s="2">
        <v>87</v>
      </c>
      <c r="C4293" s="8" t="s">
        <v>8338</v>
      </c>
      <c r="D4293" s="3" t="s">
        <v>5662</v>
      </c>
      <c r="E4293" s="9" t="s">
        <v>8339</v>
      </c>
      <c r="F4293" s="6" t="s">
        <v>8554</v>
      </c>
      <c r="G4293" s="4">
        <v>432</v>
      </c>
      <c r="H4293" s="2" t="s">
        <v>5</v>
      </c>
      <c r="I4293" s="2" t="s">
        <v>25</v>
      </c>
      <c r="J4293" s="2" t="s">
        <v>13</v>
      </c>
      <c r="K4293" s="2" t="s">
        <v>8</v>
      </c>
      <c r="L4293" s="132" t="s">
        <v>8555</v>
      </c>
    </row>
    <row r="4294" spans="1:23" s="87" customFormat="1">
      <c r="A4294" s="1" t="str">
        <f>CONCATENATE(Tableau4[[#This Row],[DPT2]]," - ",Tableau4[[#This Row],[COMMUNE]])</f>
        <v>87 - Sauviat-sur-Vige</v>
      </c>
      <c r="B4294" s="2">
        <v>87</v>
      </c>
      <c r="C4294" s="10" t="s">
        <v>8340</v>
      </c>
      <c r="D4294" s="6" t="s">
        <v>5724</v>
      </c>
      <c r="E4294" s="12" t="s">
        <v>8341</v>
      </c>
      <c r="F4294" s="6" t="s">
        <v>8554</v>
      </c>
      <c r="G4294" s="7">
        <v>870</v>
      </c>
      <c r="H4294" s="5" t="s">
        <v>5</v>
      </c>
      <c r="I4294" s="5" t="s">
        <v>12</v>
      </c>
      <c r="J4294" s="2" t="s">
        <v>13</v>
      </c>
      <c r="K4294" s="2" t="s">
        <v>5671</v>
      </c>
      <c r="L4294" s="132" t="s">
        <v>8555</v>
      </c>
    </row>
    <row r="4295" spans="1:23" customFormat="1">
      <c r="A4295" s="1" t="str">
        <f>CONCATENATE(Tableau4[[#This Row],[DPT2]]," - ",Tableau4[[#This Row],[COMMUNE]])</f>
        <v>87 - Séreilhac</v>
      </c>
      <c r="B4295" s="2">
        <v>87</v>
      </c>
      <c r="C4295" s="8" t="s">
        <v>8342</v>
      </c>
      <c r="D4295" s="3" t="s">
        <v>5662</v>
      </c>
      <c r="E4295" s="9" t="s">
        <v>8343</v>
      </c>
      <c r="F4295" s="6" t="s">
        <v>8554</v>
      </c>
      <c r="G4295" s="4">
        <v>1989</v>
      </c>
      <c r="H4295" s="2" t="s">
        <v>5</v>
      </c>
      <c r="I4295" s="2" t="s">
        <v>25</v>
      </c>
      <c r="J4295" s="2" t="s">
        <v>13</v>
      </c>
      <c r="K4295" s="2" t="s">
        <v>5671</v>
      </c>
      <c r="L4295" s="132" t="s">
        <v>8555</v>
      </c>
    </row>
    <row r="4296" spans="1:23" s="87" customFormat="1">
      <c r="A4296" s="1" t="str">
        <f>CONCATENATE(Tableau4[[#This Row],[DPT2]]," - ",Tableau4[[#This Row],[COMMUNE]])</f>
        <v>87 - Solignac</v>
      </c>
      <c r="B4296" s="2">
        <v>87</v>
      </c>
      <c r="C4296" s="8" t="s">
        <v>8344</v>
      </c>
      <c r="D4296" s="3" t="s">
        <v>5676</v>
      </c>
      <c r="E4296" s="9" t="s">
        <v>8345</v>
      </c>
      <c r="F4296" s="6" t="s">
        <v>8554</v>
      </c>
      <c r="G4296" s="4">
        <v>1583</v>
      </c>
      <c r="H4296" s="2" t="s">
        <v>5</v>
      </c>
      <c r="I4296" s="2" t="s">
        <v>25</v>
      </c>
      <c r="J4296" s="2" t="s">
        <v>13</v>
      </c>
      <c r="K4296" s="2" t="s">
        <v>5671</v>
      </c>
      <c r="L4296" s="132" t="s">
        <v>8555</v>
      </c>
      <c r="M4296"/>
      <c r="N4296"/>
      <c r="O4296"/>
      <c r="P4296"/>
      <c r="Q4296"/>
      <c r="R4296"/>
      <c r="S4296"/>
      <c r="T4296"/>
      <c r="U4296"/>
      <c r="V4296"/>
      <c r="W4296"/>
    </row>
    <row r="4297" spans="1:23" customFormat="1">
      <c r="A4297" s="1" t="str">
        <f>CONCATENATE(Tableau4[[#This Row],[DPT2]]," - ",Tableau4[[#This Row],[COMMUNE]])</f>
        <v>87 - Surdoux</v>
      </c>
      <c r="B4297" s="2">
        <v>87</v>
      </c>
      <c r="C4297" s="8" t="s">
        <v>8346</v>
      </c>
      <c r="D4297" s="3" t="s">
        <v>5734</v>
      </c>
      <c r="E4297" s="9" t="s">
        <v>8347</v>
      </c>
      <c r="F4297" s="6" t="s">
        <v>8554</v>
      </c>
      <c r="G4297" s="4">
        <v>44</v>
      </c>
      <c r="H4297" s="2" t="s">
        <v>5</v>
      </c>
      <c r="I4297" s="2" t="s">
        <v>6</v>
      </c>
      <c r="J4297" s="2" t="s">
        <v>13</v>
      </c>
      <c r="K4297" s="2" t="s">
        <v>8</v>
      </c>
      <c r="L4297" s="132" t="s">
        <v>8555</v>
      </c>
    </row>
    <row r="4298" spans="1:23" customFormat="1">
      <c r="A4298" s="1" t="str">
        <f>CONCATENATE(Tableau4[[#This Row],[DPT2]]," - ",Tableau4[[#This Row],[COMMUNE]])</f>
        <v>87 - Sussac</v>
      </c>
      <c r="B4298" s="2">
        <v>87</v>
      </c>
      <c r="C4298" s="8" t="s">
        <v>8348</v>
      </c>
      <c r="D4298" s="3" t="s">
        <v>5734</v>
      </c>
      <c r="E4298" s="9" t="s">
        <v>8349</v>
      </c>
      <c r="F4298" s="6" t="s">
        <v>8554</v>
      </c>
      <c r="G4298" s="4">
        <v>347</v>
      </c>
      <c r="H4298" s="2" t="s">
        <v>5</v>
      </c>
      <c r="I4298" s="2" t="s">
        <v>6</v>
      </c>
      <c r="J4298" s="2" t="s">
        <v>13</v>
      </c>
      <c r="K4298" s="2" t="s">
        <v>8</v>
      </c>
      <c r="L4298" s="132" t="s">
        <v>8555</v>
      </c>
    </row>
    <row r="4299" spans="1:23" s="87" customFormat="1">
      <c r="A4299" s="1" t="str">
        <f>CONCATENATE(Tableau4[[#This Row],[DPT2]]," - ",Tableau4[[#This Row],[COMMUNE]])</f>
        <v>87 - Tersannes</v>
      </c>
      <c r="B4299" s="2">
        <v>87</v>
      </c>
      <c r="C4299" s="8" t="s">
        <v>8467</v>
      </c>
      <c r="D4299" s="3" t="s">
        <v>5669</v>
      </c>
      <c r="E4299" s="9" t="s">
        <v>8468</v>
      </c>
      <c r="F4299" s="6" t="s">
        <v>8554</v>
      </c>
      <c r="G4299" s="4">
        <v>135</v>
      </c>
      <c r="H4299" s="2" t="s">
        <v>5</v>
      </c>
      <c r="I4299" s="2" t="s">
        <v>6</v>
      </c>
      <c r="J4299" s="2" t="s">
        <v>13</v>
      </c>
      <c r="K4299" s="2" t="s">
        <v>8</v>
      </c>
      <c r="L4299" s="132" t="s">
        <v>8555</v>
      </c>
      <c r="M4299"/>
      <c r="N4299"/>
      <c r="O4299"/>
      <c r="P4299"/>
      <c r="Q4299"/>
      <c r="R4299"/>
      <c r="S4299"/>
      <c r="T4299"/>
      <c r="U4299"/>
      <c r="V4299"/>
      <c r="W4299"/>
    </row>
    <row r="4300" spans="1:23" s="87" customFormat="1">
      <c r="A4300" s="1" t="str">
        <f>CONCATENATE(Tableau4[[#This Row],[DPT2]]," - ",Tableau4[[#This Row],[COMMUNE]])</f>
        <v>87 - Thouron</v>
      </c>
      <c r="B4300" s="2">
        <v>87</v>
      </c>
      <c r="C4300" s="8" t="s">
        <v>8469</v>
      </c>
      <c r="D4300" s="3" t="s">
        <v>5666</v>
      </c>
      <c r="E4300" s="9" t="s">
        <v>8470</v>
      </c>
      <c r="F4300" s="6" t="s">
        <v>8554</v>
      </c>
      <c r="G4300" s="4">
        <v>565</v>
      </c>
      <c r="H4300" s="2" t="s">
        <v>5</v>
      </c>
      <c r="I4300" s="2" t="s">
        <v>25</v>
      </c>
      <c r="J4300" s="2" t="s">
        <v>13</v>
      </c>
      <c r="K4300" s="2" t="s">
        <v>8</v>
      </c>
      <c r="L4300" s="132" t="s">
        <v>8555</v>
      </c>
      <c r="M4300"/>
      <c r="N4300"/>
      <c r="O4300"/>
      <c r="P4300"/>
      <c r="Q4300"/>
      <c r="R4300"/>
      <c r="S4300"/>
      <c r="T4300"/>
      <c r="U4300"/>
      <c r="V4300"/>
      <c r="W4300"/>
    </row>
    <row r="4301" spans="1:23" s="87" customFormat="1">
      <c r="A4301" s="1" t="str">
        <f>CONCATENATE(Tableau4[[#This Row],[DPT2]]," - ",Tableau4[[#This Row],[COMMUNE]])</f>
        <v>87 - Val d'Issoire</v>
      </c>
      <c r="B4301" s="2">
        <v>87</v>
      </c>
      <c r="C4301" s="8" t="s">
        <v>8488</v>
      </c>
      <c r="D4301" s="3" t="s">
        <v>5669</v>
      </c>
      <c r="E4301" s="9" t="s">
        <v>8489</v>
      </c>
      <c r="F4301" s="6" t="s">
        <v>8554</v>
      </c>
      <c r="G4301" s="4">
        <v>1025</v>
      </c>
      <c r="H4301" s="2" t="s">
        <v>5</v>
      </c>
      <c r="I4301" s="2" t="s">
        <v>6</v>
      </c>
      <c r="J4301" s="2" t="s">
        <v>13</v>
      </c>
      <c r="K4301" s="2" t="s">
        <v>5671</v>
      </c>
      <c r="L4301" s="132" t="s">
        <v>8555</v>
      </c>
      <c r="M4301"/>
      <c r="N4301"/>
      <c r="O4301"/>
      <c r="P4301"/>
      <c r="Q4301"/>
      <c r="R4301"/>
      <c r="S4301"/>
      <c r="T4301"/>
      <c r="U4301"/>
      <c r="V4301"/>
      <c r="W4301"/>
    </row>
    <row r="4302" spans="1:23" customFormat="1">
      <c r="A4302" s="1" t="str">
        <f>CONCATENATE(Tableau4[[#This Row],[DPT2]]," - ",Tableau4[[#This Row],[COMMUNE]])</f>
        <v>87 - Val-d'Oire-et-Gartempe</v>
      </c>
      <c r="B4302" s="2">
        <v>87</v>
      </c>
      <c r="C4302" s="8" t="s">
        <v>8490</v>
      </c>
      <c r="D4302" s="3" t="s">
        <v>5669</v>
      </c>
      <c r="E4302" s="9" t="s">
        <v>8491</v>
      </c>
      <c r="F4302" s="6" t="s">
        <v>8554</v>
      </c>
      <c r="G4302" s="4">
        <v>1646</v>
      </c>
      <c r="H4302" s="2" t="s">
        <v>5</v>
      </c>
      <c r="I4302" s="2" t="s">
        <v>6</v>
      </c>
      <c r="J4302" s="2" t="s">
        <v>13</v>
      </c>
      <c r="K4302" s="2" t="s">
        <v>5671</v>
      </c>
      <c r="L4302" s="132" t="s">
        <v>8555</v>
      </c>
    </row>
    <row r="4303" spans="1:23" s="87" customFormat="1">
      <c r="A4303" s="1" t="str">
        <f>CONCATENATE(Tableau4[[#This Row],[DPT2]]," - ",Tableau4[[#This Row],[COMMUNE]])</f>
        <v>87 - Vaulry</v>
      </c>
      <c r="B4303" s="2">
        <v>87</v>
      </c>
      <c r="C4303" s="8" t="s">
        <v>8492</v>
      </c>
      <c r="D4303" s="3" t="s">
        <v>5666</v>
      </c>
      <c r="E4303" s="9" t="s">
        <v>8493</v>
      </c>
      <c r="F4303" s="6" t="s">
        <v>8554</v>
      </c>
      <c r="G4303" s="4">
        <v>413</v>
      </c>
      <c r="H4303" s="2" t="s">
        <v>5</v>
      </c>
      <c r="I4303" s="2" t="s">
        <v>25</v>
      </c>
      <c r="J4303" s="2" t="s">
        <v>13</v>
      </c>
      <c r="K4303" s="2" t="s">
        <v>8</v>
      </c>
      <c r="L4303" s="132" t="s">
        <v>8555</v>
      </c>
      <c r="M4303"/>
      <c r="N4303"/>
      <c r="O4303"/>
      <c r="P4303"/>
      <c r="Q4303"/>
      <c r="R4303"/>
      <c r="S4303"/>
      <c r="T4303"/>
      <c r="U4303"/>
      <c r="V4303"/>
      <c r="W4303"/>
    </row>
    <row r="4304" spans="1:23" customFormat="1">
      <c r="A4304" s="1" t="str">
        <f>CONCATENATE(Tableau4[[#This Row],[DPT2]]," - ",Tableau4[[#This Row],[COMMUNE]])</f>
        <v>87 - Vayres</v>
      </c>
      <c r="B4304" s="2">
        <v>87</v>
      </c>
      <c r="C4304" s="8" t="s">
        <v>8494</v>
      </c>
      <c r="D4304" s="3" t="s">
        <v>5714</v>
      </c>
      <c r="E4304" s="9" t="s">
        <v>10744</v>
      </c>
      <c r="F4304" s="6" t="s">
        <v>8554</v>
      </c>
      <c r="G4304" s="4">
        <v>734</v>
      </c>
      <c r="H4304" s="2" t="s">
        <v>5</v>
      </c>
      <c r="I4304" s="2" t="s">
        <v>25</v>
      </c>
      <c r="J4304" s="2" t="s">
        <v>13</v>
      </c>
      <c r="K4304" s="2" t="s">
        <v>5671</v>
      </c>
      <c r="L4304" s="132" t="s">
        <v>8555</v>
      </c>
    </row>
    <row r="4305" spans="1:23" customFormat="1">
      <c r="A4305" s="1" t="str">
        <f>CONCATENATE(Tableau4[[#This Row],[DPT2]]," - ",Tableau4[[#This Row],[COMMUNE]])</f>
        <v>87 - Verneuil-Moustiers</v>
      </c>
      <c r="B4305" s="2">
        <v>87</v>
      </c>
      <c r="C4305" s="8" t="s">
        <v>8495</v>
      </c>
      <c r="D4305" s="3" t="s">
        <v>5669</v>
      </c>
      <c r="E4305" s="9" t="s">
        <v>8496</v>
      </c>
      <c r="F4305" s="6" t="s">
        <v>8554</v>
      </c>
      <c r="G4305" s="4">
        <v>129</v>
      </c>
      <c r="H4305" s="2" t="s">
        <v>5</v>
      </c>
      <c r="I4305" s="2" t="s">
        <v>6</v>
      </c>
      <c r="J4305" s="2" t="s">
        <v>13</v>
      </c>
      <c r="K4305" s="2" t="s">
        <v>8</v>
      </c>
      <c r="L4305" s="132" t="s">
        <v>8555</v>
      </c>
    </row>
    <row r="4306" spans="1:23" customFormat="1">
      <c r="A4306" s="1" t="str">
        <f>CONCATENATE(Tableau4[[#This Row],[DPT2]]," - ",Tableau4[[#This Row],[COMMUNE]])</f>
        <v>87 - Verneuil-sur-Vienne</v>
      </c>
      <c r="B4306" s="2">
        <v>87</v>
      </c>
      <c r="C4306" s="8" t="s">
        <v>8497</v>
      </c>
      <c r="D4306" s="3" t="s">
        <v>5676</v>
      </c>
      <c r="E4306" s="9" t="s">
        <v>8498</v>
      </c>
      <c r="F4306" s="6" t="s">
        <v>8554</v>
      </c>
      <c r="G4306" s="4">
        <v>4881</v>
      </c>
      <c r="H4306" s="2" t="s">
        <v>5</v>
      </c>
      <c r="I4306" s="2" t="s">
        <v>25</v>
      </c>
      <c r="J4306" s="2" t="s">
        <v>13</v>
      </c>
      <c r="K4306" s="5" t="s">
        <v>5664</v>
      </c>
      <c r="L4306" s="132" t="s">
        <v>8555</v>
      </c>
    </row>
    <row r="4307" spans="1:23" customFormat="1">
      <c r="A4307" s="1" t="str">
        <f>CONCATENATE(Tableau4[[#This Row],[DPT2]]," - ",Tableau4[[#This Row],[COMMUNE]])</f>
        <v>87 - Veyrac</v>
      </c>
      <c r="B4307" s="2">
        <v>87</v>
      </c>
      <c r="C4307" s="8" t="s">
        <v>8499</v>
      </c>
      <c r="D4307" s="3" t="s">
        <v>5676</v>
      </c>
      <c r="E4307" s="9" t="s">
        <v>8500</v>
      </c>
      <c r="F4307" s="6" t="s">
        <v>8554</v>
      </c>
      <c r="G4307" s="4">
        <v>2112</v>
      </c>
      <c r="H4307" s="2" t="s">
        <v>5</v>
      </c>
      <c r="I4307" s="2" t="s">
        <v>25</v>
      </c>
      <c r="J4307" s="2" t="s">
        <v>13</v>
      </c>
      <c r="K4307" s="2" t="s">
        <v>5671</v>
      </c>
      <c r="L4307" s="132" t="s">
        <v>8555</v>
      </c>
    </row>
    <row r="4308" spans="1:23" customFormat="1">
      <c r="A4308" s="1" t="str">
        <f>CONCATENATE(Tableau4[[#This Row],[DPT2]]," - ",Tableau4[[#This Row],[COMMUNE]])</f>
        <v>87 - Vicq-sur-Breuilh</v>
      </c>
      <c r="B4308" s="2">
        <v>87</v>
      </c>
      <c r="C4308" s="8" t="s">
        <v>8501</v>
      </c>
      <c r="D4308" s="3" t="s">
        <v>5731</v>
      </c>
      <c r="E4308" s="9" t="s">
        <v>8502</v>
      </c>
      <c r="F4308" s="6" t="s">
        <v>8554</v>
      </c>
      <c r="G4308" s="4">
        <v>1327</v>
      </c>
      <c r="H4308" s="2" t="s">
        <v>5</v>
      </c>
      <c r="I4308" s="2" t="s">
        <v>25</v>
      </c>
      <c r="J4308" s="2" t="s">
        <v>13</v>
      </c>
      <c r="K4308" s="2" t="s">
        <v>5671</v>
      </c>
      <c r="L4308" s="132" t="s">
        <v>8555</v>
      </c>
    </row>
    <row r="4309" spans="1:23" s="87" customFormat="1">
      <c r="A4309" s="1" t="str">
        <f>CONCATENATE(Tableau4[[#This Row],[DPT2]]," - ",Tableau4[[#This Row],[COMMUNE]])</f>
        <v>87 - Videix</v>
      </c>
      <c r="B4309" s="2">
        <v>87</v>
      </c>
      <c r="C4309" s="8" t="s">
        <v>8503</v>
      </c>
      <c r="D4309" s="3" t="s">
        <v>5714</v>
      </c>
      <c r="E4309" s="9" t="s">
        <v>8504</v>
      </c>
      <c r="F4309" s="6" t="s">
        <v>8554</v>
      </c>
      <c r="G4309" s="4">
        <v>204</v>
      </c>
      <c r="H4309" s="2" t="s">
        <v>5</v>
      </c>
      <c r="I4309" s="2" t="s">
        <v>25</v>
      </c>
      <c r="J4309" s="2" t="s">
        <v>13</v>
      </c>
      <c r="K4309" s="2" t="s">
        <v>8</v>
      </c>
      <c r="L4309" s="132" t="s">
        <v>8555</v>
      </c>
      <c r="M4309"/>
      <c r="N4309"/>
      <c r="O4309"/>
      <c r="P4309"/>
      <c r="Q4309"/>
      <c r="R4309"/>
      <c r="S4309"/>
      <c r="T4309"/>
      <c r="U4309"/>
      <c r="V4309"/>
      <c r="W4309"/>
    </row>
    <row r="4310" spans="1:23" customFormat="1">
      <c r="A4310" s="1" t="str">
        <f>CONCATENATE(Tableau4[[#This Row],[DPT2]]," - ",Tableau4[[#This Row],[COMMUNE]])</f>
        <v>87 - Villefavard</v>
      </c>
      <c r="B4310" s="2">
        <v>87</v>
      </c>
      <c r="C4310" s="8" t="s">
        <v>8505</v>
      </c>
      <c r="D4310" s="3" t="s">
        <v>5669</v>
      </c>
      <c r="E4310" s="9" t="s">
        <v>8506</v>
      </c>
      <c r="F4310" s="6" t="s">
        <v>8554</v>
      </c>
      <c r="G4310" s="4">
        <v>159</v>
      </c>
      <c r="H4310" s="2" t="s">
        <v>5</v>
      </c>
      <c r="I4310" s="2" t="s">
        <v>6</v>
      </c>
      <c r="J4310" s="2" t="s">
        <v>13</v>
      </c>
      <c r="K4310" s="2" t="s">
        <v>8</v>
      </c>
      <c r="L4310" s="132" t="s">
        <v>8555</v>
      </c>
    </row>
    <row r="4312" spans="1:23">
      <c r="D4312" s="17"/>
      <c r="H4312" s="7" t="s">
        <v>8572</v>
      </c>
    </row>
    <row r="4313" spans="1:23">
      <c r="B4313" s="5">
        <v>16</v>
      </c>
      <c r="D4313" s="6" t="s">
        <v>10675</v>
      </c>
      <c r="E4313" s="6" t="s">
        <v>8556</v>
      </c>
      <c r="F4313" s="6" t="s">
        <v>8563</v>
      </c>
      <c r="H4313" s="7">
        <v>1</v>
      </c>
      <c r="I4313" s="5" t="s">
        <v>8554</v>
      </c>
    </row>
    <row r="4314" spans="1:23" ht="15.75">
      <c r="B4314" s="5">
        <v>17</v>
      </c>
      <c r="D4314" s="6" t="s">
        <v>10676</v>
      </c>
      <c r="E4314" s="6" t="s">
        <v>8557</v>
      </c>
      <c r="F4314" s="6" t="s">
        <v>8564</v>
      </c>
      <c r="H4314" s="7">
        <v>2</v>
      </c>
      <c r="I4314" s="5" t="s">
        <v>8555</v>
      </c>
      <c r="K4314" s="123" t="s">
        <v>10845</v>
      </c>
    </row>
    <row r="4315" spans="1:23">
      <c r="B4315" s="5">
        <v>19</v>
      </c>
      <c r="E4315" s="6" t="s">
        <v>8560</v>
      </c>
      <c r="F4315" s="6" t="s">
        <v>8565</v>
      </c>
      <c r="H4315" s="7">
        <v>3</v>
      </c>
      <c r="K4315" s="18"/>
    </row>
    <row r="4316" spans="1:23">
      <c r="B4316" s="5">
        <v>23</v>
      </c>
      <c r="E4316" s="6" t="s">
        <v>8558</v>
      </c>
      <c r="F4316" s="6" t="s">
        <v>8566</v>
      </c>
      <c r="H4316" s="7">
        <v>4</v>
      </c>
    </row>
    <row r="4317" spans="1:23">
      <c r="B4317" s="5">
        <v>24</v>
      </c>
      <c r="F4317" s="6" t="s">
        <v>8567</v>
      </c>
      <c r="H4317" s="7">
        <v>5</v>
      </c>
      <c r="I4317" s="5" t="s">
        <v>8554</v>
      </c>
    </row>
    <row r="4318" spans="1:23">
      <c r="B4318" s="5">
        <v>33</v>
      </c>
      <c r="F4318" s="6" t="s">
        <v>10680</v>
      </c>
      <c r="H4318" s="7">
        <v>6</v>
      </c>
      <c r="I4318" s="5" t="s">
        <v>8555</v>
      </c>
    </row>
    <row r="4319" spans="1:23">
      <c r="B4319" s="5">
        <v>40</v>
      </c>
      <c r="F4319" s="6" t="s">
        <v>8568</v>
      </c>
      <c r="H4319" s="7">
        <v>7</v>
      </c>
    </row>
    <row r="4320" spans="1:23">
      <c r="B4320" s="5">
        <v>47</v>
      </c>
      <c r="H4320" s="7">
        <v>8</v>
      </c>
    </row>
    <row r="4321" spans="2:9">
      <c r="B4321" s="5">
        <v>64</v>
      </c>
      <c r="H4321" s="7">
        <v>9</v>
      </c>
    </row>
    <row r="4322" spans="2:9">
      <c r="B4322" s="5">
        <v>79</v>
      </c>
      <c r="H4322" s="7" t="s">
        <v>8571</v>
      </c>
    </row>
    <row r="4323" spans="2:9">
      <c r="B4323" s="5">
        <v>86</v>
      </c>
    </row>
    <row r="4324" spans="2:9">
      <c r="B4324" s="5">
        <v>87</v>
      </c>
      <c r="I4324" s="5" t="s">
        <v>10606</v>
      </c>
    </row>
    <row r="4325" spans="2:9">
      <c r="I4325" s="5" t="s">
        <v>10607</v>
      </c>
    </row>
    <row r="4326" spans="2:9">
      <c r="I4326" s="5" t="s">
        <v>10608</v>
      </c>
    </row>
    <row r="4352" spans="3:6">
      <c r="C4352" s="5" t="s">
        <v>8587</v>
      </c>
      <c r="D4352" s="6" t="s">
        <v>8588</v>
      </c>
      <c r="F4352" s="6" t="s">
        <v>10600</v>
      </c>
    </row>
    <row r="4353" spans="2:6">
      <c r="B4353" s="5" t="s">
        <v>8589</v>
      </c>
      <c r="C4353" s="5" t="s">
        <v>8590</v>
      </c>
      <c r="D4353" s="6" t="s">
        <v>8591</v>
      </c>
      <c r="E4353" s="6" t="s">
        <v>8592</v>
      </c>
      <c r="F4353" s="6" t="str" cm="1">
        <f t="array" ref="F4353:F5084">_xlfn._xlws.FILTER($B$4353:$B$5084,ISNUMBER(SEARCH('FORMULAIRE A COMPLETER'!$E$18,$B$4353:$B$5084,1)),"")</f>
        <v>01.11Z</v>
      </c>
    </row>
    <row r="4354" spans="2:6">
      <c r="B4354" s="5" t="s">
        <v>8593</v>
      </c>
      <c r="C4354" s="5" t="s">
        <v>8594</v>
      </c>
      <c r="D4354" s="6" t="s">
        <v>8594</v>
      </c>
      <c r="E4354" s="6" t="s">
        <v>8594</v>
      </c>
      <c r="F4354" s="6" t="str">
        <v>01.12Z</v>
      </c>
    </row>
    <row r="4355" spans="2:6">
      <c r="B4355" s="5" t="s">
        <v>8595</v>
      </c>
      <c r="C4355" s="5" t="s">
        <v>8596</v>
      </c>
      <c r="D4355" s="6" t="s">
        <v>8596</v>
      </c>
      <c r="E4355" s="6" t="s">
        <v>8597</v>
      </c>
      <c r="F4355" s="6" t="str">
        <v>01.13Z</v>
      </c>
    </row>
    <row r="4356" spans="2:6">
      <c r="B4356" s="5" t="s">
        <v>8598</v>
      </c>
      <c r="C4356" s="5" t="s">
        <v>8599</v>
      </c>
      <c r="D4356" s="6" t="s">
        <v>8599</v>
      </c>
      <c r="E4356" s="6" t="s">
        <v>8599</v>
      </c>
      <c r="F4356" s="6" t="str">
        <v>01.14Z</v>
      </c>
    </row>
    <row r="4357" spans="2:6">
      <c r="B4357" s="5" t="s">
        <v>8600</v>
      </c>
      <c r="C4357" s="5" t="s">
        <v>8601</v>
      </c>
      <c r="D4357" s="6" t="s">
        <v>8601</v>
      </c>
      <c r="E4357" s="6" t="s">
        <v>8601</v>
      </c>
      <c r="F4357" s="6" t="str">
        <v>01.15Z</v>
      </c>
    </row>
    <row r="4358" spans="2:6">
      <c r="B4358" s="5" t="s">
        <v>8602</v>
      </c>
      <c r="C4358" s="5" t="s">
        <v>8603</v>
      </c>
      <c r="D4358" s="6" t="s">
        <v>8603</v>
      </c>
      <c r="E4358" s="6" t="s">
        <v>8603</v>
      </c>
      <c r="F4358" s="6" t="str">
        <v>01.16Z</v>
      </c>
    </row>
    <row r="4359" spans="2:6">
      <c r="B4359" s="5" t="s">
        <v>8604</v>
      </c>
      <c r="C4359" s="5" t="s">
        <v>8605</v>
      </c>
      <c r="D4359" s="6" t="s">
        <v>8605</v>
      </c>
      <c r="E4359" s="6" t="s">
        <v>8605</v>
      </c>
      <c r="F4359" s="6" t="str">
        <v>01.19Z</v>
      </c>
    </row>
    <row r="4360" spans="2:6">
      <c r="B4360" s="5" t="s">
        <v>8606</v>
      </c>
      <c r="C4360" s="5" t="s">
        <v>8607</v>
      </c>
      <c r="D4360" s="6" t="s">
        <v>8607</v>
      </c>
      <c r="E4360" s="6" t="s">
        <v>8607</v>
      </c>
      <c r="F4360" s="6" t="str">
        <v>01.21Z</v>
      </c>
    </row>
    <row r="4361" spans="2:6">
      <c r="B4361" s="5" t="s">
        <v>8608</v>
      </c>
      <c r="C4361" s="5" t="s">
        <v>8609</v>
      </c>
      <c r="D4361" s="6" t="s">
        <v>8609</v>
      </c>
      <c r="E4361" s="6" t="s">
        <v>8610</v>
      </c>
      <c r="F4361" s="6" t="str">
        <v>01.22Z</v>
      </c>
    </row>
    <row r="4362" spans="2:6">
      <c r="B4362" s="5" t="s">
        <v>8611</v>
      </c>
      <c r="C4362" s="5" t="s">
        <v>8612</v>
      </c>
      <c r="D4362" s="6" t="s">
        <v>8612</v>
      </c>
      <c r="E4362" s="6" t="s">
        <v>8612</v>
      </c>
      <c r="F4362" s="6" t="str">
        <v>01.23Z</v>
      </c>
    </row>
    <row r="4363" spans="2:6">
      <c r="B4363" s="5" t="s">
        <v>8613</v>
      </c>
      <c r="C4363" s="5" t="s">
        <v>8614</v>
      </c>
      <c r="D4363" s="6" t="s">
        <v>8614</v>
      </c>
      <c r="E4363" s="6" t="s">
        <v>8614</v>
      </c>
      <c r="F4363" s="6" t="str">
        <v>01.24Z</v>
      </c>
    </row>
    <row r="4364" spans="2:6">
      <c r="B4364" s="5" t="s">
        <v>8615</v>
      </c>
      <c r="C4364" s="5" t="s">
        <v>8616</v>
      </c>
      <c r="D4364" s="6" t="s">
        <v>8617</v>
      </c>
      <c r="E4364" s="6" t="s">
        <v>8618</v>
      </c>
      <c r="F4364" s="6" t="str">
        <v>01.25Z</v>
      </c>
    </row>
    <row r="4365" spans="2:6">
      <c r="B4365" s="5" t="s">
        <v>8619</v>
      </c>
      <c r="C4365" s="5" t="s">
        <v>8620</v>
      </c>
      <c r="D4365" s="6" t="s">
        <v>8620</v>
      </c>
      <c r="E4365" s="6" t="s">
        <v>8620</v>
      </c>
      <c r="F4365" s="6" t="str">
        <v>01.26Z</v>
      </c>
    </row>
    <row r="4366" spans="2:6">
      <c r="B4366" s="5" t="s">
        <v>8621</v>
      </c>
      <c r="C4366" s="5" t="s">
        <v>8622</v>
      </c>
      <c r="D4366" s="6" t="s">
        <v>8622</v>
      </c>
      <c r="E4366" s="6" t="s">
        <v>8622</v>
      </c>
      <c r="F4366" s="6" t="str">
        <v>01.27Z</v>
      </c>
    </row>
    <row r="4367" spans="2:6">
      <c r="B4367" s="5" t="s">
        <v>8623</v>
      </c>
      <c r="C4367" s="5" t="s">
        <v>8624</v>
      </c>
      <c r="D4367" s="6" t="s">
        <v>8625</v>
      </c>
      <c r="E4367" s="6" t="s">
        <v>8626</v>
      </c>
      <c r="F4367" s="6" t="str">
        <v>01.28Z</v>
      </c>
    </row>
    <row r="4368" spans="2:6">
      <c r="B4368" s="5" t="s">
        <v>8627</v>
      </c>
      <c r="C4368" s="5" t="s">
        <v>8628</v>
      </c>
      <c r="D4368" s="6" t="s">
        <v>8628</v>
      </c>
      <c r="E4368" s="6" t="s">
        <v>8628</v>
      </c>
      <c r="F4368" s="6" t="str">
        <v>01.29Z</v>
      </c>
    </row>
    <row r="4369" spans="2:6">
      <c r="B4369" s="5" t="s">
        <v>8629</v>
      </c>
      <c r="C4369" s="5" t="s">
        <v>8630</v>
      </c>
      <c r="D4369" s="6" t="s">
        <v>8630</v>
      </c>
      <c r="E4369" s="6" t="s">
        <v>8630</v>
      </c>
      <c r="F4369" s="6" t="str">
        <v>01.30Z</v>
      </c>
    </row>
    <row r="4370" spans="2:6">
      <c r="B4370" s="5" t="s">
        <v>8631</v>
      </c>
      <c r="C4370" s="5" t="s">
        <v>8632</v>
      </c>
      <c r="D4370" s="6" t="s">
        <v>8632</v>
      </c>
      <c r="E4370" s="6" t="s">
        <v>8632</v>
      </c>
      <c r="F4370" s="6" t="str">
        <v>01.41Z</v>
      </c>
    </row>
    <row r="4371" spans="2:6">
      <c r="B4371" s="5" t="s">
        <v>8633</v>
      </c>
      <c r="C4371" s="5" t="s">
        <v>8634</v>
      </c>
      <c r="D4371" s="6" t="s">
        <v>8634</v>
      </c>
      <c r="E4371" s="6" t="s">
        <v>8634</v>
      </c>
      <c r="F4371" s="6" t="str">
        <v>01.42Z</v>
      </c>
    </row>
    <row r="4372" spans="2:6">
      <c r="B4372" s="5" t="s">
        <v>8635</v>
      </c>
      <c r="C4372" s="5" t="s">
        <v>8636</v>
      </c>
      <c r="D4372" s="6" t="s">
        <v>8636</v>
      </c>
      <c r="E4372" s="6" t="s">
        <v>8636</v>
      </c>
      <c r="F4372" s="6" t="str">
        <v>01.43Z</v>
      </c>
    </row>
    <row r="4373" spans="2:6">
      <c r="B4373" s="5" t="s">
        <v>8637</v>
      </c>
      <c r="C4373" s="5" t="s">
        <v>8638</v>
      </c>
      <c r="D4373" s="6" t="s">
        <v>8638</v>
      </c>
      <c r="E4373" s="6" t="s">
        <v>8639</v>
      </c>
      <c r="F4373" s="6" t="str">
        <v>01.44Z</v>
      </c>
    </row>
    <row r="4374" spans="2:6">
      <c r="B4374" s="5" t="s">
        <v>8640</v>
      </c>
      <c r="C4374" s="5" t="s">
        <v>8641</v>
      </c>
      <c r="D4374" s="6" t="s">
        <v>8641</v>
      </c>
      <c r="E4374" s="6" t="s">
        <v>8641</v>
      </c>
      <c r="F4374" s="6" t="str">
        <v>01.45Z</v>
      </c>
    </row>
    <row r="4375" spans="2:6">
      <c r="B4375" s="5" t="s">
        <v>8642</v>
      </c>
      <c r="C4375" s="5" t="s">
        <v>8643</v>
      </c>
      <c r="D4375" s="6" t="s">
        <v>8643</v>
      </c>
      <c r="E4375" s="6" t="s">
        <v>8643</v>
      </c>
      <c r="F4375" s="6" t="str">
        <v>01.46Z</v>
      </c>
    </row>
    <row r="4376" spans="2:6">
      <c r="B4376" s="5" t="s">
        <v>8644</v>
      </c>
      <c r="C4376" s="5" t="s">
        <v>8645</v>
      </c>
      <c r="D4376" s="6" t="s">
        <v>8645</v>
      </c>
      <c r="E4376" s="6" t="s">
        <v>8645</v>
      </c>
      <c r="F4376" s="6" t="str">
        <v>01.47Z</v>
      </c>
    </row>
    <row r="4377" spans="2:6">
      <c r="B4377" s="5" t="s">
        <v>8646</v>
      </c>
      <c r="C4377" s="5" t="s">
        <v>8647</v>
      </c>
      <c r="D4377" s="6" t="s">
        <v>8647</v>
      </c>
      <c r="E4377" s="6" t="s">
        <v>8647</v>
      </c>
      <c r="F4377" s="6" t="str">
        <v>01.49Z</v>
      </c>
    </row>
    <row r="4378" spans="2:6">
      <c r="B4378" s="5" t="s">
        <v>8648</v>
      </c>
      <c r="C4378" s="5" t="s">
        <v>8649</v>
      </c>
      <c r="D4378" s="6" t="s">
        <v>8649</v>
      </c>
      <c r="E4378" s="6" t="s">
        <v>8649</v>
      </c>
      <c r="F4378" s="6" t="str">
        <v>01.50Z</v>
      </c>
    </row>
    <row r="4379" spans="2:6">
      <c r="B4379" s="5" t="s">
        <v>8650</v>
      </c>
      <c r="C4379" s="5" t="s">
        <v>8651</v>
      </c>
      <c r="D4379" s="6" t="s">
        <v>8651</v>
      </c>
      <c r="E4379" s="6" t="s">
        <v>8651</v>
      </c>
      <c r="F4379" s="6" t="str">
        <v>01.61Z</v>
      </c>
    </row>
    <row r="4380" spans="2:6">
      <c r="B4380" s="5" t="s">
        <v>8652</v>
      </c>
      <c r="C4380" s="5" t="s">
        <v>8653</v>
      </c>
      <c r="D4380" s="6" t="s">
        <v>8653</v>
      </c>
      <c r="E4380" s="6" t="s">
        <v>8654</v>
      </c>
      <c r="F4380" s="6" t="str">
        <v>01.62Z</v>
      </c>
    </row>
    <row r="4381" spans="2:6">
      <c r="B4381" s="5" t="s">
        <v>8655</v>
      </c>
      <c r="C4381" s="5" t="s">
        <v>8656</v>
      </c>
      <c r="D4381" s="6" t="s">
        <v>8656</v>
      </c>
      <c r="E4381" s="6" t="s">
        <v>8656</v>
      </c>
      <c r="F4381" s="6" t="str">
        <v>01.63Z</v>
      </c>
    </row>
    <row r="4382" spans="2:6">
      <c r="B4382" s="5" t="s">
        <v>8657</v>
      </c>
      <c r="C4382" s="5" t="s">
        <v>8658</v>
      </c>
      <c r="D4382" s="6" t="s">
        <v>8658</v>
      </c>
      <c r="E4382" s="6" t="s">
        <v>8658</v>
      </c>
      <c r="F4382" s="6" t="str">
        <v>01.64Z</v>
      </c>
    </row>
    <row r="4383" spans="2:6">
      <c r="B4383" s="5" t="s">
        <v>8659</v>
      </c>
      <c r="C4383" s="5" t="s">
        <v>8660</v>
      </c>
      <c r="D4383" s="6" t="s">
        <v>8660</v>
      </c>
      <c r="E4383" s="6" t="s">
        <v>8660</v>
      </c>
      <c r="F4383" s="6" t="str">
        <v>01.70Z</v>
      </c>
    </row>
    <row r="4384" spans="2:6">
      <c r="B4384" s="5" t="s">
        <v>8661</v>
      </c>
      <c r="C4384" s="5" t="s">
        <v>8662</v>
      </c>
      <c r="D4384" s="6" t="s">
        <v>8662</v>
      </c>
      <c r="E4384" s="6" t="s">
        <v>8663</v>
      </c>
      <c r="F4384" s="6" t="str">
        <v>02.10Z</v>
      </c>
    </row>
    <row r="4385" spans="2:6">
      <c r="B4385" s="5" t="s">
        <v>8664</v>
      </c>
      <c r="C4385" s="5" t="s">
        <v>8665</v>
      </c>
      <c r="D4385" s="6" t="s">
        <v>8665</v>
      </c>
      <c r="E4385" s="6" t="s">
        <v>8665</v>
      </c>
      <c r="F4385" s="6" t="str">
        <v>02.20Z</v>
      </c>
    </row>
    <row r="4386" spans="2:6">
      <c r="B4386" s="5" t="s">
        <v>8666</v>
      </c>
      <c r="C4386" s="5" t="s">
        <v>8667</v>
      </c>
      <c r="D4386" s="6" t="s">
        <v>8668</v>
      </c>
      <c r="E4386" s="6" t="s">
        <v>8669</v>
      </c>
      <c r="F4386" s="6" t="str">
        <v>02.30Z</v>
      </c>
    </row>
    <row r="4387" spans="2:6">
      <c r="B4387" s="5" t="s">
        <v>8670</v>
      </c>
      <c r="C4387" s="5" t="s">
        <v>8671</v>
      </c>
      <c r="D4387" s="6" t="s">
        <v>8671</v>
      </c>
      <c r="E4387" s="6" t="s">
        <v>8672</v>
      </c>
      <c r="F4387" s="6" t="str">
        <v>02.40Z</v>
      </c>
    </row>
    <row r="4388" spans="2:6">
      <c r="B4388" s="5" t="s">
        <v>8673</v>
      </c>
      <c r="C4388" s="5" t="s">
        <v>8674</v>
      </c>
      <c r="D4388" s="6" t="s">
        <v>8674</v>
      </c>
      <c r="E4388" s="6" t="s">
        <v>8674</v>
      </c>
      <c r="F4388" s="6" t="str">
        <v>03.11Z</v>
      </c>
    </row>
    <row r="4389" spans="2:6">
      <c r="B4389" s="5" t="s">
        <v>8675</v>
      </c>
      <c r="C4389" s="5" t="s">
        <v>8676</v>
      </c>
      <c r="D4389" s="6" t="s">
        <v>8676</v>
      </c>
      <c r="E4389" s="6" t="s">
        <v>8676</v>
      </c>
      <c r="F4389" s="6" t="str">
        <v>03.12Z</v>
      </c>
    </row>
    <row r="4390" spans="2:6">
      <c r="B4390" s="5" t="s">
        <v>8677</v>
      </c>
      <c r="C4390" s="5" t="s">
        <v>8678</v>
      </c>
      <c r="D4390" s="6" t="s">
        <v>8678</v>
      </c>
      <c r="E4390" s="6" t="s">
        <v>8678</v>
      </c>
      <c r="F4390" s="6" t="str">
        <v>03.21Z</v>
      </c>
    </row>
    <row r="4391" spans="2:6">
      <c r="B4391" s="5" t="s">
        <v>8679</v>
      </c>
      <c r="C4391" s="5" t="s">
        <v>8680</v>
      </c>
      <c r="D4391" s="6" t="s">
        <v>8680</v>
      </c>
      <c r="E4391" s="6" t="s">
        <v>8680</v>
      </c>
      <c r="F4391" s="6" t="str">
        <v>03.22Z</v>
      </c>
    </row>
    <row r="4392" spans="2:6">
      <c r="B4392" s="5" t="s">
        <v>8681</v>
      </c>
      <c r="C4392" s="5" t="s">
        <v>8682</v>
      </c>
      <c r="D4392" s="6" t="s">
        <v>8682</v>
      </c>
      <c r="E4392" s="6" t="s">
        <v>8682</v>
      </c>
      <c r="F4392" s="6" t="str">
        <v>05.10Z</v>
      </c>
    </row>
    <row r="4393" spans="2:6">
      <c r="B4393" s="5" t="s">
        <v>8683</v>
      </c>
      <c r="C4393" s="5" t="s">
        <v>8684</v>
      </c>
      <c r="D4393" s="6" t="s">
        <v>8684</v>
      </c>
      <c r="E4393" s="6" t="s">
        <v>8684</v>
      </c>
      <c r="F4393" s="6" t="str">
        <v>05.20Z</v>
      </c>
    </row>
    <row r="4394" spans="2:6">
      <c r="B4394" s="5" t="s">
        <v>8685</v>
      </c>
      <c r="C4394" s="5" t="s">
        <v>8686</v>
      </c>
      <c r="D4394" s="6" t="s">
        <v>8686</v>
      </c>
      <c r="E4394" s="6" t="s">
        <v>8686</v>
      </c>
      <c r="F4394" s="6" t="str">
        <v>06.10Z</v>
      </c>
    </row>
    <row r="4395" spans="2:6">
      <c r="B4395" s="5" t="s">
        <v>8687</v>
      </c>
      <c r="C4395" s="5" t="s">
        <v>8688</v>
      </c>
      <c r="D4395" s="6" t="s">
        <v>8688</v>
      </c>
      <c r="E4395" s="6" t="s">
        <v>8688</v>
      </c>
      <c r="F4395" s="6" t="str">
        <v>06.20Z</v>
      </c>
    </row>
    <row r="4396" spans="2:6">
      <c r="B4396" s="5" t="s">
        <v>8689</v>
      </c>
      <c r="C4396" s="5" t="s">
        <v>8690</v>
      </c>
      <c r="D4396" s="6" t="s">
        <v>8690</v>
      </c>
      <c r="E4396" s="6" t="s">
        <v>8690</v>
      </c>
      <c r="F4396" s="6" t="str">
        <v>07.10Z</v>
      </c>
    </row>
    <row r="4397" spans="2:6">
      <c r="B4397" s="5" t="s">
        <v>8691</v>
      </c>
      <c r="C4397" s="5" t="s">
        <v>8692</v>
      </c>
      <c r="D4397" s="6" t="s">
        <v>8692</v>
      </c>
      <c r="E4397" s="6" t="s">
        <v>8693</v>
      </c>
      <c r="F4397" s="6" t="str">
        <v>07.21Z</v>
      </c>
    </row>
    <row r="4398" spans="2:6">
      <c r="B4398" s="5" t="s">
        <v>8694</v>
      </c>
      <c r="C4398" s="5" t="s">
        <v>8695</v>
      </c>
      <c r="D4398" s="6" t="s">
        <v>8695</v>
      </c>
      <c r="E4398" s="6" t="s">
        <v>8696</v>
      </c>
      <c r="F4398" s="6" t="str">
        <v>07.29Z</v>
      </c>
    </row>
    <row r="4399" spans="2:6">
      <c r="B4399" s="5" t="s">
        <v>8697</v>
      </c>
      <c r="C4399" s="5" t="s">
        <v>8698</v>
      </c>
      <c r="D4399" s="6" t="s">
        <v>8699</v>
      </c>
      <c r="E4399" s="6" t="s">
        <v>8700</v>
      </c>
      <c r="F4399" s="6" t="str">
        <v>08.11Z</v>
      </c>
    </row>
    <row r="4400" spans="2:6">
      <c r="B4400" s="5" t="s">
        <v>8701</v>
      </c>
      <c r="C4400" s="5" t="s">
        <v>8702</v>
      </c>
      <c r="D4400" s="6" t="s">
        <v>8703</v>
      </c>
      <c r="E4400" s="6" t="s">
        <v>8704</v>
      </c>
      <c r="F4400" s="6" t="str">
        <v>08.12Z</v>
      </c>
    </row>
    <row r="4401" spans="2:6">
      <c r="B4401" s="5" t="s">
        <v>8705</v>
      </c>
      <c r="C4401" s="5" t="s">
        <v>8706</v>
      </c>
      <c r="D4401" s="6" t="s">
        <v>8707</v>
      </c>
      <c r="E4401" s="6" t="s">
        <v>8708</v>
      </c>
      <c r="F4401" s="6" t="str">
        <v>08.91Z</v>
      </c>
    </row>
    <row r="4402" spans="2:6">
      <c r="B4402" s="5" t="s">
        <v>8709</v>
      </c>
      <c r="C4402" s="5" t="s">
        <v>8710</v>
      </c>
      <c r="D4402" s="6" t="s">
        <v>8710</v>
      </c>
      <c r="E4402" s="6" t="s">
        <v>8710</v>
      </c>
      <c r="F4402" s="6" t="str">
        <v>08.92Z</v>
      </c>
    </row>
    <row r="4403" spans="2:6">
      <c r="B4403" s="5" t="s">
        <v>8711</v>
      </c>
      <c r="C4403" s="5" t="s">
        <v>8712</v>
      </c>
      <c r="D4403" s="6" t="s">
        <v>8713</v>
      </c>
      <c r="E4403" s="6" t="s">
        <v>8713</v>
      </c>
      <c r="F4403" s="6" t="str">
        <v>08.93Z</v>
      </c>
    </row>
    <row r="4404" spans="2:6">
      <c r="B4404" s="5" t="s">
        <v>8714</v>
      </c>
      <c r="C4404" s="5" t="s">
        <v>8715</v>
      </c>
      <c r="D4404" s="6" t="s">
        <v>8715</v>
      </c>
      <c r="E4404" s="6" t="s">
        <v>8715</v>
      </c>
      <c r="F4404" s="6" t="str">
        <v>08.99Z</v>
      </c>
    </row>
    <row r="4405" spans="2:6">
      <c r="B4405" s="5" t="s">
        <v>8716</v>
      </c>
      <c r="C4405" s="5" t="s">
        <v>8717</v>
      </c>
      <c r="D4405" s="6" t="s">
        <v>8717</v>
      </c>
      <c r="E4405" s="6" t="s">
        <v>8718</v>
      </c>
      <c r="F4405" s="6" t="str">
        <v>09.10Z</v>
      </c>
    </row>
    <row r="4406" spans="2:6">
      <c r="B4406" s="5" t="s">
        <v>8719</v>
      </c>
      <c r="C4406" s="5" t="s">
        <v>8720</v>
      </c>
      <c r="D4406" s="6" t="s">
        <v>8721</v>
      </c>
      <c r="E4406" s="6" t="s">
        <v>8722</v>
      </c>
      <c r="F4406" s="6" t="str">
        <v>09.90Z</v>
      </c>
    </row>
    <row r="4407" spans="2:6">
      <c r="B4407" s="5" t="s">
        <v>8723</v>
      </c>
      <c r="C4407" s="5" t="s">
        <v>8724</v>
      </c>
      <c r="D4407" s="6" t="s">
        <v>8724</v>
      </c>
      <c r="E4407" s="6" t="s">
        <v>8725</v>
      </c>
      <c r="F4407" s="6" t="str">
        <v>10.11Z</v>
      </c>
    </row>
    <row r="4408" spans="2:6">
      <c r="B4408" s="5" t="s">
        <v>8726</v>
      </c>
      <c r="C4408" s="5" t="s">
        <v>8727</v>
      </c>
      <c r="D4408" s="6" t="s">
        <v>8727</v>
      </c>
      <c r="E4408" s="6" t="s">
        <v>8728</v>
      </c>
      <c r="F4408" s="6" t="str">
        <v>10.12Z</v>
      </c>
    </row>
    <row r="4409" spans="2:6">
      <c r="B4409" s="5" t="s">
        <v>8729</v>
      </c>
      <c r="C4409" s="5" t="s">
        <v>8730</v>
      </c>
      <c r="D4409" s="6" t="s">
        <v>8730</v>
      </c>
      <c r="E4409" s="6" t="s">
        <v>8731</v>
      </c>
      <c r="F4409" s="6" t="str">
        <v>10.13A</v>
      </c>
    </row>
    <row r="4410" spans="2:6">
      <c r="B4410" s="5" t="s">
        <v>8732</v>
      </c>
      <c r="C4410" s="5" t="s">
        <v>8584</v>
      </c>
      <c r="D4410" s="6" t="s">
        <v>8584</v>
      </c>
      <c r="E4410" s="6" t="s">
        <v>8584</v>
      </c>
      <c r="F4410" s="6" t="str">
        <v>10.13B</v>
      </c>
    </row>
    <row r="4411" spans="2:6">
      <c r="B4411" s="5" t="s">
        <v>8733</v>
      </c>
      <c r="C4411" s="5" t="s">
        <v>8734</v>
      </c>
      <c r="D4411" s="6" t="s">
        <v>8735</v>
      </c>
      <c r="E4411" s="6" t="s">
        <v>8736</v>
      </c>
      <c r="F4411" s="6" t="str">
        <v>10.20Z</v>
      </c>
    </row>
    <row r="4412" spans="2:6">
      <c r="B4412" s="5" t="s">
        <v>8737</v>
      </c>
      <c r="C4412" s="5" t="s">
        <v>8738</v>
      </c>
      <c r="D4412" s="6" t="s">
        <v>8738</v>
      </c>
      <c r="E4412" s="6" t="s">
        <v>8739</v>
      </c>
      <c r="F4412" s="6" t="str">
        <v>10.31Z</v>
      </c>
    </row>
    <row r="4413" spans="2:6">
      <c r="B4413" s="5" t="s">
        <v>8740</v>
      </c>
      <c r="C4413" s="5" t="s">
        <v>8741</v>
      </c>
      <c r="D4413" s="6" t="s">
        <v>8741</v>
      </c>
      <c r="E4413" s="6" t="s">
        <v>8741</v>
      </c>
      <c r="F4413" s="6" t="str">
        <v>10.32Z</v>
      </c>
    </row>
    <row r="4414" spans="2:6">
      <c r="B4414" s="5" t="s">
        <v>8742</v>
      </c>
      <c r="C4414" s="5" t="s">
        <v>8743</v>
      </c>
      <c r="D4414" s="6" t="s">
        <v>8743</v>
      </c>
      <c r="E4414" s="6" t="s">
        <v>8744</v>
      </c>
      <c r="F4414" s="6" t="str">
        <v>10.39A</v>
      </c>
    </row>
    <row r="4415" spans="2:6">
      <c r="B4415" s="5" t="s">
        <v>8745</v>
      </c>
      <c r="C4415" s="5" t="s">
        <v>8746</v>
      </c>
      <c r="D4415" s="6" t="s">
        <v>8746</v>
      </c>
      <c r="E4415" s="6" t="s">
        <v>8746</v>
      </c>
      <c r="F4415" s="6" t="str">
        <v>10.39B</v>
      </c>
    </row>
    <row r="4416" spans="2:6">
      <c r="B4416" s="5" t="s">
        <v>8747</v>
      </c>
      <c r="C4416" s="5" t="s">
        <v>8748</v>
      </c>
      <c r="D4416" s="6" t="s">
        <v>8748</v>
      </c>
      <c r="E4416" s="6" t="s">
        <v>8748</v>
      </c>
      <c r="F4416" s="6" t="str">
        <v>10.41A</v>
      </c>
    </row>
    <row r="4417" spans="2:6">
      <c r="B4417" s="5" t="s">
        <v>8749</v>
      </c>
      <c r="C4417" s="5" t="s">
        <v>8750</v>
      </c>
      <c r="D4417" s="6" t="s">
        <v>8750</v>
      </c>
      <c r="E4417" s="6" t="s">
        <v>8751</v>
      </c>
      <c r="F4417" s="6" t="str">
        <v>10.41B</v>
      </c>
    </row>
    <row r="4418" spans="2:6">
      <c r="B4418" s="5" t="s">
        <v>8752</v>
      </c>
      <c r="C4418" s="5" t="s">
        <v>8753</v>
      </c>
      <c r="D4418" s="6" t="s">
        <v>8753</v>
      </c>
      <c r="E4418" s="6" t="s">
        <v>8754</v>
      </c>
      <c r="F4418" s="6" t="str">
        <v>10.42Z</v>
      </c>
    </row>
    <row r="4419" spans="2:6">
      <c r="B4419" s="5" t="s">
        <v>8755</v>
      </c>
      <c r="C4419" s="5" t="s">
        <v>8756</v>
      </c>
      <c r="D4419" s="6" t="s">
        <v>8756</v>
      </c>
      <c r="E4419" s="6" t="s">
        <v>8757</v>
      </c>
      <c r="F4419" s="6" t="str">
        <v>10.51A</v>
      </c>
    </row>
    <row r="4420" spans="2:6">
      <c r="B4420" s="5" t="s">
        <v>8758</v>
      </c>
      <c r="C4420" s="5" t="s">
        <v>8759</v>
      </c>
      <c r="D4420" s="6" t="s">
        <v>8759</v>
      </c>
      <c r="E4420" s="6" t="s">
        <v>8759</v>
      </c>
      <c r="F4420" s="6" t="str">
        <v>10.51B</v>
      </c>
    </row>
    <row r="4421" spans="2:6">
      <c r="B4421" s="5" t="s">
        <v>8760</v>
      </c>
      <c r="C4421" s="5" t="s">
        <v>8761</v>
      </c>
      <c r="D4421" s="6" t="s">
        <v>8761</v>
      </c>
      <c r="E4421" s="6" t="s">
        <v>8761</v>
      </c>
      <c r="F4421" s="6" t="str">
        <v>10.51C</v>
      </c>
    </row>
    <row r="4422" spans="2:6">
      <c r="B4422" s="5" t="s">
        <v>8762</v>
      </c>
      <c r="C4422" s="5" t="s">
        <v>8763</v>
      </c>
      <c r="D4422" s="6" t="s">
        <v>8763</v>
      </c>
      <c r="E4422" s="6" t="s">
        <v>8763</v>
      </c>
      <c r="F4422" s="6" t="str">
        <v>10.51D</v>
      </c>
    </row>
    <row r="4423" spans="2:6">
      <c r="B4423" s="5" t="s">
        <v>8764</v>
      </c>
      <c r="C4423" s="5" t="s">
        <v>8765</v>
      </c>
      <c r="D4423" s="6" t="s">
        <v>8765</v>
      </c>
      <c r="E4423" s="6" t="s">
        <v>8765</v>
      </c>
      <c r="F4423" s="6" t="str">
        <v>10.52Z</v>
      </c>
    </row>
    <row r="4424" spans="2:6">
      <c r="B4424" s="5" t="s">
        <v>8766</v>
      </c>
      <c r="C4424" s="5" t="s">
        <v>8767</v>
      </c>
      <c r="D4424" s="6" t="s">
        <v>8767</v>
      </c>
      <c r="E4424" s="6" t="s">
        <v>8767</v>
      </c>
      <c r="F4424" s="6" t="str">
        <v>10.61A</v>
      </c>
    </row>
    <row r="4425" spans="2:6">
      <c r="B4425" s="5" t="s">
        <v>8768</v>
      </c>
      <c r="C4425" s="5" t="s">
        <v>8769</v>
      </c>
      <c r="D4425" s="6" t="s">
        <v>8769</v>
      </c>
      <c r="E4425" s="6" t="s">
        <v>8769</v>
      </c>
      <c r="F4425" s="6" t="str">
        <v>10.61B</v>
      </c>
    </row>
    <row r="4426" spans="2:6">
      <c r="B4426" s="5" t="s">
        <v>8770</v>
      </c>
      <c r="C4426" s="5" t="s">
        <v>8771</v>
      </c>
      <c r="D4426" s="6" t="s">
        <v>8771</v>
      </c>
      <c r="E4426" s="6" t="s">
        <v>8771</v>
      </c>
      <c r="F4426" s="6" t="str">
        <v>10.62Z</v>
      </c>
    </row>
    <row r="4427" spans="2:6">
      <c r="B4427" s="5" t="s">
        <v>8772</v>
      </c>
      <c r="C4427" s="5" t="s">
        <v>8773</v>
      </c>
      <c r="D4427" s="6" t="s">
        <v>8773</v>
      </c>
      <c r="E4427" s="6" t="s">
        <v>8774</v>
      </c>
      <c r="F4427" s="6" t="str">
        <v>10.71A</v>
      </c>
    </row>
    <row r="4428" spans="2:6">
      <c r="B4428" s="5" t="s">
        <v>8775</v>
      </c>
      <c r="C4428" s="5" t="s">
        <v>8776</v>
      </c>
      <c r="D4428" s="6" t="s">
        <v>8776</v>
      </c>
      <c r="E4428" s="6" t="s">
        <v>8776</v>
      </c>
      <c r="F4428" s="6" t="str">
        <v>10.71B</v>
      </c>
    </row>
    <row r="4429" spans="2:6">
      <c r="B4429" s="5" t="s">
        <v>8777</v>
      </c>
      <c r="C4429" s="5" t="s">
        <v>8778</v>
      </c>
      <c r="D4429" s="6" t="s">
        <v>8778</v>
      </c>
      <c r="E4429" s="6" t="s">
        <v>8778</v>
      </c>
      <c r="F4429" s="6" t="str">
        <v>10.71C</v>
      </c>
    </row>
    <row r="4430" spans="2:6">
      <c r="B4430" s="5" t="s">
        <v>8779</v>
      </c>
      <c r="C4430" s="5" t="s">
        <v>8583</v>
      </c>
      <c r="D4430" s="6" t="s">
        <v>8583</v>
      </c>
      <c r="E4430" s="6" t="s">
        <v>8583</v>
      </c>
      <c r="F4430" s="6" t="str">
        <v>10.71D</v>
      </c>
    </row>
    <row r="4431" spans="2:6">
      <c r="B4431" s="5" t="s">
        <v>8780</v>
      </c>
      <c r="C4431" s="5" t="s">
        <v>8781</v>
      </c>
      <c r="D4431" s="6" t="s">
        <v>8781</v>
      </c>
      <c r="E4431" s="6" t="s">
        <v>8782</v>
      </c>
      <c r="F4431" s="6" t="str">
        <v>10.72Z</v>
      </c>
    </row>
    <row r="4432" spans="2:6">
      <c r="B4432" s="5" t="s">
        <v>8783</v>
      </c>
      <c r="C4432" s="5" t="s">
        <v>8784</v>
      </c>
      <c r="D4432" s="6" t="s">
        <v>8784</v>
      </c>
      <c r="E4432" s="6" t="s">
        <v>8784</v>
      </c>
      <c r="F4432" s="6" t="str">
        <v>10.73Z</v>
      </c>
    </row>
    <row r="4433" spans="2:6">
      <c r="B4433" s="5" t="s">
        <v>8785</v>
      </c>
      <c r="C4433" s="5" t="s">
        <v>8786</v>
      </c>
      <c r="D4433" s="6" t="s">
        <v>8786</v>
      </c>
      <c r="E4433" s="6" t="s">
        <v>8786</v>
      </c>
      <c r="F4433" s="6" t="str">
        <v>10.81Z</v>
      </c>
    </row>
    <row r="4434" spans="2:6">
      <c r="B4434" s="5" t="s">
        <v>8787</v>
      </c>
      <c r="C4434" s="5" t="s">
        <v>8788</v>
      </c>
      <c r="D4434" s="6" t="s">
        <v>8788</v>
      </c>
      <c r="E4434" s="6" t="s">
        <v>8789</v>
      </c>
      <c r="F4434" s="6" t="str">
        <v>10.82Z</v>
      </c>
    </row>
    <row r="4435" spans="2:6">
      <c r="B4435" s="5" t="s">
        <v>8790</v>
      </c>
      <c r="C4435" s="5" t="s">
        <v>8791</v>
      </c>
      <c r="D4435" s="6" t="s">
        <v>8791</v>
      </c>
      <c r="E4435" s="6" t="s">
        <v>8791</v>
      </c>
      <c r="F4435" s="6" t="str">
        <v>10.83Z</v>
      </c>
    </row>
    <row r="4436" spans="2:6">
      <c r="B4436" s="5" t="s">
        <v>8792</v>
      </c>
      <c r="C4436" s="5" t="s">
        <v>8793</v>
      </c>
      <c r="D4436" s="6" t="s">
        <v>8793</v>
      </c>
      <c r="E4436" s="6" t="s">
        <v>8794</v>
      </c>
      <c r="F4436" s="6" t="str">
        <v>10.84Z</v>
      </c>
    </row>
    <row r="4437" spans="2:6">
      <c r="B4437" s="5" t="s">
        <v>8795</v>
      </c>
      <c r="C4437" s="5" t="s">
        <v>8796</v>
      </c>
      <c r="D4437" s="6" t="s">
        <v>8796</v>
      </c>
      <c r="E4437" s="6" t="s">
        <v>8796</v>
      </c>
      <c r="F4437" s="6" t="str">
        <v>10.85Z</v>
      </c>
    </row>
    <row r="4438" spans="2:6">
      <c r="B4438" s="5" t="s">
        <v>8797</v>
      </c>
      <c r="C4438" s="5" t="s">
        <v>8798</v>
      </c>
      <c r="D4438" s="6" t="s">
        <v>8798</v>
      </c>
      <c r="E4438" s="6" t="s">
        <v>8799</v>
      </c>
      <c r="F4438" s="6" t="str">
        <v>10.86Z</v>
      </c>
    </row>
    <row r="4439" spans="2:6">
      <c r="B4439" s="5" t="s">
        <v>8800</v>
      </c>
      <c r="C4439" s="5" t="s">
        <v>8801</v>
      </c>
      <c r="D4439" s="6" t="s">
        <v>8801</v>
      </c>
      <c r="E4439" s="6" t="s">
        <v>8802</v>
      </c>
      <c r="F4439" s="6" t="str">
        <v>10.89Z</v>
      </c>
    </row>
    <row r="4440" spans="2:6">
      <c r="B4440" s="5" t="s">
        <v>8803</v>
      </c>
      <c r="C4440" s="5" t="s">
        <v>8804</v>
      </c>
      <c r="D4440" s="6" t="s">
        <v>8804</v>
      </c>
      <c r="E4440" s="6" t="s">
        <v>8805</v>
      </c>
      <c r="F4440" s="6" t="str">
        <v>10.91Z</v>
      </c>
    </row>
    <row r="4441" spans="2:6">
      <c r="B4441" s="5" t="s">
        <v>8806</v>
      </c>
      <c r="C4441" s="5" t="s">
        <v>8807</v>
      </c>
      <c r="D4441" s="6" t="s">
        <v>8807</v>
      </c>
      <c r="E4441" s="6" t="s">
        <v>8808</v>
      </c>
      <c r="F4441" s="6" t="str">
        <v>10.92Z</v>
      </c>
    </row>
    <row r="4442" spans="2:6">
      <c r="B4442" s="5" t="s">
        <v>8809</v>
      </c>
      <c r="C4442" s="5" t="s">
        <v>8810</v>
      </c>
      <c r="D4442" s="6" t="s">
        <v>8810</v>
      </c>
      <c r="E4442" s="6" t="s">
        <v>8811</v>
      </c>
      <c r="F4442" s="6" t="str">
        <v>11.01Z</v>
      </c>
    </row>
    <row r="4443" spans="2:6">
      <c r="B4443" s="5" t="s">
        <v>8812</v>
      </c>
      <c r="C4443" s="5" t="s">
        <v>8813</v>
      </c>
      <c r="D4443" s="6" t="s">
        <v>8813</v>
      </c>
      <c r="E4443" s="6" t="s">
        <v>8813</v>
      </c>
      <c r="F4443" s="6" t="str">
        <v>11.02A</v>
      </c>
    </row>
    <row r="4444" spans="2:6">
      <c r="B4444" s="5" t="s">
        <v>8814</v>
      </c>
      <c r="C4444" s="5" t="s">
        <v>8815</v>
      </c>
      <c r="D4444" s="6" t="s">
        <v>8815</v>
      </c>
      <c r="E4444" s="6" t="s">
        <v>8815</v>
      </c>
      <c r="F4444" s="6" t="str">
        <v>11.02B</v>
      </c>
    </row>
    <row r="4445" spans="2:6">
      <c r="B4445" s="5" t="s">
        <v>8816</v>
      </c>
      <c r="C4445" s="5" t="s">
        <v>8817</v>
      </c>
      <c r="D4445" s="6" t="s">
        <v>8818</v>
      </c>
      <c r="E4445" s="6" t="s">
        <v>8819</v>
      </c>
      <c r="F4445" s="6" t="str">
        <v>11.03Z</v>
      </c>
    </row>
    <row r="4446" spans="2:6">
      <c r="B4446" s="5" t="s">
        <v>8820</v>
      </c>
      <c r="C4446" s="5" t="s">
        <v>8821</v>
      </c>
      <c r="D4446" s="6" t="s">
        <v>8821</v>
      </c>
      <c r="E4446" s="6" t="s">
        <v>8822</v>
      </c>
      <c r="F4446" s="6" t="str">
        <v>11.04Z</v>
      </c>
    </row>
    <row r="4447" spans="2:6">
      <c r="B4447" s="5" t="s">
        <v>8823</v>
      </c>
      <c r="C4447" s="5" t="s">
        <v>8824</v>
      </c>
      <c r="D4447" s="6" t="s">
        <v>8824</v>
      </c>
      <c r="E4447" s="6" t="s">
        <v>8824</v>
      </c>
      <c r="F4447" s="6" t="str">
        <v>11.05Z</v>
      </c>
    </row>
    <row r="4448" spans="2:6">
      <c r="B4448" s="5" t="s">
        <v>8825</v>
      </c>
      <c r="C4448" s="5" t="s">
        <v>8826</v>
      </c>
      <c r="D4448" s="6" t="s">
        <v>8826</v>
      </c>
      <c r="E4448" s="6" t="s">
        <v>8826</v>
      </c>
      <c r="F4448" s="6" t="str">
        <v>11.06Z</v>
      </c>
    </row>
    <row r="4449" spans="2:6">
      <c r="B4449" s="5" t="s">
        <v>8827</v>
      </c>
      <c r="C4449" s="5" t="s">
        <v>8828</v>
      </c>
      <c r="D4449" s="6" t="s">
        <v>8828</v>
      </c>
      <c r="E4449" s="6" t="s">
        <v>8828</v>
      </c>
      <c r="F4449" s="6" t="str">
        <v>11.07A</v>
      </c>
    </row>
    <row r="4450" spans="2:6">
      <c r="B4450" s="5" t="s">
        <v>8829</v>
      </c>
      <c r="C4450" s="5" t="s">
        <v>8830</v>
      </c>
      <c r="D4450" s="6" t="s">
        <v>8830</v>
      </c>
      <c r="E4450" s="6" t="s">
        <v>8830</v>
      </c>
      <c r="F4450" s="6" t="str">
        <v>11.07B</v>
      </c>
    </row>
    <row r="4451" spans="2:6">
      <c r="B4451" s="5" t="s">
        <v>8831</v>
      </c>
      <c r="C4451" s="5" t="s">
        <v>8832</v>
      </c>
      <c r="D4451" s="6" t="s">
        <v>8832</v>
      </c>
      <c r="E4451" s="6" t="s">
        <v>8832</v>
      </c>
      <c r="F4451" s="6" t="str">
        <v>12.00Z</v>
      </c>
    </row>
    <row r="4452" spans="2:6">
      <c r="B4452" s="5" t="s">
        <v>8833</v>
      </c>
      <c r="C4452" s="5" t="s">
        <v>8834</v>
      </c>
      <c r="D4452" s="6" t="s">
        <v>8834</v>
      </c>
      <c r="E4452" s="6" t="s">
        <v>8835</v>
      </c>
      <c r="F4452" s="6" t="str">
        <v>13.10Z</v>
      </c>
    </row>
    <row r="4453" spans="2:6">
      <c r="B4453" s="5" t="s">
        <v>8836</v>
      </c>
      <c r="C4453" s="5" t="s">
        <v>8837</v>
      </c>
      <c r="D4453" s="6" t="s">
        <v>8837</v>
      </c>
      <c r="E4453" s="6" t="s">
        <v>8837</v>
      </c>
      <c r="F4453" s="6" t="str">
        <v>13.20Z</v>
      </c>
    </row>
    <row r="4454" spans="2:6">
      <c r="B4454" s="5" t="s">
        <v>8838</v>
      </c>
      <c r="C4454" s="5" t="s">
        <v>8839</v>
      </c>
      <c r="D4454" s="6" t="s">
        <v>8839</v>
      </c>
      <c r="E4454" s="6" t="s">
        <v>8839</v>
      </c>
      <c r="F4454" s="6" t="str">
        <v>13.30Z</v>
      </c>
    </row>
    <row r="4455" spans="2:6">
      <c r="B4455" s="5" t="s">
        <v>8840</v>
      </c>
      <c r="C4455" s="5" t="s">
        <v>8841</v>
      </c>
      <c r="D4455" s="6" t="s">
        <v>8841</v>
      </c>
      <c r="E4455" s="6" t="s">
        <v>8841</v>
      </c>
      <c r="F4455" s="6" t="str">
        <v>13.91Z</v>
      </c>
    </row>
    <row r="4456" spans="2:6">
      <c r="B4456" s="5" t="s">
        <v>8842</v>
      </c>
      <c r="C4456" s="5" t="s">
        <v>8843</v>
      </c>
      <c r="D4456" s="6" t="s">
        <v>8843</v>
      </c>
      <c r="E4456" s="6" t="s">
        <v>8844</v>
      </c>
      <c r="F4456" s="6" t="str">
        <v>13.92Z</v>
      </c>
    </row>
    <row r="4457" spans="2:6">
      <c r="B4457" s="5" t="s">
        <v>8845</v>
      </c>
      <c r="C4457" s="5" t="s">
        <v>8846</v>
      </c>
      <c r="D4457" s="6" t="s">
        <v>8846</v>
      </c>
      <c r="E4457" s="6" t="s">
        <v>8846</v>
      </c>
      <c r="F4457" s="6" t="str">
        <v>13.93Z</v>
      </c>
    </row>
    <row r="4458" spans="2:6">
      <c r="B4458" s="5" t="s">
        <v>8847</v>
      </c>
      <c r="C4458" s="5" t="s">
        <v>8848</v>
      </c>
      <c r="D4458" s="6" t="s">
        <v>8848</v>
      </c>
      <c r="E4458" s="6" t="s">
        <v>8849</v>
      </c>
      <c r="F4458" s="6" t="str">
        <v>13.94Z</v>
      </c>
    </row>
    <row r="4459" spans="2:6">
      <c r="B4459" s="5" t="s">
        <v>8850</v>
      </c>
      <c r="C4459" s="5" t="s">
        <v>8851</v>
      </c>
      <c r="D4459" s="6" t="s">
        <v>8851</v>
      </c>
      <c r="E4459" s="6" t="s">
        <v>8852</v>
      </c>
      <c r="F4459" s="6" t="str">
        <v>13.95Z</v>
      </c>
    </row>
    <row r="4460" spans="2:6">
      <c r="B4460" s="5" t="s">
        <v>8853</v>
      </c>
      <c r="C4460" s="5" t="s">
        <v>8854</v>
      </c>
      <c r="D4460" s="6" t="s">
        <v>8854</v>
      </c>
      <c r="E4460" s="6" t="s">
        <v>8855</v>
      </c>
      <c r="F4460" s="6" t="str">
        <v>13.96Z</v>
      </c>
    </row>
    <row r="4461" spans="2:6">
      <c r="B4461" s="5" t="s">
        <v>8856</v>
      </c>
      <c r="C4461" s="5" t="s">
        <v>8857</v>
      </c>
      <c r="D4461" s="6" t="s">
        <v>8857</v>
      </c>
      <c r="E4461" s="6" t="s">
        <v>8857</v>
      </c>
      <c r="F4461" s="6" t="str">
        <v>13.99Z</v>
      </c>
    </row>
    <row r="4462" spans="2:6">
      <c r="B4462" s="5" t="s">
        <v>8858</v>
      </c>
      <c r="C4462" s="5" t="s">
        <v>8859</v>
      </c>
      <c r="D4462" s="6" t="s">
        <v>8859</v>
      </c>
      <c r="E4462" s="6" t="s">
        <v>8859</v>
      </c>
      <c r="F4462" s="6" t="str">
        <v>14.11Z</v>
      </c>
    </row>
    <row r="4463" spans="2:6">
      <c r="B4463" s="5" t="s">
        <v>8860</v>
      </c>
      <c r="C4463" s="5" t="s">
        <v>8861</v>
      </c>
      <c r="D4463" s="6" t="s">
        <v>8861</v>
      </c>
      <c r="E4463" s="6" t="s">
        <v>8861</v>
      </c>
      <c r="F4463" s="6" t="str">
        <v>14.12Z</v>
      </c>
    </row>
    <row r="4464" spans="2:6">
      <c r="B4464" s="5" t="s">
        <v>8862</v>
      </c>
      <c r="C4464" s="5" t="s">
        <v>8863</v>
      </c>
      <c r="D4464" s="6" t="s">
        <v>8863</v>
      </c>
      <c r="E4464" s="6" t="s">
        <v>8863</v>
      </c>
      <c r="F4464" s="6" t="str">
        <v>14.13Z</v>
      </c>
    </row>
    <row r="4465" spans="2:6">
      <c r="B4465" s="5" t="s">
        <v>8864</v>
      </c>
      <c r="C4465" s="5" t="s">
        <v>8865</v>
      </c>
      <c r="D4465" s="6" t="s">
        <v>8865</v>
      </c>
      <c r="E4465" s="6" t="s">
        <v>8865</v>
      </c>
      <c r="F4465" s="6" t="str">
        <v>14.14Z</v>
      </c>
    </row>
    <row r="4466" spans="2:6">
      <c r="B4466" s="5" t="s">
        <v>8866</v>
      </c>
      <c r="C4466" s="5" t="s">
        <v>8867</v>
      </c>
      <c r="D4466" s="6" t="s">
        <v>8867</v>
      </c>
      <c r="E4466" s="6" t="s">
        <v>8868</v>
      </c>
      <c r="F4466" s="6" t="str">
        <v>14.19Z</v>
      </c>
    </row>
    <row r="4467" spans="2:6">
      <c r="B4467" s="5" t="s">
        <v>8869</v>
      </c>
      <c r="C4467" s="5" t="s">
        <v>8870</v>
      </c>
      <c r="D4467" s="6" t="s">
        <v>8870</v>
      </c>
      <c r="E4467" s="6" t="s">
        <v>8870</v>
      </c>
      <c r="F4467" s="6" t="str">
        <v>14.20Z</v>
      </c>
    </row>
    <row r="4468" spans="2:6">
      <c r="B4468" s="5" t="s">
        <v>8871</v>
      </c>
      <c r="C4468" s="5" t="s">
        <v>8872</v>
      </c>
      <c r="D4468" s="6" t="s">
        <v>8872</v>
      </c>
      <c r="E4468" s="6" t="s">
        <v>8873</v>
      </c>
      <c r="F4468" s="6" t="str">
        <v>14.31Z</v>
      </c>
    </row>
    <row r="4469" spans="2:6">
      <c r="B4469" s="5" t="s">
        <v>8874</v>
      </c>
      <c r="C4469" s="5" t="s">
        <v>8875</v>
      </c>
      <c r="D4469" s="6" t="s">
        <v>8875</v>
      </c>
      <c r="E4469" s="6" t="s">
        <v>8875</v>
      </c>
      <c r="F4469" s="6" t="str">
        <v>14.39Z</v>
      </c>
    </row>
    <row r="4470" spans="2:6">
      <c r="B4470" s="5" t="s">
        <v>8876</v>
      </c>
      <c r="C4470" s="5" t="s">
        <v>8877</v>
      </c>
      <c r="D4470" s="6" t="s">
        <v>8878</v>
      </c>
      <c r="E4470" s="6" t="s">
        <v>8879</v>
      </c>
      <c r="F4470" s="6" t="str">
        <v>15.11Z</v>
      </c>
    </row>
    <row r="4471" spans="2:6">
      <c r="B4471" s="5" t="s">
        <v>8880</v>
      </c>
      <c r="C4471" s="5" t="s">
        <v>8881</v>
      </c>
      <c r="D4471" s="6" t="s">
        <v>8881</v>
      </c>
      <c r="E4471" s="6" t="s">
        <v>8882</v>
      </c>
      <c r="F4471" s="6" t="str">
        <v>15.12Z</v>
      </c>
    </row>
    <row r="4472" spans="2:6">
      <c r="B4472" s="5" t="s">
        <v>8883</v>
      </c>
      <c r="C4472" s="5" t="s">
        <v>8884</v>
      </c>
      <c r="D4472" s="6" t="s">
        <v>8884</v>
      </c>
      <c r="E4472" s="6" t="s">
        <v>8884</v>
      </c>
      <c r="F4472" s="6" t="str">
        <v>15.20Z</v>
      </c>
    </row>
    <row r="4473" spans="2:6">
      <c r="B4473" s="5" t="s">
        <v>8885</v>
      </c>
      <c r="C4473" s="5" t="s">
        <v>8886</v>
      </c>
      <c r="D4473" s="6" t="s">
        <v>8886</v>
      </c>
      <c r="E4473" s="6" t="s">
        <v>8887</v>
      </c>
      <c r="F4473" s="6" t="str">
        <v>16.10A</v>
      </c>
    </row>
    <row r="4474" spans="2:6">
      <c r="B4474" s="5" t="s">
        <v>8888</v>
      </c>
      <c r="C4474" s="5" t="s">
        <v>8889</v>
      </c>
      <c r="D4474" s="6" t="s">
        <v>8889</v>
      </c>
      <c r="E4474" s="6" t="s">
        <v>8889</v>
      </c>
      <c r="F4474" s="6" t="str">
        <v>16.10B</v>
      </c>
    </row>
    <row r="4475" spans="2:6">
      <c r="B4475" s="5" t="s">
        <v>8890</v>
      </c>
      <c r="C4475" s="5" t="s">
        <v>8891</v>
      </c>
      <c r="D4475" s="6" t="s">
        <v>8891</v>
      </c>
      <c r="E4475" s="6" t="s">
        <v>8892</v>
      </c>
      <c r="F4475" s="6" t="str">
        <v>16.21Z</v>
      </c>
    </row>
    <row r="4476" spans="2:6">
      <c r="B4476" s="5" t="s">
        <v>8893</v>
      </c>
      <c r="C4476" s="5" t="s">
        <v>8894</v>
      </c>
      <c r="D4476" s="6" t="s">
        <v>8894</v>
      </c>
      <c r="E4476" s="6" t="s">
        <v>8894</v>
      </c>
      <c r="F4476" s="6" t="str">
        <v>16.22Z</v>
      </c>
    </row>
    <row r="4477" spans="2:6">
      <c r="B4477" s="5" t="s">
        <v>8895</v>
      </c>
      <c r="C4477" s="5" t="s">
        <v>8896</v>
      </c>
      <c r="D4477" s="6" t="s">
        <v>8896</v>
      </c>
      <c r="E4477" s="6" t="s">
        <v>8897</v>
      </c>
      <c r="F4477" s="6" t="str">
        <v>16.23Z</v>
      </c>
    </row>
    <row r="4478" spans="2:6">
      <c r="B4478" s="5" t="s">
        <v>8898</v>
      </c>
      <c r="C4478" s="5" t="s">
        <v>8899</v>
      </c>
      <c r="D4478" s="6" t="s">
        <v>8899</v>
      </c>
      <c r="E4478" s="6" t="s">
        <v>8899</v>
      </c>
      <c r="F4478" s="6" t="str">
        <v>16.24Z</v>
      </c>
    </row>
    <row r="4479" spans="2:6">
      <c r="B4479" s="5" t="s">
        <v>8900</v>
      </c>
      <c r="C4479" s="5" t="s">
        <v>8901</v>
      </c>
      <c r="D4479" s="6" t="s">
        <v>8902</v>
      </c>
      <c r="E4479" s="6" t="s">
        <v>8903</v>
      </c>
      <c r="F4479" s="6" t="str">
        <v>16.29Z</v>
      </c>
    </row>
    <row r="4480" spans="2:6">
      <c r="B4480" s="5" t="s">
        <v>8904</v>
      </c>
      <c r="C4480" s="5" t="s">
        <v>8905</v>
      </c>
      <c r="D4480" s="6" t="s">
        <v>8905</v>
      </c>
      <c r="E4480" s="6" t="s">
        <v>8905</v>
      </c>
      <c r="F4480" s="6" t="str">
        <v>17.11Z</v>
      </c>
    </row>
    <row r="4481" spans="2:6">
      <c r="B4481" s="5" t="s">
        <v>8906</v>
      </c>
      <c r="C4481" s="5" t="s">
        <v>8907</v>
      </c>
      <c r="D4481" s="6" t="s">
        <v>8907</v>
      </c>
      <c r="E4481" s="6" t="s">
        <v>8907</v>
      </c>
      <c r="F4481" s="6" t="str">
        <v>17.12Z</v>
      </c>
    </row>
    <row r="4482" spans="2:6">
      <c r="B4482" s="5" t="s">
        <v>8908</v>
      </c>
      <c r="C4482" s="5" t="s">
        <v>8909</v>
      </c>
      <c r="D4482" s="6" t="s">
        <v>8909</v>
      </c>
      <c r="E4482" s="6" t="s">
        <v>8909</v>
      </c>
      <c r="F4482" s="6" t="str">
        <v>17.21A</v>
      </c>
    </row>
    <row r="4483" spans="2:6">
      <c r="B4483" s="5" t="s">
        <v>8910</v>
      </c>
      <c r="C4483" s="5" t="s">
        <v>8911</v>
      </c>
      <c r="D4483" s="6" t="s">
        <v>8912</v>
      </c>
      <c r="E4483" s="6" t="s">
        <v>8912</v>
      </c>
      <c r="F4483" s="6" t="str">
        <v>17.21B</v>
      </c>
    </row>
    <row r="4484" spans="2:6">
      <c r="B4484" s="5" t="s">
        <v>8913</v>
      </c>
      <c r="C4484" s="5" t="s">
        <v>8914</v>
      </c>
      <c r="D4484" s="6" t="s">
        <v>8914</v>
      </c>
      <c r="E4484" s="6" t="s">
        <v>8914</v>
      </c>
      <c r="F4484" s="6" t="str">
        <v>17.21C</v>
      </c>
    </row>
    <row r="4485" spans="2:6">
      <c r="B4485" s="5" t="s">
        <v>8915</v>
      </c>
      <c r="C4485" s="5" t="s">
        <v>8916</v>
      </c>
      <c r="D4485" s="6" t="s">
        <v>8916</v>
      </c>
      <c r="E4485" s="6" t="s">
        <v>8917</v>
      </c>
      <c r="F4485" s="6" t="str">
        <v>17.22Z</v>
      </c>
    </row>
    <row r="4486" spans="2:6">
      <c r="B4486" s="5" t="s">
        <v>8918</v>
      </c>
      <c r="C4486" s="5" t="s">
        <v>8919</v>
      </c>
      <c r="D4486" s="6" t="s">
        <v>8919</v>
      </c>
      <c r="E4486" s="6" t="s">
        <v>8919</v>
      </c>
      <c r="F4486" s="6" t="str">
        <v>17.23Z</v>
      </c>
    </row>
    <row r="4487" spans="2:6">
      <c r="B4487" s="5" t="s">
        <v>8920</v>
      </c>
      <c r="C4487" s="5" t="s">
        <v>8921</v>
      </c>
      <c r="D4487" s="6" t="s">
        <v>8921</v>
      </c>
      <c r="E4487" s="6" t="s">
        <v>8921</v>
      </c>
      <c r="F4487" s="6" t="str">
        <v>17.24Z</v>
      </c>
    </row>
    <row r="4488" spans="2:6">
      <c r="B4488" s="5" t="s">
        <v>8922</v>
      </c>
      <c r="C4488" s="5" t="s">
        <v>8923</v>
      </c>
      <c r="D4488" s="6" t="s">
        <v>8923</v>
      </c>
      <c r="E4488" s="6" t="s">
        <v>8924</v>
      </c>
      <c r="F4488" s="6" t="str">
        <v>17.29Z</v>
      </c>
    </row>
    <row r="4489" spans="2:6">
      <c r="B4489" s="5" t="s">
        <v>8925</v>
      </c>
      <c r="C4489" s="5" t="s">
        <v>8926</v>
      </c>
      <c r="D4489" s="6" t="s">
        <v>8926</v>
      </c>
      <c r="E4489" s="6" t="s">
        <v>8926</v>
      </c>
      <c r="F4489" s="6" t="str">
        <v>18.11Z</v>
      </c>
    </row>
    <row r="4490" spans="2:6">
      <c r="B4490" s="5" t="s">
        <v>8927</v>
      </c>
      <c r="C4490" s="5" t="s">
        <v>8928</v>
      </c>
      <c r="D4490" s="6" t="s">
        <v>8928</v>
      </c>
      <c r="E4490" s="6" t="s">
        <v>8928</v>
      </c>
      <c r="F4490" s="6" t="str">
        <v>18.12Z</v>
      </c>
    </row>
    <row r="4491" spans="2:6">
      <c r="B4491" s="5" t="s">
        <v>8929</v>
      </c>
      <c r="C4491" s="5" t="s">
        <v>8930</v>
      </c>
      <c r="D4491" s="6" t="s">
        <v>8931</v>
      </c>
      <c r="E4491" s="6" t="s">
        <v>8931</v>
      </c>
      <c r="F4491" s="6" t="str">
        <v>18.13Z</v>
      </c>
    </row>
    <row r="4492" spans="2:6">
      <c r="B4492" s="5" t="s">
        <v>8932</v>
      </c>
      <c r="C4492" s="5" t="s">
        <v>8933</v>
      </c>
      <c r="D4492" s="6" t="s">
        <v>8933</v>
      </c>
      <c r="E4492" s="6" t="s">
        <v>8933</v>
      </c>
      <c r="F4492" s="6" t="str">
        <v>18.14Z</v>
      </c>
    </row>
    <row r="4493" spans="2:6">
      <c r="B4493" s="5" t="s">
        <v>8934</v>
      </c>
      <c r="C4493" s="5" t="s">
        <v>8935</v>
      </c>
      <c r="D4493" s="6" t="s">
        <v>8935</v>
      </c>
      <c r="E4493" s="6" t="s">
        <v>8935</v>
      </c>
      <c r="F4493" s="6" t="str">
        <v>18.20Z</v>
      </c>
    </row>
    <row r="4494" spans="2:6">
      <c r="B4494" s="5" t="s">
        <v>8936</v>
      </c>
      <c r="C4494" s="5" t="s">
        <v>8937</v>
      </c>
      <c r="D4494" s="6" t="s">
        <v>8937</v>
      </c>
      <c r="E4494" s="6" t="s">
        <v>8937</v>
      </c>
      <c r="F4494" s="6" t="str">
        <v>19.10Z</v>
      </c>
    </row>
    <row r="4495" spans="2:6">
      <c r="B4495" s="5" t="s">
        <v>8938</v>
      </c>
      <c r="C4495" s="5" t="s">
        <v>8939</v>
      </c>
      <c r="D4495" s="6" t="s">
        <v>8939</v>
      </c>
      <c r="E4495" s="6" t="s">
        <v>8939</v>
      </c>
      <c r="F4495" s="6" t="str">
        <v>19.20Z</v>
      </c>
    </row>
    <row r="4496" spans="2:6">
      <c r="B4496" s="5" t="s">
        <v>8940</v>
      </c>
      <c r="C4496" s="5" t="s">
        <v>8941</v>
      </c>
      <c r="D4496" s="6" t="s">
        <v>8941</v>
      </c>
      <c r="E4496" s="6" t="s">
        <v>8941</v>
      </c>
      <c r="F4496" s="6" t="str">
        <v>20.11Z</v>
      </c>
    </row>
    <row r="4497" spans="2:6">
      <c r="B4497" s="5" t="s">
        <v>8942</v>
      </c>
      <c r="C4497" s="5" t="s">
        <v>8943</v>
      </c>
      <c r="D4497" s="6" t="s">
        <v>8943</v>
      </c>
      <c r="E4497" s="6" t="s">
        <v>8943</v>
      </c>
      <c r="F4497" s="6" t="str">
        <v>20.12Z</v>
      </c>
    </row>
    <row r="4498" spans="2:6">
      <c r="B4498" s="5" t="s">
        <v>8944</v>
      </c>
      <c r="C4498" s="5" t="s">
        <v>8945</v>
      </c>
      <c r="D4498" s="6" t="s">
        <v>8946</v>
      </c>
      <c r="E4498" s="6" t="s">
        <v>8947</v>
      </c>
      <c r="F4498" s="6" t="str">
        <v>20.13A</v>
      </c>
    </row>
    <row r="4499" spans="2:6">
      <c r="B4499" s="5" t="s">
        <v>8948</v>
      </c>
      <c r="C4499" s="5" t="s">
        <v>8949</v>
      </c>
      <c r="D4499" s="6" t="s">
        <v>8950</v>
      </c>
      <c r="E4499" s="6" t="s">
        <v>8951</v>
      </c>
      <c r="F4499" s="6" t="str">
        <v>20.13B</v>
      </c>
    </row>
    <row r="4500" spans="2:6">
      <c r="B4500" s="5" t="s">
        <v>8952</v>
      </c>
      <c r="C4500" s="5" t="s">
        <v>8953</v>
      </c>
      <c r="D4500" s="6" t="s">
        <v>8953</v>
      </c>
      <c r="E4500" s="6" t="s">
        <v>8954</v>
      </c>
      <c r="F4500" s="6" t="str">
        <v>20.14Z</v>
      </c>
    </row>
    <row r="4501" spans="2:6">
      <c r="B4501" s="5" t="s">
        <v>8955</v>
      </c>
      <c r="C4501" s="5" t="s">
        <v>8956</v>
      </c>
      <c r="D4501" s="6" t="s">
        <v>8956</v>
      </c>
      <c r="E4501" s="6" t="s">
        <v>8957</v>
      </c>
      <c r="F4501" s="6" t="str">
        <v>20.15Z</v>
      </c>
    </row>
    <row r="4502" spans="2:6">
      <c r="B4502" s="5" t="s">
        <v>8958</v>
      </c>
      <c r="C4502" s="5" t="s">
        <v>8959</v>
      </c>
      <c r="D4502" s="6" t="s">
        <v>8959</v>
      </c>
      <c r="E4502" s="6" t="s">
        <v>8960</v>
      </c>
      <c r="F4502" s="6" t="str">
        <v>20.16Z</v>
      </c>
    </row>
    <row r="4503" spans="2:6">
      <c r="B4503" s="5" t="s">
        <v>8961</v>
      </c>
      <c r="C4503" s="5" t="s">
        <v>8962</v>
      </c>
      <c r="D4503" s="6" t="s">
        <v>8962</v>
      </c>
      <c r="E4503" s="6" t="s">
        <v>8962</v>
      </c>
      <c r="F4503" s="6" t="str">
        <v>20.17Z</v>
      </c>
    </row>
    <row r="4504" spans="2:6">
      <c r="B4504" s="5" t="s">
        <v>8963</v>
      </c>
      <c r="C4504" s="5" t="s">
        <v>8964</v>
      </c>
      <c r="D4504" s="6" t="s">
        <v>8964</v>
      </c>
      <c r="E4504" s="6" t="s">
        <v>8965</v>
      </c>
      <c r="F4504" s="6" t="str">
        <v>20.20Z</v>
      </c>
    </row>
    <row r="4505" spans="2:6">
      <c r="B4505" s="5" t="s">
        <v>8966</v>
      </c>
      <c r="C4505" s="5" t="s">
        <v>8967</v>
      </c>
      <c r="D4505" s="6" t="s">
        <v>8967</v>
      </c>
      <c r="E4505" s="6" t="s">
        <v>8968</v>
      </c>
      <c r="F4505" s="6" t="str">
        <v>20.30Z</v>
      </c>
    </row>
    <row r="4506" spans="2:6">
      <c r="B4506" s="5" t="s">
        <v>8969</v>
      </c>
      <c r="C4506" s="5" t="s">
        <v>8970</v>
      </c>
      <c r="D4506" s="6" t="s">
        <v>8970</v>
      </c>
      <c r="E4506" s="6" t="s">
        <v>8971</v>
      </c>
      <c r="F4506" s="6" t="str">
        <v>20.41Z</v>
      </c>
    </row>
    <row r="4507" spans="2:6">
      <c r="B4507" s="5" t="s">
        <v>8972</v>
      </c>
      <c r="C4507" s="5" t="s">
        <v>8973</v>
      </c>
      <c r="D4507" s="6" t="s">
        <v>8973</v>
      </c>
      <c r="E4507" s="6" t="s">
        <v>8974</v>
      </c>
      <c r="F4507" s="6" t="str">
        <v>20.42Z</v>
      </c>
    </row>
    <row r="4508" spans="2:6">
      <c r="B4508" s="5" t="s">
        <v>8975</v>
      </c>
      <c r="C4508" s="5" t="s">
        <v>8976</v>
      </c>
      <c r="D4508" s="6" t="s">
        <v>8976</v>
      </c>
      <c r="E4508" s="6" t="s">
        <v>8976</v>
      </c>
      <c r="F4508" s="6" t="str">
        <v>20.51Z</v>
      </c>
    </row>
    <row r="4509" spans="2:6">
      <c r="B4509" s="5" t="s">
        <v>8977</v>
      </c>
      <c r="C4509" s="5" t="s">
        <v>8978</v>
      </c>
      <c r="D4509" s="6" t="s">
        <v>8978</v>
      </c>
      <c r="E4509" s="6" t="s">
        <v>8978</v>
      </c>
      <c r="F4509" s="6" t="str">
        <v>20.52Z</v>
      </c>
    </row>
    <row r="4510" spans="2:6">
      <c r="B4510" s="5" t="s">
        <v>8979</v>
      </c>
      <c r="C4510" s="5" t="s">
        <v>8980</v>
      </c>
      <c r="D4510" s="6" t="s">
        <v>8980</v>
      </c>
      <c r="E4510" s="6" t="s">
        <v>8980</v>
      </c>
      <c r="F4510" s="6" t="str">
        <v>20.53Z</v>
      </c>
    </row>
    <row r="4511" spans="2:6">
      <c r="B4511" s="5" t="s">
        <v>8981</v>
      </c>
      <c r="C4511" s="5" t="s">
        <v>8982</v>
      </c>
      <c r="D4511" s="6" t="s">
        <v>8982</v>
      </c>
      <c r="E4511" s="6" t="s">
        <v>8983</v>
      </c>
      <c r="F4511" s="6" t="str">
        <v>20.59Z</v>
      </c>
    </row>
    <row r="4512" spans="2:6">
      <c r="B4512" s="5" t="s">
        <v>8984</v>
      </c>
      <c r="C4512" s="5" t="s">
        <v>8985</v>
      </c>
      <c r="D4512" s="6" t="s">
        <v>8985</v>
      </c>
      <c r="E4512" s="6" t="s">
        <v>8986</v>
      </c>
      <c r="F4512" s="6" t="str">
        <v>20.60Z</v>
      </c>
    </row>
    <row r="4513" spans="2:6">
      <c r="B4513" s="5" t="s">
        <v>8987</v>
      </c>
      <c r="C4513" s="5" t="s">
        <v>8988</v>
      </c>
      <c r="D4513" s="6" t="s">
        <v>8988</v>
      </c>
      <c r="E4513" s="6" t="s">
        <v>8989</v>
      </c>
      <c r="F4513" s="6" t="str">
        <v>21.10Z</v>
      </c>
    </row>
    <row r="4514" spans="2:6">
      <c r="B4514" s="5" t="s">
        <v>8990</v>
      </c>
      <c r="C4514" s="5" t="s">
        <v>8991</v>
      </c>
      <c r="D4514" s="6" t="s">
        <v>8991</v>
      </c>
      <c r="E4514" s="6" t="s">
        <v>8992</v>
      </c>
      <c r="F4514" s="6" t="str">
        <v>21.20Z</v>
      </c>
    </row>
    <row r="4515" spans="2:6">
      <c r="B4515" s="5" t="s">
        <v>8993</v>
      </c>
      <c r="C4515" s="5" t="s">
        <v>8994</v>
      </c>
      <c r="D4515" s="6" t="s">
        <v>8994</v>
      </c>
      <c r="E4515" s="6" t="s">
        <v>8994</v>
      </c>
      <c r="F4515" s="6" t="str">
        <v>22.11Z</v>
      </c>
    </row>
    <row r="4516" spans="2:6">
      <c r="B4516" s="5" t="s">
        <v>8995</v>
      </c>
      <c r="C4516" s="5" t="s">
        <v>8996</v>
      </c>
      <c r="D4516" s="6" t="s">
        <v>8996</v>
      </c>
      <c r="E4516" s="6" t="s">
        <v>8997</v>
      </c>
      <c r="F4516" s="6" t="str">
        <v>22.19Z</v>
      </c>
    </row>
    <row r="4517" spans="2:6">
      <c r="B4517" s="5" t="s">
        <v>8998</v>
      </c>
      <c r="C4517" s="5" t="s">
        <v>8999</v>
      </c>
      <c r="D4517" s="6" t="s">
        <v>9000</v>
      </c>
      <c r="E4517" s="6" t="s">
        <v>9001</v>
      </c>
      <c r="F4517" s="6" t="str">
        <v>22.21Z</v>
      </c>
    </row>
    <row r="4518" spans="2:6">
      <c r="B4518" s="5" t="s">
        <v>9002</v>
      </c>
      <c r="C4518" s="5" t="s">
        <v>9003</v>
      </c>
      <c r="D4518" s="6" t="s">
        <v>9003</v>
      </c>
      <c r="E4518" s="6" t="s">
        <v>9004</v>
      </c>
      <c r="F4518" s="6" t="str">
        <v>22.22Z</v>
      </c>
    </row>
    <row r="4519" spans="2:6">
      <c r="B4519" s="5" t="s">
        <v>9005</v>
      </c>
      <c r="C4519" s="5" t="s">
        <v>9006</v>
      </c>
      <c r="D4519" s="6" t="s">
        <v>9007</v>
      </c>
      <c r="E4519" s="6" t="s">
        <v>9008</v>
      </c>
      <c r="F4519" s="6" t="str">
        <v>22.23Z</v>
      </c>
    </row>
    <row r="4520" spans="2:6">
      <c r="B4520" s="5" t="s">
        <v>9009</v>
      </c>
      <c r="C4520" s="5" t="s">
        <v>9010</v>
      </c>
      <c r="D4520" s="6" t="s">
        <v>9010</v>
      </c>
      <c r="E4520" s="6" t="s">
        <v>9011</v>
      </c>
      <c r="F4520" s="6" t="str">
        <v>22.29A</v>
      </c>
    </row>
    <row r="4521" spans="2:6">
      <c r="B4521" s="5" t="s">
        <v>9012</v>
      </c>
      <c r="C4521" s="5" t="s">
        <v>9013</v>
      </c>
      <c r="D4521" s="6" t="s">
        <v>9014</v>
      </c>
      <c r="E4521" s="6" t="s">
        <v>9015</v>
      </c>
      <c r="F4521" s="6" t="str">
        <v>22.29B</v>
      </c>
    </row>
    <row r="4522" spans="2:6">
      <c r="B4522" s="5" t="s">
        <v>9016</v>
      </c>
      <c r="C4522" s="5" t="s">
        <v>9017</v>
      </c>
      <c r="D4522" s="6" t="s">
        <v>9017</v>
      </c>
      <c r="E4522" s="6" t="s">
        <v>9017</v>
      </c>
      <c r="F4522" s="6" t="str">
        <v>23.11Z</v>
      </c>
    </row>
    <row r="4523" spans="2:6">
      <c r="B4523" s="5" t="s">
        <v>9018</v>
      </c>
      <c r="C4523" s="5" t="s">
        <v>9019</v>
      </c>
      <c r="D4523" s="6" t="s">
        <v>9019</v>
      </c>
      <c r="E4523" s="6" t="s">
        <v>9020</v>
      </c>
      <c r="F4523" s="6" t="str">
        <v>23.12Z</v>
      </c>
    </row>
    <row r="4524" spans="2:6">
      <c r="B4524" s="5" t="s">
        <v>9021</v>
      </c>
      <c r="C4524" s="5" t="s">
        <v>9022</v>
      </c>
      <c r="D4524" s="6" t="s">
        <v>9022</v>
      </c>
      <c r="E4524" s="6" t="s">
        <v>9022</v>
      </c>
      <c r="F4524" s="6" t="str">
        <v>23.13Z</v>
      </c>
    </row>
    <row r="4525" spans="2:6">
      <c r="B4525" s="5" t="s">
        <v>9023</v>
      </c>
      <c r="C4525" s="5" t="s">
        <v>9024</v>
      </c>
      <c r="D4525" s="6" t="s">
        <v>9024</v>
      </c>
      <c r="E4525" s="6" t="s">
        <v>9024</v>
      </c>
      <c r="F4525" s="6" t="str">
        <v>23.14Z</v>
      </c>
    </row>
    <row r="4526" spans="2:6">
      <c r="B4526" s="5" t="s">
        <v>9025</v>
      </c>
      <c r="C4526" s="5" t="s">
        <v>9026</v>
      </c>
      <c r="D4526" s="6" t="s">
        <v>9027</v>
      </c>
      <c r="E4526" s="6" t="s">
        <v>9028</v>
      </c>
      <c r="F4526" s="6" t="str">
        <v>23.19Z</v>
      </c>
    </row>
    <row r="4527" spans="2:6">
      <c r="B4527" s="5" t="s">
        <v>9029</v>
      </c>
      <c r="C4527" s="5" t="s">
        <v>9030</v>
      </c>
      <c r="D4527" s="6" t="s">
        <v>9030</v>
      </c>
      <c r="E4527" s="6" t="s">
        <v>9030</v>
      </c>
      <c r="F4527" s="6" t="str">
        <v>23.20Z</v>
      </c>
    </row>
    <row r="4528" spans="2:6">
      <c r="B4528" s="5" t="s">
        <v>9031</v>
      </c>
      <c r="C4528" s="5" t="s">
        <v>9032</v>
      </c>
      <c r="D4528" s="6" t="s">
        <v>9032</v>
      </c>
      <c r="E4528" s="6" t="s">
        <v>9032</v>
      </c>
      <c r="F4528" s="6" t="str">
        <v>23.31Z</v>
      </c>
    </row>
    <row r="4529" spans="2:6">
      <c r="B4529" s="5" t="s">
        <v>9033</v>
      </c>
      <c r="C4529" s="5" t="s">
        <v>9034</v>
      </c>
      <c r="D4529" s="6" t="s">
        <v>9035</v>
      </c>
      <c r="E4529" s="6" t="s">
        <v>9036</v>
      </c>
      <c r="F4529" s="6" t="str">
        <v>23.32Z</v>
      </c>
    </row>
    <row r="4530" spans="2:6">
      <c r="B4530" s="5" t="s">
        <v>9037</v>
      </c>
      <c r="C4530" s="5" t="s">
        <v>9038</v>
      </c>
      <c r="D4530" s="6" t="s">
        <v>9039</v>
      </c>
      <c r="E4530" s="6" t="s">
        <v>9040</v>
      </c>
      <c r="F4530" s="6" t="str">
        <v>23.41Z</v>
      </c>
    </row>
    <row r="4531" spans="2:6">
      <c r="B4531" s="5" t="s">
        <v>9041</v>
      </c>
      <c r="C4531" s="5" t="s">
        <v>9042</v>
      </c>
      <c r="D4531" s="6" t="s">
        <v>9042</v>
      </c>
      <c r="E4531" s="6" t="s">
        <v>9043</v>
      </c>
      <c r="F4531" s="6" t="str">
        <v>23.42Z</v>
      </c>
    </row>
    <row r="4532" spans="2:6">
      <c r="B4532" s="5" t="s">
        <v>9044</v>
      </c>
      <c r="C4532" s="5" t="s">
        <v>9045</v>
      </c>
      <c r="D4532" s="6" t="s">
        <v>9045</v>
      </c>
      <c r="E4532" s="6" t="s">
        <v>9046</v>
      </c>
      <c r="F4532" s="6" t="str">
        <v>23.43Z</v>
      </c>
    </row>
    <row r="4533" spans="2:6">
      <c r="B4533" s="5" t="s">
        <v>9047</v>
      </c>
      <c r="C4533" s="5" t="s">
        <v>9048</v>
      </c>
      <c r="D4533" s="6" t="s">
        <v>9048</v>
      </c>
      <c r="E4533" s="6" t="s">
        <v>9049</v>
      </c>
      <c r="F4533" s="6" t="str">
        <v>23.44Z</v>
      </c>
    </row>
    <row r="4534" spans="2:6">
      <c r="B4534" s="5" t="s">
        <v>9050</v>
      </c>
      <c r="C4534" s="5" t="s">
        <v>9051</v>
      </c>
      <c r="D4534" s="6" t="s">
        <v>9051</v>
      </c>
      <c r="E4534" s="6" t="s">
        <v>9051</v>
      </c>
      <c r="F4534" s="6" t="str">
        <v>23.49Z</v>
      </c>
    </row>
    <row r="4535" spans="2:6">
      <c r="B4535" s="5" t="s">
        <v>9052</v>
      </c>
      <c r="C4535" s="5" t="s">
        <v>9053</v>
      </c>
      <c r="D4535" s="6" t="s">
        <v>9053</v>
      </c>
      <c r="E4535" s="6" t="s">
        <v>9053</v>
      </c>
      <c r="F4535" s="6" t="str">
        <v>23.51Z</v>
      </c>
    </row>
    <row r="4536" spans="2:6">
      <c r="B4536" s="5" t="s">
        <v>9054</v>
      </c>
      <c r="C4536" s="5" t="s">
        <v>9055</v>
      </c>
      <c r="D4536" s="6" t="s">
        <v>9055</v>
      </c>
      <c r="E4536" s="6" t="s">
        <v>9055</v>
      </c>
      <c r="F4536" s="6" t="str">
        <v>23.52Z</v>
      </c>
    </row>
    <row r="4537" spans="2:6">
      <c r="B4537" s="5" t="s">
        <v>9056</v>
      </c>
      <c r="C4537" s="5" t="s">
        <v>9057</v>
      </c>
      <c r="D4537" s="6" t="s">
        <v>9057</v>
      </c>
      <c r="E4537" s="6" t="s">
        <v>9058</v>
      </c>
      <c r="F4537" s="6" t="str">
        <v>23.61Z</v>
      </c>
    </row>
    <row r="4538" spans="2:6">
      <c r="B4538" s="5" t="s">
        <v>9059</v>
      </c>
      <c r="C4538" s="5" t="s">
        <v>9060</v>
      </c>
      <c r="D4538" s="6" t="s">
        <v>9060</v>
      </c>
      <c r="E4538" s="6" t="s">
        <v>9061</v>
      </c>
      <c r="F4538" s="6" t="str">
        <v>23.62Z</v>
      </c>
    </row>
    <row r="4539" spans="2:6">
      <c r="B4539" s="5" t="s">
        <v>9062</v>
      </c>
      <c r="C4539" s="5" t="s">
        <v>9063</v>
      </c>
      <c r="D4539" s="6" t="s">
        <v>9063</v>
      </c>
      <c r="E4539" s="6" t="s">
        <v>9063</v>
      </c>
      <c r="F4539" s="6" t="str">
        <v>23.63Z</v>
      </c>
    </row>
    <row r="4540" spans="2:6">
      <c r="B4540" s="5" t="s">
        <v>9064</v>
      </c>
      <c r="C4540" s="5" t="s">
        <v>9065</v>
      </c>
      <c r="D4540" s="6" t="s">
        <v>9065</v>
      </c>
      <c r="E4540" s="6" t="s">
        <v>9065</v>
      </c>
      <c r="F4540" s="6" t="str">
        <v>23.64Z</v>
      </c>
    </row>
    <row r="4541" spans="2:6">
      <c r="B4541" s="5" t="s">
        <v>9066</v>
      </c>
      <c r="C4541" s="5" t="s">
        <v>9067</v>
      </c>
      <c r="D4541" s="6" t="s">
        <v>9067</v>
      </c>
      <c r="E4541" s="6" t="s">
        <v>9067</v>
      </c>
      <c r="F4541" s="6" t="str">
        <v>23.65Z</v>
      </c>
    </row>
    <row r="4542" spans="2:6">
      <c r="B4542" s="5" t="s">
        <v>9068</v>
      </c>
      <c r="C4542" s="5" t="s">
        <v>9069</v>
      </c>
      <c r="D4542" s="6" t="s">
        <v>9069</v>
      </c>
      <c r="E4542" s="6" t="s">
        <v>9070</v>
      </c>
      <c r="F4542" s="6" t="str">
        <v>23.69Z</v>
      </c>
    </row>
    <row r="4543" spans="2:6">
      <c r="B4543" s="5" t="s">
        <v>9071</v>
      </c>
      <c r="C4543" s="5" t="s">
        <v>9072</v>
      </c>
      <c r="D4543" s="6" t="s">
        <v>9072</v>
      </c>
      <c r="E4543" s="6" t="s">
        <v>9073</v>
      </c>
      <c r="F4543" s="6" t="str">
        <v>23.70Z</v>
      </c>
    </row>
    <row r="4544" spans="2:6">
      <c r="B4544" s="5" t="s">
        <v>9074</v>
      </c>
      <c r="C4544" s="5" t="s">
        <v>9075</v>
      </c>
      <c r="D4544" s="6" t="s">
        <v>9075</v>
      </c>
      <c r="E4544" s="6" t="s">
        <v>9075</v>
      </c>
      <c r="F4544" s="6" t="str">
        <v>23.91Z</v>
      </c>
    </row>
    <row r="4545" spans="2:6">
      <c r="B4545" s="5" t="s">
        <v>9076</v>
      </c>
      <c r="C4545" s="5" t="s">
        <v>9077</v>
      </c>
      <c r="D4545" s="6" t="s">
        <v>9077</v>
      </c>
      <c r="E4545" s="6" t="s">
        <v>9078</v>
      </c>
      <c r="F4545" s="6" t="str">
        <v>23.99Z</v>
      </c>
    </row>
    <row r="4546" spans="2:6">
      <c r="B4546" s="5" t="s">
        <v>9079</v>
      </c>
      <c r="C4546" s="5" t="s">
        <v>9080</v>
      </c>
      <c r="D4546" s="6" t="s">
        <v>9080</v>
      </c>
      <c r="E4546" s="6" t="s">
        <v>9080</v>
      </c>
      <c r="F4546" s="6" t="str">
        <v>24.10Z</v>
      </c>
    </row>
    <row r="4547" spans="2:6">
      <c r="B4547" s="5" t="s">
        <v>9081</v>
      </c>
      <c r="C4547" s="5" t="s">
        <v>9082</v>
      </c>
      <c r="D4547" s="6" t="s">
        <v>9083</v>
      </c>
      <c r="E4547" s="6" t="s">
        <v>9084</v>
      </c>
      <c r="F4547" s="6" t="str">
        <v>24.20Z</v>
      </c>
    </row>
    <row r="4548" spans="2:6">
      <c r="B4548" s="5" t="s">
        <v>9085</v>
      </c>
      <c r="C4548" s="5" t="s">
        <v>9086</v>
      </c>
      <c r="D4548" s="6" t="s">
        <v>9086</v>
      </c>
      <c r="E4548" s="6" t="s">
        <v>9086</v>
      </c>
      <c r="F4548" s="6" t="str">
        <v>24.31Z</v>
      </c>
    </row>
    <row r="4549" spans="2:6">
      <c r="B4549" s="5" t="s">
        <v>9087</v>
      </c>
      <c r="C4549" s="5" t="s">
        <v>9088</v>
      </c>
      <c r="D4549" s="6" t="s">
        <v>9088</v>
      </c>
      <c r="E4549" s="6" t="s">
        <v>9088</v>
      </c>
      <c r="F4549" s="6" t="str">
        <v>24.32Z</v>
      </c>
    </row>
    <row r="4550" spans="2:6">
      <c r="B4550" s="5" t="s">
        <v>9089</v>
      </c>
      <c r="C4550" s="5" t="s">
        <v>9090</v>
      </c>
      <c r="D4550" s="6" t="s">
        <v>9090</v>
      </c>
      <c r="E4550" s="6" t="s">
        <v>9090</v>
      </c>
      <c r="F4550" s="6" t="str">
        <v>24.33Z</v>
      </c>
    </row>
    <row r="4551" spans="2:6">
      <c r="B4551" s="5" t="s">
        <v>9091</v>
      </c>
      <c r="C4551" s="5" t="s">
        <v>9092</v>
      </c>
      <c r="D4551" s="6" t="s">
        <v>9092</v>
      </c>
      <c r="E4551" s="6" t="s">
        <v>9092</v>
      </c>
      <c r="F4551" s="6" t="str">
        <v>24.34Z</v>
      </c>
    </row>
    <row r="4552" spans="2:6">
      <c r="B4552" s="5" t="s">
        <v>9093</v>
      </c>
      <c r="C4552" s="5" t="s">
        <v>9094</v>
      </c>
      <c r="D4552" s="6" t="s">
        <v>9094</v>
      </c>
      <c r="E4552" s="6" t="s">
        <v>9094</v>
      </c>
      <c r="F4552" s="6" t="str">
        <v>24.41Z</v>
      </c>
    </row>
    <row r="4553" spans="2:6">
      <c r="B4553" s="5" t="s">
        <v>9095</v>
      </c>
      <c r="C4553" s="5" t="s">
        <v>9096</v>
      </c>
      <c r="D4553" s="6" t="s">
        <v>9096</v>
      </c>
      <c r="E4553" s="6" t="s">
        <v>9096</v>
      </c>
      <c r="F4553" s="6" t="str">
        <v>24.42Z</v>
      </c>
    </row>
    <row r="4554" spans="2:6">
      <c r="B4554" s="5" t="s">
        <v>9097</v>
      </c>
      <c r="C4554" s="5" t="s">
        <v>9098</v>
      </c>
      <c r="D4554" s="6" t="s">
        <v>9098</v>
      </c>
      <c r="E4554" s="6" t="s">
        <v>9099</v>
      </c>
      <c r="F4554" s="6" t="str">
        <v>24.43Z</v>
      </c>
    </row>
    <row r="4555" spans="2:6">
      <c r="B4555" s="5" t="s">
        <v>9100</v>
      </c>
      <c r="C4555" s="5" t="s">
        <v>9101</v>
      </c>
      <c r="D4555" s="6" t="s">
        <v>9101</v>
      </c>
      <c r="E4555" s="6" t="s">
        <v>9101</v>
      </c>
      <c r="F4555" s="6" t="str">
        <v>24.44Z</v>
      </c>
    </row>
    <row r="4556" spans="2:6">
      <c r="B4556" s="5" t="s">
        <v>9102</v>
      </c>
      <c r="C4556" s="5" t="s">
        <v>9103</v>
      </c>
      <c r="D4556" s="6" t="s">
        <v>9103</v>
      </c>
      <c r="E4556" s="6" t="s">
        <v>9104</v>
      </c>
      <c r="F4556" s="6" t="str">
        <v>24.45Z</v>
      </c>
    </row>
    <row r="4557" spans="2:6">
      <c r="B4557" s="5" t="s">
        <v>9105</v>
      </c>
      <c r="C4557" s="5" t="s">
        <v>9106</v>
      </c>
      <c r="D4557" s="6" t="s">
        <v>9106</v>
      </c>
      <c r="E4557" s="6" t="s">
        <v>9107</v>
      </c>
      <c r="F4557" s="6" t="str">
        <v>24.46Z</v>
      </c>
    </row>
    <row r="4558" spans="2:6">
      <c r="B4558" s="5" t="s">
        <v>9108</v>
      </c>
      <c r="C4558" s="5" t="s">
        <v>9109</v>
      </c>
      <c r="D4558" s="6" t="s">
        <v>9109</v>
      </c>
      <c r="E4558" s="6" t="s">
        <v>9109</v>
      </c>
      <c r="F4558" s="6" t="str">
        <v>24.51Z</v>
      </c>
    </row>
    <row r="4559" spans="2:6">
      <c r="B4559" s="5" t="s">
        <v>9110</v>
      </c>
      <c r="C4559" s="5" t="s">
        <v>9111</v>
      </c>
      <c r="D4559" s="6" t="s">
        <v>9111</v>
      </c>
      <c r="E4559" s="6" t="s">
        <v>9111</v>
      </c>
      <c r="F4559" s="6" t="str">
        <v>24.52Z</v>
      </c>
    </row>
    <row r="4560" spans="2:6">
      <c r="B4560" s="5" t="s">
        <v>9112</v>
      </c>
      <c r="C4560" s="5" t="s">
        <v>9113</v>
      </c>
      <c r="D4560" s="6" t="s">
        <v>9113</v>
      </c>
      <c r="E4560" s="6" t="s">
        <v>9113</v>
      </c>
      <c r="F4560" s="6" t="str">
        <v>24.53Z</v>
      </c>
    </row>
    <row r="4561" spans="2:6">
      <c r="B4561" s="5" t="s">
        <v>9114</v>
      </c>
      <c r="C4561" s="5" t="s">
        <v>9115</v>
      </c>
      <c r="D4561" s="6" t="s">
        <v>9115</v>
      </c>
      <c r="E4561" s="6" t="s">
        <v>9115</v>
      </c>
      <c r="F4561" s="6" t="str">
        <v>24.54Z</v>
      </c>
    </row>
    <row r="4562" spans="2:6">
      <c r="B4562" s="5" t="s">
        <v>9116</v>
      </c>
      <c r="C4562" s="5" t="s">
        <v>9117</v>
      </c>
      <c r="D4562" s="6" t="s">
        <v>9117</v>
      </c>
      <c r="E4562" s="6" t="s">
        <v>9118</v>
      </c>
      <c r="F4562" s="6" t="str">
        <v>25.11Z</v>
      </c>
    </row>
    <row r="4563" spans="2:6">
      <c r="B4563" s="5" t="s">
        <v>9119</v>
      </c>
      <c r="C4563" s="5" t="s">
        <v>9120</v>
      </c>
      <c r="D4563" s="6" t="s">
        <v>9120</v>
      </c>
      <c r="E4563" s="6" t="s">
        <v>9121</v>
      </c>
      <c r="F4563" s="6" t="str">
        <v>25.12Z</v>
      </c>
    </row>
    <row r="4564" spans="2:6">
      <c r="B4564" s="5" t="s">
        <v>9122</v>
      </c>
      <c r="C4564" s="5" t="s">
        <v>9123</v>
      </c>
      <c r="D4564" s="6" t="s">
        <v>9124</v>
      </c>
      <c r="E4564" s="6" t="s">
        <v>9125</v>
      </c>
      <c r="F4564" s="6" t="str">
        <v>25.21Z</v>
      </c>
    </row>
    <row r="4565" spans="2:6">
      <c r="B4565" s="5" t="s">
        <v>9126</v>
      </c>
      <c r="C4565" s="5" t="s">
        <v>9127</v>
      </c>
      <c r="D4565" s="6" t="s">
        <v>9128</v>
      </c>
      <c r="E4565" s="6" t="s">
        <v>9129</v>
      </c>
      <c r="F4565" s="6" t="str">
        <v>25.29Z</v>
      </c>
    </row>
    <row r="4566" spans="2:6">
      <c r="B4566" s="5" t="s">
        <v>9130</v>
      </c>
      <c r="C4566" s="5" t="s">
        <v>9131</v>
      </c>
      <c r="D4566" s="6" t="s">
        <v>9132</v>
      </c>
      <c r="E4566" s="6" t="s">
        <v>9133</v>
      </c>
      <c r="F4566" s="6" t="str">
        <v>25.30Z</v>
      </c>
    </row>
    <row r="4567" spans="2:6">
      <c r="B4567" s="5" t="s">
        <v>9134</v>
      </c>
      <c r="C4567" s="5" t="s">
        <v>9135</v>
      </c>
      <c r="D4567" s="6" t="s">
        <v>9135</v>
      </c>
      <c r="E4567" s="6" t="s">
        <v>9135</v>
      </c>
      <c r="F4567" s="6" t="str">
        <v>25.40Z</v>
      </c>
    </row>
    <row r="4568" spans="2:6">
      <c r="B4568" s="5" t="s">
        <v>9136</v>
      </c>
      <c r="C4568" s="5" t="s">
        <v>9137</v>
      </c>
      <c r="D4568" s="6" t="s">
        <v>9138</v>
      </c>
      <c r="E4568" s="6" t="s">
        <v>9139</v>
      </c>
      <c r="F4568" s="6" t="str">
        <v>25.50A</v>
      </c>
    </row>
    <row r="4569" spans="2:6">
      <c r="B4569" s="5" t="s">
        <v>9140</v>
      </c>
      <c r="C4569" s="5" t="s">
        <v>9141</v>
      </c>
      <c r="D4569" s="6" t="s">
        <v>9141</v>
      </c>
      <c r="E4569" s="6" t="s">
        <v>9141</v>
      </c>
      <c r="F4569" s="6" t="str">
        <v>25.50B</v>
      </c>
    </row>
    <row r="4570" spans="2:6">
      <c r="B4570" s="5" t="s">
        <v>9142</v>
      </c>
      <c r="C4570" s="5" t="s">
        <v>9143</v>
      </c>
      <c r="D4570" s="6" t="s">
        <v>9143</v>
      </c>
      <c r="E4570" s="6" t="s">
        <v>9143</v>
      </c>
      <c r="F4570" s="6" t="str">
        <v>25.61Z</v>
      </c>
    </row>
    <row r="4571" spans="2:6">
      <c r="B4571" s="5" t="s">
        <v>9144</v>
      </c>
      <c r="C4571" s="5" t="s">
        <v>9145</v>
      </c>
      <c r="D4571" s="6" t="s">
        <v>9145</v>
      </c>
      <c r="E4571" s="6" t="s">
        <v>9145</v>
      </c>
      <c r="F4571" s="6" t="str">
        <v>25.62A</v>
      </c>
    </row>
    <row r="4572" spans="2:6">
      <c r="B4572" s="5" t="s">
        <v>9146</v>
      </c>
      <c r="C4572" s="5" t="s">
        <v>9147</v>
      </c>
      <c r="D4572" s="6" t="s">
        <v>9147</v>
      </c>
      <c r="E4572" s="6" t="s">
        <v>9147</v>
      </c>
      <c r="F4572" s="6" t="str">
        <v>25.62B</v>
      </c>
    </row>
    <row r="4573" spans="2:6">
      <c r="B4573" s="5" t="s">
        <v>9148</v>
      </c>
      <c r="C4573" s="5" t="s">
        <v>9149</v>
      </c>
      <c r="D4573" s="6" t="s">
        <v>9149</v>
      </c>
      <c r="E4573" s="6" t="s">
        <v>9149</v>
      </c>
      <c r="F4573" s="6" t="str">
        <v>25.71Z</v>
      </c>
    </row>
    <row r="4574" spans="2:6">
      <c r="B4574" s="5" t="s">
        <v>9150</v>
      </c>
      <c r="C4574" s="5" t="s">
        <v>9151</v>
      </c>
      <c r="D4574" s="6" t="s">
        <v>9151</v>
      </c>
      <c r="E4574" s="6" t="s">
        <v>9151</v>
      </c>
      <c r="F4574" s="6" t="str">
        <v>25.72Z</v>
      </c>
    </row>
    <row r="4575" spans="2:6">
      <c r="B4575" s="5" t="s">
        <v>9152</v>
      </c>
      <c r="C4575" s="5" t="s">
        <v>9153</v>
      </c>
      <c r="D4575" s="6" t="s">
        <v>9153</v>
      </c>
      <c r="E4575" s="6" t="s">
        <v>9153</v>
      </c>
      <c r="F4575" s="6" t="str">
        <v>25.73A</v>
      </c>
    </row>
    <row r="4576" spans="2:6">
      <c r="B4576" s="5" t="s">
        <v>9154</v>
      </c>
      <c r="C4576" s="5" t="s">
        <v>9155</v>
      </c>
      <c r="D4576" s="6" t="s">
        <v>9155</v>
      </c>
      <c r="E4576" s="6" t="s">
        <v>9155</v>
      </c>
      <c r="F4576" s="6" t="str">
        <v>25.73B</v>
      </c>
    </row>
    <row r="4577" spans="2:6">
      <c r="B4577" s="5" t="s">
        <v>9156</v>
      </c>
      <c r="C4577" s="5" t="s">
        <v>9157</v>
      </c>
      <c r="D4577" s="6" t="s">
        <v>9157</v>
      </c>
      <c r="E4577" s="6" t="s">
        <v>9158</v>
      </c>
      <c r="F4577" s="6" t="str">
        <v>25.91Z</v>
      </c>
    </row>
    <row r="4578" spans="2:6">
      <c r="B4578" s="5" t="s">
        <v>9159</v>
      </c>
      <c r="C4578" s="5" t="s">
        <v>9160</v>
      </c>
      <c r="D4578" s="6" t="s">
        <v>9160</v>
      </c>
      <c r="E4578" s="6" t="s">
        <v>9161</v>
      </c>
      <c r="F4578" s="6" t="str">
        <v>25.92Z</v>
      </c>
    </row>
    <row r="4579" spans="2:6">
      <c r="B4579" s="5" t="s">
        <v>9162</v>
      </c>
      <c r="C4579" s="5" t="s">
        <v>9163</v>
      </c>
      <c r="D4579" s="6" t="s">
        <v>9164</v>
      </c>
      <c r="E4579" s="6" t="s">
        <v>9165</v>
      </c>
      <c r="F4579" s="6" t="str">
        <v>25.93Z</v>
      </c>
    </row>
    <row r="4580" spans="2:6">
      <c r="B4580" s="5" t="s">
        <v>9166</v>
      </c>
      <c r="C4580" s="5" t="s">
        <v>9167</v>
      </c>
      <c r="D4580" s="6" t="s">
        <v>9167</v>
      </c>
      <c r="E4580" s="6" t="s">
        <v>9167</v>
      </c>
      <c r="F4580" s="6" t="str">
        <v>25.94Z</v>
      </c>
    </row>
    <row r="4581" spans="2:6">
      <c r="B4581" s="5" t="s">
        <v>9168</v>
      </c>
      <c r="C4581" s="5" t="s">
        <v>9169</v>
      </c>
      <c r="D4581" s="6" t="s">
        <v>9169</v>
      </c>
      <c r="E4581" s="6" t="s">
        <v>9170</v>
      </c>
      <c r="F4581" s="6" t="str">
        <v>25.99A</v>
      </c>
    </row>
    <row r="4582" spans="2:6">
      <c r="B4582" s="5" t="s">
        <v>9171</v>
      </c>
      <c r="C4582" s="5" t="s">
        <v>9172</v>
      </c>
      <c r="D4582" s="6" t="s">
        <v>9172</v>
      </c>
      <c r="E4582" s="6" t="s">
        <v>9173</v>
      </c>
      <c r="F4582" s="6" t="str">
        <v>25.99B</v>
      </c>
    </row>
    <row r="4583" spans="2:6">
      <c r="B4583" s="5" t="s">
        <v>9174</v>
      </c>
      <c r="C4583" s="5" t="s">
        <v>9175</v>
      </c>
      <c r="D4583" s="6" t="s">
        <v>9175</v>
      </c>
      <c r="E4583" s="6" t="s">
        <v>9175</v>
      </c>
      <c r="F4583" s="6" t="str">
        <v>26.11Z</v>
      </c>
    </row>
    <row r="4584" spans="2:6">
      <c r="B4584" s="5" t="s">
        <v>9176</v>
      </c>
      <c r="C4584" s="5" t="s">
        <v>9177</v>
      </c>
      <c r="D4584" s="6" t="s">
        <v>9177</v>
      </c>
      <c r="E4584" s="6" t="s">
        <v>9178</v>
      </c>
      <c r="F4584" s="6" t="str">
        <v>26.12Z</v>
      </c>
    </row>
    <row r="4585" spans="2:6">
      <c r="B4585" s="5" t="s">
        <v>9179</v>
      </c>
      <c r="C4585" s="5" t="s">
        <v>9180</v>
      </c>
      <c r="D4585" s="6" t="s">
        <v>9180</v>
      </c>
      <c r="E4585" s="6" t="s">
        <v>9181</v>
      </c>
      <c r="F4585" s="6" t="str">
        <v>26.20Z</v>
      </c>
    </row>
    <row r="4586" spans="2:6">
      <c r="B4586" s="5" t="s">
        <v>9182</v>
      </c>
      <c r="C4586" s="5" t="s">
        <v>9183</v>
      </c>
      <c r="D4586" s="6" t="s">
        <v>9184</v>
      </c>
      <c r="E4586" s="6" t="s">
        <v>9185</v>
      </c>
      <c r="F4586" s="6" t="str">
        <v>26.30Z</v>
      </c>
    </row>
    <row r="4587" spans="2:6">
      <c r="B4587" s="5" t="s">
        <v>9186</v>
      </c>
      <c r="C4587" s="5" t="s">
        <v>9187</v>
      </c>
      <c r="D4587" s="6" t="s">
        <v>9187</v>
      </c>
      <c r="E4587" s="6" t="s">
        <v>9188</v>
      </c>
      <c r="F4587" s="6" t="str">
        <v>26.40Z</v>
      </c>
    </row>
    <row r="4588" spans="2:6">
      <c r="B4588" s="5" t="s">
        <v>9189</v>
      </c>
      <c r="C4588" s="5" t="s">
        <v>9190</v>
      </c>
      <c r="D4588" s="6" t="s">
        <v>9190</v>
      </c>
      <c r="E4588" s="6" t="s">
        <v>9191</v>
      </c>
      <c r="F4588" s="6" t="str">
        <v>26.51A</v>
      </c>
    </row>
    <row r="4589" spans="2:6">
      <c r="B4589" s="5" t="s">
        <v>9192</v>
      </c>
      <c r="C4589" s="5" t="s">
        <v>9193</v>
      </c>
      <c r="D4589" s="6" t="s">
        <v>9193</v>
      </c>
      <c r="E4589" s="6" t="s">
        <v>9194</v>
      </c>
      <c r="F4589" s="6" t="str">
        <v>26.51B</v>
      </c>
    </row>
    <row r="4590" spans="2:6">
      <c r="B4590" s="5" t="s">
        <v>9195</v>
      </c>
      <c r="C4590" s="5" t="s">
        <v>9196</v>
      </c>
      <c r="D4590" s="6" t="s">
        <v>9196</v>
      </c>
      <c r="E4590" s="6" t="s">
        <v>9196</v>
      </c>
      <c r="F4590" s="6" t="str">
        <v>26.52Z</v>
      </c>
    </row>
    <row r="4591" spans="2:6">
      <c r="B4591" s="5" t="s">
        <v>9197</v>
      </c>
      <c r="C4591" s="5" t="s">
        <v>9198</v>
      </c>
      <c r="D4591" s="6" t="s">
        <v>9199</v>
      </c>
      <c r="E4591" s="6" t="s">
        <v>9200</v>
      </c>
      <c r="F4591" s="6" t="str">
        <v>26.60Z</v>
      </c>
    </row>
    <row r="4592" spans="2:6">
      <c r="B4592" s="5" t="s">
        <v>9201</v>
      </c>
      <c r="C4592" s="5" t="s">
        <v>9202</v>
      </c>
      <c r="D4592" s="6" t="s">
        <v>9202</v>
      </c>
      <c r="E4592" s="6" t="s">
        <v>9203</v>
      </c>
      <c r="F4592" s="6" t="str">
        <v>26.70Z</v>
      </c>
    </row>
    <row r="4593" spans="2:6">
      <c r="B4593" s="5" t="s">
        <v>9204</v>
      </c>
      <c r="C4593" s="5" t="s">
        <v>9205</v>
      </c>
      <c r="D4593" s="6" t="s">
        <v>9205</v>
      </c>
      <c r="E4593" s="6" t="s">
        <v>9206</v>
      </c>
      <c r="F4593" s="6" t="str">
        <v>26.80Z</v>
      </c>
    </row>
    <row r="4594" spans="2:6">
      <c r="B4594" s="5" t="s">
        <v>9207</v>
      </c>
      <c r="C4594" s="5" t="s">
        <v>9208</v>
      </c>
      <c r="D4594" s="6" t="s">
        <v>9209</v>
      </c>
      <c r="E4594" s="6" t="s">
        <v>9210</v>
      </c>
      <c r="F4594" s="6" t="str">
        <v>27.11Z</v>
      </c>
    </row>
    <row r="4595" spans="2:6">
      <c r="B4595" s="5" t="s">
        <v>9211</v>
      </c>
      <c r="C4595" s="5" t="s">
        <v>9212</v>
      </c>
      <c r="D4595" s="6" t="s">
        <v>9212</v>
      </c>
      <c r="E4595" s="6" t="s">
        <v>9213</v>
      </c>
      <c r="F4595" s="6" t="str">
        <v>27.12Z</v>
      </c>
    </row>
    <row r="4596" spans="2:6">
      <c r="B4596" s="5" t="s">
        <v>9214</v>
      </c>
      <c r="C4596" s="5" t="s">
        <v>9215</v>
      </c>
      <c r="D4596" s="6" t="s">
        <v>9215</v>
      </c>
      <c r="E4596" s="6" t="s">
        <v>9216</v>
      </c>
      <c r="F4596" s="6" t="str">
        <v>27.20Z</v>
      </c>
    </row>
    <row r="4597" spans="2:6">
      <c r="B4597" s="5" t="s">
        <v>9217</v>
      </c>
      <c r="C4597" s="5" t="s">
        <v>9218</v>
      </c>
      <c r="D4597" s="6" t="s">
        <v>9218</v>
      </c>
      <c r="E4597" s="6" t="s">
        <v>9218</v>
      </c>
      <c r="F4597" s="6" t="str">
        <v>27.31Z</v>
      </c>
    </row>
    <row r="4598" spans="2:6">
      <c r="B4598" s="5" t="s">
        <v>9219</v>
      </c>
      <c r="C4598" s="5" t="s">
        <v>9220</v>
      </c>
      <c r="D4598" s="6" t="s">
        <v>9220</v>
      </c>
      <c r="E4598" s="6" t="s">
        <v>9221</v>
      </c>
      <c r="F4598" s="6" t="str">
        <v>27.32Z</v>
      </c>
    </row>
    <row r="4599" spans="2:6">
      <c r="B4599" s="5" t="s">
        <v>9222</v>
      </c>
      <c r="C4599" s="5" t="s">
        <v>9223</v>
      </c>
      <c r="D4599" s="6" t="s">
        <v>9223</v>
      </c>
      <c r="E4599" s="6" t="s">
        <v>9224</v>
      </c>
      <c r="F4599" s="6" t="str">
        <v>27.33Z</v>
      </c>
    </row>
    <row r="4600" spans="2:6">
      <c r="B4600" s="5" t="s">
        <v>9225</v>
      </c>
      <c r="C4600" s="5" t="s">
        <v>9226</v>
      </c>
      <c r="D4600" s="6" t="s">
        <v>9226</v>
      </c>
      <c r="E4600" s="6" t="s">
        <v>9227</v>
      </c>
      <c r="F4600" s="6" t="str">
        <v>27.40Z</v>
      </c>
    </row>
    <row r="4601" spans="2:6">
      <c r="B4601" s="5" t="s">
        <v>9228</v>
      </c>
      <c r="C4601" s="5" t="s">
        <v>9229</v>
      </c>
      <c r="D4601" s="6" t="s">
        <v>9229</v>
      </c>
      <c r="E4601" s="6" t="s">
        <v>9229</v>
      </c>
      <c r="F4601" s="6" t="str">
        <v>27.51Z</v>
      </c>
    </row>
    <row r="4602" spans="2:6">
      <c r="B4602" s="5" t="s">
        <v>9230</v>
      </c>
      <c r="C4602" s="5" t="s">
        <v>9231</v>
      </c>
      <c r="D4602" s="6" t="s">
        <v>9231</v>
      </c>
      <c r="E4602" s="6" t="s">
        <v>9232</v>
      </c>
      <c r="F4602" s="6" t="str">
        <v>27.52Z</v>
      </c>
    </row>
    <row r="4603" spans="2:6">
      <c r="B4603" s="5" t="s">
        <v>9233</v>
      </c>
      <c r="C4603" s="5" t="s">
        <v>9234</v>
      </c>
      <c r="D4603" s="6" t="s">
        <v>9234</v>
      </c>
      <c r="E4603" s="6" t="s">
        <v>9235</v>
      </c>
      <c r="F4603" s="6" t="str">
        <v>27.90Z</v>
      </c>
    </row>
    <row r="4604" spans="2:6">
      <c r="B4604" s="5" t="s">
        <v>9236</v>
      </c>
      <c r="C4604" s="5" t="s">
        <v>9237</v>
      </c>
      <c r="D4604" s="6" t="s">
        <v>9238</v>
      </c>
      <c r="E4604" s="6" t="s">
        <v>9239</v>
      </c>
      <c r="F4604" s="6" t="str">
        <v>28.11Z</v>
      </c>
    </row>
    <row r="4605" spans="2:6">
      <c r="B4605" s="5" t="s">
        <v>9240</v>
      </c>
      <c r="C4605" s="5" t="s">
        <v>9241</v>
      </c>
      <c r="D4605" s="6" t="s">
        <v>9241</v>
      </c>
      <c r="E4605" s="6" t="s">
        <v>9242</v>
      </c>
      <c r="F4605" s="6" t="str">
        <v>28.12Z</v>
      </c>
    </row>
    <row r="4606" spans="2:6">
      <c r="B4606" s="5" t="s">
        <v>9243</v>
      </c>
      <c r="C4606" s="5" t="s">
        <v>9244</v>
      </c>
      <c r="D4606" s="6" t="s">
        <v>9244</v>
      </c>
      <c r="E4606" s="6" t="s">
        <v>9245</v>
      </c>
      <c r="F4606" s="6" t="str">
        <v>28.13Z</v>
      </c>
    </row>
    <row r="4607" spans="2:6">
      <c r="B4607" s="5" t="s">
        <v>9246</v>
      </c>
      <c r="C4607" s="5" t="s">
        <v>9247</v>
      </c>
      <c r="D4607" s="6" t="s">
        <v>9247</v>
      </c>
      <c r="E4607" s="6" t="s">
        <v>9248</v>
      </c>
      <c r="F4607" s="6" t="str">
        <v>28.14Z</v>
      </c>
    </row>
    <row r="4608" spans="2:6">
      <c r="B4608" s="5" t="s">
        <v>9249</v>
      </c>
      <c r="C4608" s="5" t="s">
        <v>9250</v>
      </c>
      <c r="D4608" s="6" t="s">
        <v>9250</v>
      </c>
      <c r="E4608" s="6" t="s">
        <v>9251</v>
      </c>
      <c r="F4608" s="6" t="str">
        <v>28.15Z</v>
      </c>
    </row>
    <row r="4609" spans="2:6">
      <c r="B4609" s="5" t="s">
        <v>9252</v>
      </c>
      <c r="C4609" s="5" t="s">
        <v>9253</v>
      </c>
      <c r="D4609" s="6" t="s">
        <v>9253</v>
      </c>
      <c r="E4609" s="6" t="s">
        <v>9253</v>
      </c>
      <c r="F4609" s="6" t="str">
        <v>28.21Z</v>
      </c>
    </row>
    <row r="4610" spans="2:6">
      <c r="B4610" s="5" t="s">
        <v>9254</v>
      </c>
      <c r="C4610" s="5" t="s">
        <v>9255</v>
      </c>
      <c r="D4610" s="6" t="s">
        <v>9255</v>
      </c>
      <c r="E4610" s="6" t="s">
        <v>9256</v>
      </c>
      <c r="F4610" s="6" t="str">
        <v>28.22Z</v>
      </c>
    </row>
    <row r="4611" spans="2:6">
      <c r="B4611" s="5" t="s">
        <v>9257</v>
      </c>
      <c r="C4611" s="5" t="s">
        <v>9258</v>
      </c>
      <c r="D4611" s="6" t="s">
        <v>9259</v>
      </c>
      <c r="E4611" s="6" t="s">
        <v>9260</v>
      </c>
      <c r="F4611" s="6" t="str">
        <v>28.23Z</v>
      </c>
    </row>
    <row r="4612" spans="2:6">
      <c r="B4612" s="5" t="s">
        <v>9261</v>
      </c>
      <c r="C4612" s="5" t="s">
        <v>9262</v>
      </c>
      <c r="D4612" s="6" t="s">
        <v>9262</v>
      </c>
      <c r="E4612" s="6" t="s">
        <v>9263</v>
      </c>
      <c r="F4612" s="6" t="str">
        <v>28.24Z</v>
      </c>
    </row>
    <row r="4613" spans="2:6">
      <c r="B4613" s="5" t="s">
        <v>9264</v>
      </c>
      <c r="C4613" s="5" t="s">
        <v>9265</v>
      </c>
      <c r="D4613" s="6" t="s">
        <v>9266</v>
      </c>
      <c r="E4613" s="6" t="s">
        <v>9267</v>
      </c>
      <c r="F4613" s="6" t="str">
        <v>28.25Z</v>
      </c>
    </row>
    <row r="4614" spans="2:6">
      <c r="B4614" s="5" t="s">
        <v>9268</v>
      </c>
      <c r="C4614" s="5" t="s">
        <v>9269</v>
      </c>
      <c r="D4614" s="6" t="s">
        <v>9270</v>
      </c>
      <c r="E4614" s="6" t="s">
        <v>9271</v>
      </c>
      <c r="F4614" s="6" t="str">
        <v>28.29A</v>
      </c>
    </row>
    <row r="4615" spans="2:6">
      <c r="B4615" s="5" t="s">
        <v>9272</v>
      </c>
      <c r="C4615" s="5" t="s">
        <v>9273</v>
      </c>
      <c r="D4615" s="6" t="s">
        <v>9273</v>
      </c>
      <c r="E4615" s="6" t="s">
        <v>9274</v>
      </c>
      <c r="F4615" s="6" t="str">
        <v>28.29B</v>
      </c>
    </row>
    <row r="4616" spans="2:6">
      <c r="B4616" s="5" t="s">
        <v>9275</v>
      </c>
      <c r="C4616" s="5" t="s">
        <v>9276</v>
      </c>
      <c r="D4616" s="6" t="s">
        <v>9276</v>
      </c>
      <c r="E4616" s="6" t="s">
        <v>9277</v>
      </c>
      <c r="F4616" s="6" t="str">
        <v>28.30Z</v>
      </c>
    </row>
    <row r="4617" spans="2:6">
      <c r="B4617" s="5" t="s">
        <v>9278</v>
      </c>
      <c r="C4617" s="5" t="s">
        <v>9279</v>
      </c>
      <c r="D4617" s="6" t="s">
        <v>9279</v>
      </c>
      <c r="E4617" s="6" t="s">
        <v>9280</v>
      </c>
      <c r="F4617" s="6" t="str">
        <v>28.41Z</v>
      </c>
    </row>
    <row r="4618" spans="2:6">
      <c r="B4618" s="5" t="s">
        <v>9281</v>
      </c>
      <c r="C4618" s="5" t="s">
        <v>9282</v>
      </c>
      <c r="D4618" s="6" t="s">
        <v>9283</v>
      </c>
      <c r="E4618" s="6" t="s">
        <v>9283</v>
      </c>
      <c r="F4618" s="6" t="str">
        <v>28.49Z</v>
      </c>
    </row>
    <row r="4619" spans="2:6">
      <c r="B4619" s="5" t="s">
        <v>9284</v>
      </c>
      <c r="C4619" s="5" t="s">
        <v>9285</v>
      </c>
      <c r="D4619" s="6" t="s">
        <v>9285</v>
      </c>
      <c r="E4619" s="6" t="s">
        <v>9286</v>
      </c>
      <c r="F4619" s="6" t="str">
        <v>28.91Z</v>
      </c>
    </row>
    <row r="4620" spans="2:6">
      <c r="B4620" s="5" t="s">
        <v>9287</v>
      </c>
      <c r="C4620" s="5" t="s">
        <v>9288</v>
      </c>
      <c r="D4620" s="6" t="s">
        <v>9288</v>
      </c>
      <c r="E4620" s="6" t="s">
        <v>9289</v>
      </c>
      <c r="F4620" s="6" t="str">
        <v>28.92Z</v>
      </c>
    </row>
    <row r="4621" spans="2:6">
      <c r="B4621" s="5" t="s">
        <v>9290</v>
      </c>
      <c r="C4621" s="5" t="s">
        <v>9291</v>
      </c>
      <c r="D4621" s="6" t="s">
        <v>9291</v>
      </c>
      <c r="E4621" s="6" t="s">
        <v>9292</v>
      </c>
      <c r="F4621" s="6" t="str">
        <v>28.93Z</v>
      </c>
    </row>
    <row r="4622" spans="2:6">
      <c r="B4622" s="5" t="s">
        <v>9293</v>
      </c>
      <c r="C4622" s="5" t="s">
        <v>9294</v>
      </c>
      <c r="D4622" s="6" t="s">
        <v>9294</v>
      </c>
      <c r="E4622" s="6" t="s">
        <v>9295</v>
      </c>
      <c r="F4622" s="6" t="str">
        <v>28.94Z</v>
      </c>
    </row>
    <row r="4623" spans="2:6">
      <c r="B4623" s="5" t="s">
        <v>9296</v>
      </c>
      <c r="C4623" s="5" t="s">
        <v>9297</v>
      </c>
      <c r="D4623" s="6" t="s">
        <v>9298</v>
      </c>
      <c r="E4623" s="6" t="s">
        <v>9299</v>
      </c>
      <c r="F4623" s="6" t="str">
        <v>28.95Z</v>
      </c>
    </row>
    <row r="4624" spans="2:6">
      <c r="B4624" s="5" t="s">
        <v>9300</v>
      </c>
      <c r="C4624" s="5" t="s">
        <v>9301</v>
      </c>
      <c r="D4624" s="6" t="s">
        <v>9302</v>
      </c>
      <c r="E4624" s="6" t="s">
        <v>9303</v>
      </c>
      <c r="F4624" s="6" t="str">
        <v>28.96Z</v>
      </c>
    </row>
    <row r="4625" spans="2:6">
      <c r="B4625" s="5" t="s">
        <v>9304</v>
      </c>
      <c r="C4625" s="5" t="s">
        <v>9305</v>
      </c>
      <c r="D4625" s="6" t="s">
        <v>9305</v>
      </c>
      <c r="E4625" s="6" t="s">
        <v>9305</v>
      </c>
      <c r="F4625" s="6" t="str">
        <v>28.99A</v>
      </c>
    </row>
    <row r="4626" spans="2:6">
      <c r="B4626" s="5" t="s">
        <v>9306</v>
      </c>
      <c r="C4626" s="5" t="s">
        <v>9307</v>
      </c>
      <c r="D4626" s="6" t="s">
        <v>9307</v>
      </c>
      <c r="E4626" s="6" t="s">
        <v>9308</v>
      </c>
      <c r="F4626" s="6" t="str">
        <v>28.99B</v>
      </c>
    </row>
    <row r="4627" spans="2:6">
      <c r="B4627" s="5" t="s">
        <v>9309</v>
      </c>
      <c r="C4627" s="5" t="s">
        <v>9310</v>
      </c>
      <c r="D4627" s="6" t="s">
        <v>9310</v>
      </c>
      <c r="E4627" s="6" t="s">
        <v>9310</v>
      </c>
      <c r="F4627" s="6" t="str">
        <v>29.10Z</v>
      </c>
    </row>
    <row r="4628" spans="2:6">
      <c r="B4628" s="5" t="s">
        <v>9311</v>
      </c>
      <c r="C4628" s="5" t="s">
        <v>9312</v>
      </c>
      <c r="D4628" s="6" t="s">
        <v>9312</v>
      </c>
      <c r="E4628" s="6" t="s">
        <v>9312</v>
      </c>
      <c r="F4628" s="6" t="str">
        <v>29.20Z</v>
      </c>
    </row>
    <row r="4629" spans="2:6">
      <c r="B4629" s="5" t="s">
        <v>9313</v>
      </c>
      <c r="C4629" s="5" t="s">
        <v>9314</v>
      </c>
      <c r="D4629" s="6" t="s">
        <v>9315</v>
      </c>
      <c r="E4629" s="6" t="s">
        <v>9316</v>
      </c>
      <c r="F4629" s="6" t="str">
        <v>29.31Z</v>
      </c>
    </row>
    <row r="4630" spans="2:6">
      <c r="B4630" s="5" t="s">
        <v>9317</v>
      </c>
      <c r="C4630" s="5" t="s">
        <v>9318</v>
      </c>
      <c r="D4630" s="6" t="s">
        <v>9318</v>
      </c>
      <c r="E4630" s="6" t="s">
        <v>9319</v>
      </c>
      <c r="F4630" s="6" t="str">
        <v>29.32Z</v>
      </c>
    </row>
    <row r="4631" spans="2:6">
      <c r="B4631" s="5" t="s">
        <v>9320</v>
      </c>
      <c r="C4631" s="5" t="s">
        <v>9321</v>
      </c>
      <c r="D4631" s="6" t="s">
        <v>9321</v>
      </c>
      <c r="E4631" s="6" t="s">
        <v>9322</v>
      </c>
      <c r="F4631" s="6" t="str">
        <v>30.11Z</v>
      </c>
    </row>
    <row r="4632" spans="2:6">
      <c r="B4632" s="5" t="s">
        <v>9323</v>
      </c>
      <c r="C4632" s="5" t="s">
        <v>9324</v>
      </c>
      <c r="D4632" s="6" t="s">
        <v>9324</v>
      </c>
      <c r="E4632" s="6" t="s">
        <v>9324</v>
      </c>
      <c r="F4632" s="6" t="str">
        <v>30.12Z</v>
      </c>
    </row>
    <row r="4633" spans="2:6">
      <c r="B4633" s="5" t="s">
        <v>9325</v>
      </c>
      <c r="C4633" s="5" t="s">
        <v>9326</v>
      </c>
      <c r="D4633" s="6" t="s">
        <v>9327</v>
      </c>
      <c r="E4633" s="6" t="s">
        <v>9328</v>
      </c>
      <c r="F4633" s="6" t="str">
        <v>30.20Z</v>
      </c>
    </row>
    <row r="4634" spans="2:6">
      <c r="B4634" s="5" t="s">
        <v>9329</v>
      </c>
      <c r="C4634" s="5" t="s">
        <v>9330</v>
      </c>
      <c r="D4634" s="6" t="s">
        <v>9331</v>
      </c>
      <c r="E4634" s="6" t="s">
        <v>9331</v>
      </c>
      <c r="F4634" s="6" t="str">
        <v>30.30Z</v>
      </c>
    </row>
    <row r="4635" spans="2:6">
      <c r="B4635" s="5" t="s">
        <v>9332</v>
      </c>
      <c r="C4635" s="5" t="s">
        <v>9333</v>
      </c>
      <c r="D4635" s="6" t="s">
        <v>9334</v>
      </c>
      <c r="E4635" s="6" t="s">
        <v>9335</v>
      </c>
      <c r="F4635" s="6" t="str">
        <v>30.40Z</v>
      </c>
    </row>
    <row r="4636" spans="2:6">
      <c r="B4636" s="5" t="s">
        <v>9336</v>
      </c>
      <c r="C4636" s="5" t="s">
        <v>9337</v>
      </c>
      <c r="D4636" s="6" t="s">
        <v>9337</v>
      </c>
      <c r="E4636" s="6" t="s">
        <v>9337</v>
      </c>
      <c r="F4636" s="6" t="str">
        <v>30.91Z</v>
      </c>
    </row>
    <row r="4637" spans="2:6">
      <c r="B4637" s="5" t="s">
        <v>9338</v>
      </c>
      <c r="C4637" s="5" t="s">
        <v>9339</v>
      </c>
      <c r="D4637" s="6" t="s">
        <v>9339</v>
      </c>
      <c r="E4637" s="6" t="s">
        <v>9340</v>
      </c>
      <c r="F4637" s="6" t="str">
        <v>30.92Z</v>
      </c>
    </row>
    <row r="4638" spans="2:6">
      <c r="B4638" s="5" t="s">
        <v>9341</v>
      </c>
      <c r="C4638" s="5" t="s">
        <v>9342</v>
      </c>
      <c r="D4638" s="6" t="s">
        <v>9342</v>
      </c>
      <c r="E4638" s="6" t="s">
        <v>9343</v>
      </c>
      <c r="F4638" s="6" t="str">
        <v>30.99Z</v>
      </c>
    </row>
    <row r="4639" spans="2:6">
      <c r="B4639" s="5" t="s">
        <v>9344</v>
      </c>
      <c r="C4639" s="5" t="s">
        <v>9345</v>
      </c>
      <c r="D4639" s="6" t="s">
        <v>9345</v>
      </c>
      <c r="E4639" s="6" t="s">
        <v>9346</v>
      </c>
      <c r="F4639" s="6" t="str">
        <v>31.01Z</v>
      </c>
    </row>
    <row r="4640" spans="2:6">
      <c r="B4640" s="5" t="s">
        <v>9347</v>
      </c>
      <c r="C4640" s="5" t="s">
        <v>9348</v>
      </c>
      <c r="D4640" s="6" t="s">
        <v>9349</v>
      </c>
      <c r="E4640" s="6" t="s">
        <v>9349</v>
      </c>
      <c r="F4640" s="6" t="str">
        <v>31.02Z</v>
      </c>
    </row>
    <row r="4641" spans="2:6">
      <c r="B4641" s="5" t="s">
        <v>9350</v>
      </c>
      <c r="C4641" s="5" t="s">
        <v>9351</v>
      </c>
      <c r="D4641" s="6" t="s">
        <v>9351</v>
      </c>
      <c r="E4641" s="6" t="s">
        <v>9351</v>
      </c>
      <c r="F4641" s="6" t="str">
        <v>31.03Z</v>
      </c>
    </row>
    <row r="4642" spans="2:6">
      <c r="B4642" s="5" t="s">
        <v>9352</v>
      </c>
      <c r="C4642" s="5" t="s">
        <v>9353</v>
      </c>
      <c r="D4642" s="6" t="s">
        <v>9353</v>
      </c>
      <c r="E4642" s="6" t="s">
        <v>9354</v>
      </c>
      <c r="F4642" s="6" t="str">
        <v>31.09A</v>
      </c>
    </row>
    <row r="4643" spans="2:6">
      <c r="B4643" s="5" t="s">
        <v>9355</v>
      </c>
      <c r="C4643" s="5" t="s">
        <v>9356</v>
      </c>
      <c r="D4643" s="6" t="s">
        <v>9357</v>
      </c>
      <c r="E4643" s="6" t="s">
        <v>9358</v>
      </c>
      <c r="F4643" s="6" t="str">
        <v>31.09B</v>
      </c>
    </row>
    <row r="4644" spans="2:6">
      <c r="B4644" s="5" t="s">
        <v>9359</v>
      </c>
      <c r="C4644" s="5" t="s">
        <v>9360</v>
      </c>
      <c r="D4644" s="6" t="s">
        <v>9360</v>
      </c>
      <c r="E4644" s="6" t="s">
        <v>9360</v>
      </c>
      <c r="F4644" s="6" t="str">
        <v>32.11Z</v>
      </c>
    </row>
    <row r="4645" spans="2:6">
      <c r="B4645" s="5" t="s">
        <v>9361</v>
      </c>
      <c r="C4645" s="5" t="s">
        <v>9362</v>
      </c>
      <c r="D4645" s="6" t="s">
        <v>9362</v>
      </c>
      <c r="E4645" s="6" t="s">
        <v>9363</v>
      </c>
      <c r="F4645" s="6" t="str">
        <v>32.12Z</v>
      </c>
    </row>
    <row r="4646" spans="2:6">
      <c r="B4646" s="5" t="s">
        <v>9364</v>
      </c>
      <c r="C4646" s="5" t="s">
        <v>9365</v>
      </c>
      <c r="D4646" s="6" t="s">
        <v>9366</v>
      </c>
      <c r="E4646" s="6" t="s">
        <v>9367</v>
      </c>
      <c r="F4646" s="6" t="str">
        <v>32.13Z</v>
      </c>
    </row>
    <row r="4647" spans="2:6">
      <c r="B4647" s="5" t="s">
        <v>9368</v>
      </c>
      <c r="C4647" s="5" t="s">
        <v>9369</v>
      </c>
      <c r="D4647" s="6" t="s">
        <v>9369</v>
      </c>
      <c r="E4647" s="6" t="s">
        <v>9369</v>
      </c>
      <c r="F4647" s="6" t="str">
        <v>32.20Z</v>
      </c>
    </row>
    <row r="4648" spans="2:6">
      <c r="B4648" s="5" t="s">
        <v>9370</v>
      </c>
      <c r="C4648" s="5" t="s">
        <v>9371</v>
      </c>
      <c r="D4648" s="6" t="s">
        <v>9371</v>
      </c>
      <c r="E4648" s="6" t="s">
        <v>9371</v>
      </c>
      <c r="F4648" s="6" t="str">
        <v>32.30Z</v>
      </c>
    </row>
    <row r="4649" spans="2:6">
      <c r="B4649" s="5" t="s">
        <v>9372</v>
      </c>
      <c r="C4649" s="5" t="s">
        <v>9373</v>
      </c>
      <c r="D4649" s="6" t="s">
        <v>9373</v>
      </c>
      <c r="E4649" s="6" t="s">
        <v>9373</v>
      </c>
      <c r="F4649" s="6" t="str">
        <v>32.40Z</v>
      </c>
    </row>
    <row r="4650" spans="2:6">
      <c r="B4650" s="5" t="s">
        <v>9374</v>
      </c>
      <c r="C4650" s="5" t="s">
        <v>9375</v>
      </c>
      <c r="D4650" s="6" t="s">
        <v>9375</v>
      </c>
      <c r="E4650" s="6" t="s">
        <v>9376</v>
      </c>
      <c r="F4650" s="6" t="str">
        <v>32.50A</v>
      </c>
    </row>
    <row r="4651" spans="2:6">
      <c r="B4651" s="5" t="s">
        <v>9377</v>
      </c>
      <c r="C4651" s="5" t="s">
        <v>9378</v>
      </c>
      <c r="D4651" s="6" t="s">
        <v>9378</v>
      </c>
      <c r="E4651" s="6" t="s">
        <v>9378</v>
      </c>
      <c r="F4651" s="6" t="str">
        <v>32.50B</v>
      </c>
    </row>
    <row r="4652" spans="2:6">
      <c r="B4652" s="5" t="s">
        <v>9379</v>
      </c>
      <c r="C4652" s="5" t="s">
        <v>9380</v>
      </c>
      <c r="D4652" s="6" t="s">
        <v>9380</v>
      </c>
      <c r="E4652" s="6" t="s">
        <v>9380</v>
      </c>
      <c r="F4652" s="6" t="str">
        <v>32.91Z</v>
      </c>
    </row>
    <row r="4653" spans="2:6">
      <c r="B4653" s="5" t="s">
        <v>9381</v>
      </c>
      <c r="C4653" s="5" t="s">
        <v>9382</v>
      </c>
      <c r="D4653" s="6" t="s">
        <v>9383</v>
      </c>
      <c r="E4653" s="6" t="s">
        <v>9383</v>
      </c>
      <c r="F4653" s="6" t="str">
        <v>32.99Z</v>
      </c>
    </row>
    <row r="4654" spans="2:6">
      <c r="B4654" s="5" t="s">
        <v>9384</v>
      </c>
      <c r="C4654" s="5" t="s">
        <v>9385</v>
      </c>
      <c r="D4654" s="6" t="s">
        <v>9385</v>
      </c>
      <c r="E4654" s="6" t="s">
        <v>9385</v>
      </c>
      <c r="F4654" s="6" t="str">
        <v>33.11Z</v>
      </c>
    </row>
    <row r="4655" spans="2:6">
      <c r="B4655" s="5" t="s">
        <v>9386</v>
      </c>
      <c r="C4655" s="5" t="s">
        <v>9387</v>
      </c>
      <c r="D4655" s="6" t="s">
        <v>9387</v>
      </c>
      <c r="E4655" s="6" t="s">
        <v>9388</v>
      </c>
      <c r="F4655" s="6" t="str">
        <v>33.12Z</v>
      </c>
    </row>
    <row r="4656" spans="2:6">
      <c r="B4656" s="5" t="s">
        <v>9389</v>
      </c>
      <c r="C4656" s="5" t="s">
        <v>9390</v>
      </c>
      <c r="D4656" s="6" t="s">
        <v>9390</v>
      </c>
      <c r="E4656" s="6" t="s">
        <v>9391</v>
      </c>
      <c r="F4656" s="6" t="str">
        <v>33.13Z</v>
      </c>
    </row>
    <row r="4657" spans="2:6">
      <c r="B4657" s="5" t="s">
        <v>9392</v>
      </c>
      <c r="C4657" s="5" t="s">
        <v>9393</v>
      </c>
      <c r="D4657" s="6" t="s">
        <v>9393</v>
      </c>
      <c r="E4657" s="6" t="s">
        <v>9393</v>
      </c>
      <c r="F4657" s="6" t="str">
        <v>33.14Z</v>
      </c>
    </row>
    <row r="4658" spans="2:6">
      <c r="B4658" s="5" t="s">
        <v>9394</v>
      </c>
      <c r="C4658" s="5" t="s">
        <v>9395</v>
      </c>
      <c r="D4658" s="6" t="s">
        <v>9395</v>
      </c>
      <c r="E4658" s="6" t="s">
        <v>9395</v>
      </c>
      <c r="F4658" s="6" t="str">
        <v>33.15Z</v>
      </c>
    </row>
    <row r="4659" spans="2:6">
      <c r="B4659" s="5" t="s">
        <v>9396</v>
      </c>
      <c r="C4659" s="5" t="s">
        <v>9397</v>
      </c>
      <c r="D4659" s="6" t="s">
        <v>9398</v>
      </c>
      <c r="E4659" s="6" t="s">
        <v>9399</v>
      </c>
      <c r="F4659" s="6" t="str">
        <v>33.16Z</v>
      </c>
    </row>
    <row r="4660" spans="2:6">
      <c r="B4660" s="5" t="s">
        <v>9400</v>
      </c>
      <c r="C4660" s="5" t="s">
        <v>9401</v>
      </c>
      <c r="D4660" s="6" t="s">
        <v>9401</v>
      </c>
      <c r="E4660" s="6" t="s">
        <v>9402</v>
      </c>
      <c r="F4660" s="6" t="str">
        <v>33.17Z</v>
      </c>
    </row>
    <row r="4661" spans="2:6">
      <c r="B4661" s="5" t="s">
        <v>9403</v>
      </c>
      <c r="C4661" s="5" t="s">
        <v>9404</v>
      </c>
      <c r="D4661" s="6" t="s">
        <v>9404</v>
      </c>
      <c r="E4661" s="6" t="s">
        <v>9404</v>
      </c>
      <c r="F4661" s="6" t="str">
        <v>33.19Z</v>
      </c>
    </row>
    <row r="4662" spans="2:6">
      <c r="B4662" s="5" t="s">
        <v>9405</v>
      </c>
      <c r="C4662" s="5" t="s">
        <v>9406</v>
      </c>
      <c r="D4662" s="6" t="s">
        <v>9407</v>
      </c>
      <c r="E4662" s="6" t="s">
        <v>9408</v>
      </c>
      <c r="F4662" s="6" t="str">
        <v>33.20A</v>
      </c>
    </row>
    <row r="4663" spans="2:6">
      <c r="B4663" s="5" t="s">
        <v>9409</v>
      </c>
      <c r="C4663" s="5" t="s">
        <v>9410</v>
      </c>
      <c r="D4663" s="6" t="s">
        <v>9410</v>
      </c>
      <c r="E4663" s="6" t="s">
        <v>9411</v>
      </c>
      <c r="F4663" s="6" t="str">
        <v>33.20B</v>
      </c>
    </row>
    <row r="4664" spans="2:6">
      <c r="B4664" s="5" t="s">
        <v>9412</v>
      </c>
      <c r="C4664" s="5" t="s">
        <v>9413</v>
      </c>
      <c r="D4664" s="6" t="s">
        <v>9414</v>
      </c>
      <c r="E4664" s="6" t="s">
        <v>9415</v>
      </c>
      <c r="F4664" s="6" t="str">
        <v>33.20C</v>
      </c>
    </row>
    <row r="4665" spans="2:6">
      <c r="B4665" s="5" t="s">
        <v>9416</v>
      </c>
      <c r="C4665" s="5" t="s">
        <v>9417</v>
      </c>
      <c r="D4665" s="6" t="s">
        <v>9418</v>
      </c>
      <c r="E4665" s="6" t="s">
        <v>9419</v>
      </c>
      <c r="F4665" s="6" t="str">
        <v>33.20D</v>
      </c>
    </row>
    <row r="4666" spans="2:6">
      <c r="B4666" s="5" t="s">
        <v>9420</v>
      </c>
      <c r="C4666" s="5" t="s">
        <v>9421</v>
      </c>
      <c r="D4666" s="6" t="s">
        <v>9421</v>
      </c>
      <c r="E4666" s="6" t="s">
        <v>9421</v>
      </c>
      <c r="F4666" s="6" t="str">
        <v>35.11Z</v>
      </c>
    </row>
    <row r="4667" spans="2:6">
      <c r="B4667" s="5" t="s">
        <v>9422</v>
      </c>
      <c r="C4667" s="5" t="s">
        <v>9423</v>
      </c>
      <c r="D4667" s="6" t="s">
        <v>9423</v>
      </c>
      <c r="E4667" s="6" t="s">
        <v>9423</v>
      </c>
      <c r="F4667" s="6" t="str">
        <v>35.12Z</v>
      </c>
    </row>
    <row r="4668" spans="2:6">
      <c r="B4668" s="5" t="s">
        <v>9424</v>
      </c>
      <c r="C4668" s="5" t="s">
        <v>9425</v>
      </c>
      <c r="D4668" s="6" t="s">
        <v>9425</v>
      </c>
      <c r="E4668" s="6" t="s">
        <v>9425</v>
      </c>
      <c r="F4668" s="6" t="str">
        <v>35.13Z</v>
      </c>
    </row>
    <row r="4669" spans="2:6">
      <c r="B4669" s="5" t="s">
        <v>9426</v>
      </c>
      <c r="C4669" s="5" t="s">
        <v>9427</v>
      </c>
      <c r="D4669" s="6" t="s">
        <v>9427</v>
      </c>
      <c r="E4669" s="6" t="s">
        <v>9427</v>
      </c>
      <c r="F4669" s="6" t="str">
        <v>35.14Z</v>
      </c>
    </row>
    <row r="4670" spans="2:6">
      <c r="B4670" s="5" t="s">
        <v>9428</v>
      </c>
      <c r="C4670" s="5" t="s">
        <v>9429</v>
      </c>
      <c r="D4670" s="6" t="s">
        <v>9429</v>
      </c>
      <c r="E4670" s="6" t="s">
        <v>9429</v>
      </c>
      <c r="F4670" s="6" t="str">
        <v>35.21Z</v>
      </c>
    </row>
    <row r="4671" spans="2:6">
      <c r="B4671" s="5" t="s">
        <v>9430</v>
      </c>
      <c r="C4671" s="5" t="s">
        <v>9431</v>
      </c>
      <c r="D4671" s="6" t="s">
        <v>9431</v>
      </c>
      <c r="E4671" s="6" t="s">
        <v>9432</v>
      </c>
      <c r="F4671" s="6" t="str">
        <v>35.22Z</v>
      </c>
    </row>
    <row r="4672" spans="2:6">
      <c r="B4672" s="5" t="s">
        <v>9433</v>
      </c>
      <c r="C4672" s="5" t="s">
        <v>9434</v>
      </c>
      <c r="D4672" s="6" t="s">
        <v>9434</v>
      </c>
      <c r="E4672" s="6" t="s">
        <v>9435</v>
      </c>
      <c r="F4672" s="6" t="str">
        <v>35.23Z</v>
      </c>
    </row>
    <row r="4673" spans="2:6">
      <c r="B4673" s="5" t="s">
        <v>9436</v>
      </c>
      <c r="C4673" s="5" t="s">
        <v>9437</v>
      </c>
      <c r="D4673" s="6" t="s">
        <v>9438</v>
      </c>
      <c r="E4673" s="6" t="s">
        <v>9439</v>
      </c>
      <c r="F4673" s="6" t="str">
        <v>35.30Z</v>
      </c>
    </row>
    <row r="4674" spans="2:6">
      <c r="B4674" s="5" t="s">
        <v>9440</v>
      </c>
      <c r="C4674" s="5" t="s">
        <v>9441</v>
      </c>
      <c r="D4674" s="6" t="s">
        <v>9441</v>
      </c>
      <c r="E4674" s="6" t="s">
        <v>9442</v>
      </c>
      <c r="F4674" s="6" t="str">
        <v>36.00Z</v>
      </c>
    </row>
    <row r="4675" spans="2:6">
      <c r="B4675" s="5" t="s">
        <v>9443</v>
      </c>
      <c r="C4675" s="5" t="s">
        <v>9444</v>
      </c>
      <c r="D4675" s="6" t="s">
        <v>9444</v>
      </c>
      <c r="E4675" s="6" t="s">
        <v>9444</v>
      </c>
      <c r="F4675" s="6" t="str">
        <v>37.00Z</v>
      </c>
    </row>
    <row r="4676" spans="2:6">
      <c r="B4676" s="5" t="s">
        <v>9445</v>
      </c>
      <c r="C4676" s="5" t="s">
        <v>9446</v>
      </c>
      <c r="D4676" s="6" t="s">
        <v>9446</v>
      </c>
      <c r="E4676" s="6" t="s">
        <v>9446</v>
      </c>
      <c r="F4676" s="6" t="str">
        <v>38.11Z</v>
      </c>
    </row>
    <row r="4677" spans="2:6">
      <c r="B4677" s="5" t="s">
        <v>9447</v>
      </c>
      <c r="C4677" s="5" t="s">
        <v>9448</v>
      </c>
      <c r="D4677" s="6" t="s">
        <v>9448</v>
      </c>
      <c r="E4677" s="6" t="s">
        <v>9448</v>
      </c>
      <c r="F4677" s="6" t="str">
        <v>38.12Z</v>
      </c>
    </row>
    <row r="4678" spans="2:6">
      <c r="B4678" s="5" t="s">
        <v>9449</v>
      </c>
      <c r="C4678" s="5" t="s">
        <v>9450</v>
      </c>
      <c r="D4678" s="6" t="s">
        <v>9450</v>
      </c>
      <c r="E4678" s="6" t="s">
        <v>9451</v>
      </c>
      <c r="F4678" s="6" t="str">
        <v>38.21Z</v>
      </c>
    </row>
    <row r="4679" spans="2:6">
      <c r="B4679" s="5" t="s">
        <v>9452</v>
      </c>
      <c r="C4679" s="5" t="s">
        <v>9453</v>
      </c>
      <c r="D4679" s="6" t="s">
        <v>9453</v>
      </c>
      <c r="E4679" s="6" t="s">
        <v>9454</v>
      </c>
      <c r="F4679" s="6" t="str">
        <v>38.22Z</v>
      </c>
    </row>
    <row r="4680" spans="2:6">
      <c r="B4680" s="5" t="s">
        <v>9455</v>
      </c>
      <c r="C4680" s="5" t="s">
        <v>9456</v>
      </c>
      <c r="D4680" s="6" t="s">
        <v>9456</v>
      </c>
      <c r="E4680" s="6" t="s">
        <v>9456</v>
      </c>
      <c r="F4680" s="6" t="str">
        <v>38.31Z</v>
      </c>
    </row>
    <row r="4681" spans="2:6">
      <c r="B4681" s="5" t="s">
        <v>9457</v>
      </c>
      <c r="C4681" s="5" t="s">
        <v>9458</v>
      </c>
      <c r="D4681" s="6" t="s">
        <v>9458</v>
      </c>
      <c r="E4681" s="6" t="s">
        <v>9458</v>
      </c>
      <c r="F4681" s="6" t="str">
        <v>38.32Z</v>
      </c>
    </row>
    <row r="4682" spans="2:6">
      <c r="B4682" s="5" t="s">
        <v>9459</v>
      </c>
      <c r="C4682" s="5" t="s">
        <v>9460</v>
      </c>
      <c r="D4682" s="6" t="s">
        <v>9460</v>
      </c>
      <c r="E4682" s="6" t="s">
        <v>9461</v>
      </c>
      <c r="F4682" s="6" t="str">
        <v>39.00Z</v>
      </c>
    </row>
    <row r="4683" spans="2:6">
      <c r="B4683" s="5" t="s">
        <v>9462</v>
      </c>
      <c r="C4683" s="5" t="s">
        <v>9463</v>
      </c>
      <c r="D4683" s="6" t="s">
        <v>9463</v>
      </c>
      <c r="E4683" s="6" t="s">
        <v>9463</v>
      </c>
      <c r="F4683" s="6" t="str">
        <v>41.10A</v>
      </c>
    </row>
    <row r="4684" spans="2:6">
      <c r="B4684" s="5" t="s">
        <v>9464</v>
      </c>
      <c r="C4684" s="5" t="s">
        <v>9465</v>
      </c>
      <c r="D4684" s="6" t="s">
        <v>9465</v>
      </c>
      <c r="E4684" s="6" t="s">
        <v>9465</v>
      </c>
      <c r="F4684" s="6" t="str">
        <v>41.10B</v>
      </c>
    </row>
    <row r="4685" spans="2:6">
      <c r="B4685" s="5" t="s">
        <v>9466</v>
      </c>
      <c r="C4685" s="5" t="s">
        <v>9467</v>
      </c>
      <c r="D4685" s="6" t="s">
        <v>9467</v>
      </c>
      <c r="E4685" s="6" t="s">
        <v>9467</v>
      </c>
      <c r="F4685" s="6" t="str">
        <v>41.10C</v>
      </c>
    </row>
    <row r="4686" spans="2:6">
      <c r="B4686" s="5" t="s">
        <v>9468</v>
      </c>
      <c r="C4686" s="5" t="s">
        <v>9469</v>
      </c>
      <c r="D4686" s="6" t="s">
        <v>9469</v>
      </c>
      <c r="E4686" s="6" t="s">
        <v>9469</v>
      </c>
      <c r="F4686" s="6" t="str">
        <v>41.10D</v>
      </c>
    </row>
    <row r="4687" spans="2:6">
      <c r="B4687" s="5" t="s">
        <v>9470</v>
      </c>
      <c r="C4687" s="5" t="s">
        <v>9471</v>
      </c>
      <c r="D4687" s="6" t="s">
        <v>9471</v>
      </c>
      <c r="E4687" s="6" t="s">
        <v>9471</v>
      </c>
      <c r="F4687" s="6" t="str">
        <v>41.20A</v>
      </c>
    </row>
    <row r="4688" spans="2:6">
      <c r="B4688" s="5" t="s">
        <v>9472</v>
      </c>
      <c r="C4688" s="5" t="s">
        <v>9473</v>
      </c>
      <c r="D4688" s="6" t="s">
        <v>9473</v>
      </c>
      <c r="E4688" s="6" t="s">
        <v>9473</v>
      </c>
      <c r="F4688" s="6" t="str">
        <v>41.20B</v>
      </c>
    </row>
    <row r="4689" spans="2:6">
      <c r="B4689" s="5" t="s">
        <v>9474</v>
      </c>
      <c r="C4689" s="5" t="s">
        <v>9475</v>
      </c>
      <c r="D4689" s="6" t="s">
        <v>9475</v>
      </c>
      <c r="E4689" s="6" t="s">
        <v>9475</v>
      </c>
      <c r="F4689" s="6" t="str">
        <v>42.11Z</v>
      </c>
    </row>
    <row r="4690" spans="2:6">
      <c r="B4690" s="5" t="s">
        <v>9476</v>
      </c>
      <c r="C4690" s="5" t="s">
        <v>9477</v>
      </c>
      <c r="D4690" s="6" t="s">
        <v>9477</v>
      </c>
      <c r="E4690" s="6" t="s">
        <v>9478</v>
      </c>
      <c r="F4690" s="6" t="str">
        <v>42.12Z</v>
      </c>
    </row>
    <row r="4691" spans="2:6">
      <c r="B4691" s="5" t="s">
        <v>9479</v>
      </c>
      <c r="C4691" s="5" t="s">
        <v>9480</v>
      </c>
      <c r="D4691" s="6" t="s">
        <v>9480</v>
      </c>
      <c r="E4691" s="6" t="s">
        <v>9480</v>
      </c>
      <c r="F4691" s="6" t="str">
        <v>42.13A</v>
      </c>
    </row>
    <row r="4692" spans="2:6">
      <c r="B4692" s="5" t="s">
        <v>9481</v>
      </c>
      <c r="C4692" s="5" t="s">
        <v>9482</v>
      </c>
      <c r="D4692" s="6" t="s">
        <v>9482</v>
      </c>
      <c r="E4692" s="6" t="s">
        <v>9482</v>
      </c>
      <c r="F4692" s="6" t="str">
        <v>42.13B</v>
      </c>
    </row>
    <row r="4693" spans="2:6">
      <c r="B4693" s="5" t="s">
        <v>9483</v>
      </c>
      <c r="C4693" s="5" t="s">
        <v>9484</v>
      </c>
      <c r="D4693" s="6" t="s">
        <v>9484</v>
      </c>
      <c r="E4693" s="6" t="s">
        <v>9484</v>
      </c>
      <c r="F4693" s="6" t="str">
        <v>42.21Z</v>
      </c>
    </row>
    <row r="4694" spans="2:6">
      <c r="B4694" s="5" t="s">
        <v>9485</v>
      </c>
      <c r="C4694" s="5" t="s">
        <v>9486</v>
      </c>
      <c r="D4694" s="6" t="s">
        <v>9486</v>
      </c>
      <c r="E4694" s="6" t="s">
        <v>9487</v>
      </c>
      <c r="F4694" s="6" t="str">
        <v>42.22Z</v>
      </c>
    </row>
    <row r="4695" spans="2:6">
      <c r="B4695" s="5" t="s">
        <v>9488</v>
      </c>
      <c r="C4695" s="5" t="s">
        <v>9489</v>
      </c>
      <c r="D4695" s="6" t="s">
        <v>9489</v>
      </c>
      <c r="E4695" s="6" t="s">
        <v>9490</v>
      </c>
      <c r="F4695" s="6" t="str">
        <v>42.91Z</v>
      </c>
    </row>
    <row r="4696" spans="2:6">
      <c r="B4696" s="5" t="s">
        <v>9491</v>
      </c>
      <c r="C4696" s="5" t="s">
        <v>9492</v>
      </c>
      <c r="D4696" s="6" t="s">
        <v>9492</v>
      </c>
      <c r="E4696" s="6" t="s">
        <v>9493</v>
      </c>
      <c r="F4696" s="6" t="str">
        <v>42.99Z</v>
      </c>
    </row>
    <row r="4697" spans="2:6">
      <c r="B4697" s="5" t="s">
        <v>9494</v>
      </c>
      <c r="C4697" s="5" t="s">
        <v>9495</v>
      </c>
      <c r="D4697" s="6" t="s">
        <v>9495</v>
      </c>
      <c r="E4697" s="6" t="s">
        <v>9495</v>
      </c>
      <c r="F4697" s="6" t="str">
        <v>43.11Z</v>
      </c>
    </row>
    <row r="4698" spans="2:6">
      <c r="B4698" s="5" t="s">
        <v>9496</v>
      </c>
      <c r="C4698" s="5" t="s">
        <v>9497</v>
      </c>
      <c r="D4698" s="6" t="s">
        <v>9497</v>
      </c>
      <c r="E4698" s="6" t="s">
        <v>9498</v>
      </c>
      <c r="F4698" s="6" t="str">
        <v>43.12A</v>
      </c>
    </row>
    <row r="4699" spans="2:6">
      <c r="B4699" s="5" t="s">
        <v>9499</v>
      </c>
      <c r="C4699" s="5" t="s">
        <v>9500</v>
      </c>
      <c r="D4699" s="6" t="s">
        <v>9500</v>
      </c>
      <c r="E4699" s="6" t="s">
        <v>9501</v>
      </c>
      <c r="F4699" s="6" t="str">
        <v>43.12B</v>
      </c>
    </row>
    <row r="4700" spans="2:6">
      <c r="B4700" s="5" t="s">
        <v>9502</v>
      </c>
      <c r="C4700" s="5" t="s">
        <v>9503</v>
      </c>
      <c r="D4700" s="6" t="s">
        <v>9503</v>
      </c>
      <c r="E4700" s="6" t="s">
        <v>9503</v>
      </c>
      <c r="F4700" s="6" t="str">
        <v>43.13Z</v>
      </c>
    </row>
    <row r="4701" spans="2:6">
      <c r="B4701" s="5" t="s">
        <v>9504</v>
      </c>
      <c r="C4701" s="5" t="s">
        <v>9505</v>
      </c>
      <c r="D4701" s="6" t="s">
        <v>9505</v>
      </c>
      <c r="E4701" s="6" t="s">
        <v>9506</v>
      </c>
      <c r="F4701" s="6" t="str">
        <v>43.21A</v>
      </c>
    </row>
    <row r="4702" spans="2:6">
      <c r="B4702" s="5" t="s">
        <v>9507</v>
      </c>
      <c r="C4702" s="5" t="s">
        <v>9508</v>
      </c>
      <c r="D4702" s="6" t="s">
        <v>9508</v>
      </c>
      <c r="E4702" s="6" t="s">
        <v>9509</v>
      </c>
      <c r="F4702" s="6" t="str">
        <v>43.21B</v>
      </c>
    </row>
    <row r="4703" spans="2:6">
      <c r="B4703" s="5" t="s">
        <v>9510</v>
      </c>
      <c r="C4703" s="5" t="s">
        <v>9511</v>
      </c>
      <c r="D4703" s="6" t="s">
        <v>9511</v>
      </c>
      <c r="E4703" s="6" t="s">
        <v>9512</v>
      </c>
      <c r="F4703" s="6" t="str">
        <v>43.22A</v>
      </c>
    </row>
    <row r="4704" spans="2:6">
      <c r="B4704" s="5" t="s">
        <v>9513</v>
      </c>
      <c r="C4704" s="5" t="s">
        <v>9514</v>
      </c>
      <c r="D4704" s="6" t="s">
        <v>9515</v>
      </c>
      <c r="E4704" s="6" t="s">
        <v>9516</v>
      </c>
      <c r="F4704" s="6" t="str">
        <v>43.22B</v>
      </c>
    </row>
    <row r="4705" spans="2:6">
      <c r="B4705" s="5" t="s">
        <v>9517</v>
      </c>
      <c r="C4705" s="5" t="s">
        <v>9518</v>
      </c>
      <c r="D4705" s="6" t="s">
        <v>9518</v>
      </c>
      <c r="E4705" s="6" t="s">
        <v>9518</v>
      </c>
      <c r="F4705" s="6" t="str">
        <v>43.29A</v>
      </c>
    </row>
    <row r="4706" spans="2:6">
      <c r="B4706" s="5" t="s">
        <v>9519</v>
      </c>
      <c r="C4706" s="5" t="s">
        <v>9520</v>
      </c>
      <c r="D4706" s="6" t="s">
        <v>9520</v>
      </c>
      <c r="E4706" s="6" t="s">
        <v>9520</v>
      </c>
      <c r="F4706" s="6" t="str">
        <v>43.29B</v>
      </c>
    </row>
    <row r="4707" spans="2:6">
      <c r="B4707" s="5" t="s">
        <v>9521</v>
      </c>
      <c r="C4707" s="5" t="s">
        <v>9522</v>
      </c>
      <c r="D4707" s="6" t="s">
        <v>9522</v>
      </c>
      <c r="E4707" s="6" t="s">
        <v>9522</v>
      </c>
      <c r="F4707" s="6" t="str">
        <v>43.31Z</v>
      </c>
    </row>
    <row r="4708" spans="2:6">
      <c r="B4708" s="5" t="s">
        <v>9523</v>
      </c>
      <c r="C4708" s="5" t="s">
        <v>9524</v>
      </c>
      <c r="D4708" s="6" t="s">
        <v>9524</v>
      </c>
      <c r="E4708" s="6" t="s">
        <v>9524</v>
      </c>
      <c r="F4708" s="6" t="str">
        <v>43.32A</v>
      </c>
    </row>
    <row r="4709" spans="2:6">
      <c r="B4709" s="5" t="s">
        <v>9525</v>
      </c>
      <c r="C4709" s="5" t="s">
        <v>9526</v>
      </c>
      <c r="D4709" s="6" t="s">
        <v>9526</v>
      </c>
      <c r="E4709" s="6" t="s">
        <v>9527</v>
      </c>
      <c r="F4709" s="6" t="str">
        <v>43.32B</v>
      </c>
    </row>
    <row r="4710" spans="2:6">
      <c r="B4710" s="5" t="s">
        <v>9528</v>
      </c>
      <c r="C4710" s="5" t="s">
        <v>9529</v>
      </c>
      <c r="D4710" s="6" t="s">
        <v>9529</v>
      </c>
      <c r="E4710" s="6" t="s">
        <v>9529</v>
      </c>
      <c r="F4710" s="6" t="str">
        <v>43.32C</v>
      </c>
    </row>
    <row r="4711" spans="2:6">
      <c r="B4711" s="5" t="s">
        <v>9530</v>
      </c>
      <c r="C4711" s="5" t="s">
        <v>9531</v>
      </c>
      <c r="D4711" s="6" t="s">
        <v>9531</v>
      </c>
      <c r="E4711" s="6" t="s">
        <v>9532</v>
      </c>
      <c r="F4711" s="6" t="str">
        <v>43.33Z</v>
      </c>
    </row>
    <row r="4712" spans="2:6">
      <c r="B4712" s="5" t="s">
        <v>9533</v>
      </c>
      <c r="C4712" s="5" t="s">
        <v>9534</v>
      </c>
      <c r="D4712" s="6" t="s">
        <v>9534</v>
      </c>
      <c r="E4712" s="6" t="s">
        <v>9534</v>
      </c>
      <c r="F4712" s="6" t="str">
        <v>43.34Z</v>
      </c>
    </row>
    <row r="4713" spans="2:6">
      <c r="B4713" s="5" t="s">
        <v>9535</v>
      </c>
      <c r="C4713" s="5" t="s">
        <v>9536</v>
      </c>
      <c r="D4713" s="6" t="s">
        <v>9536</v>
      </c>
      <c r="E4713" s="6" t="s">
        <v>9536</v>
      </c>
      <c r="F4713" s="6" t="str">
        <v>43.39Z</v>
      </c>
    </row>
    <row r="4714" spans="2:6">
      <c r="B4714" s="5" t="s">
        <v>9537</v>
      </c>
      <c r="C4714" s="5" t="s">
        <v>9538</v>
      </c>
      <c r="D4714" s="6" t="s">
        <v>9538</v>
      </c>
      <c r="E4714" s="6" t="s">
        <v>9538</v>
      </c>
      <c r="F4714" s="6" t="str">
        <v>43.91A</v>
      </c>
    </row>
    <row r="4715" spans="2:6">
      <c r="B4715" s="5" t="s">
        <v>9539</v>
      </c>
      <c r="C4715" s="5" t="s">
        <v>9540</v>
      </c>
      <c r="D4715" s="6" t="s">
        <v>9540</v>
      </c>
      <c r="E4715" s="6" t="s">
        <v>9540</v>
      </c>
      <c r="F4715" s="6" t="str">
        <v>43.91B</v>
      </c>
    </row>
    <row r="4716" spans="2:6">
      <c r="B4716" s="5" t="s">
        <v>9541</v>
      </c>
      <c r="C4716" s="5" t="s">
        <v>9542</v>
      </c>
      <c r="D4716" s="6" t="s">
        <v>9542</v>
      </c>
      <c r="E4716" s="6" t="s">
        <v>9542</v>
      </c>
      <c r="F4716" s="6" t="str">
        <v>43.99A</v>
      </c>
    </row>
    <row r="4717" spans="2:6">
      <c r="B4717" s="5" t="s">
        <v>9543</v>
      </c>
      <c r="C4717" s="5" t="s">
        <v>9544</v>
      </c>
      <c r="D4717" s="6" t="s">
        <v>9544</v>
      </c>
      <c r="E4717" s="6" t="s">
        <v>9545</v>
      </c>
      <c r="F4717" s="6" t="str">
        <v>43.99B</v>
      </c>
    </row>
    <row r="4718" spans="2:6">
      <c r="B4718" s="5" t="s">
        <v>9546</v>
      </c>
      <c r="C4718" s="5" t="s">
        <v>9547</v>
      </c>
      <c r="D4718" s="6" t="s">
        <v>9548</v>
      </c>
      <c r="E4718" s="6" t="s">
        <v>9549</v>
      </c>
      <c r="F4718" s="6" t="str">
        <v>43.99C</v>
      </c>
    </row>
    <row r="4719" spans="2:6">
      <c r="B4719" s="5" t="s">
        <v>9550</v>
      </c>
      <c r="C4719" s="5" t="s">
        <v>9551</v>
      </c>
      <c r="D4719" s="6" t="s">
        <v>9551</v>
      </c>
      <c r="E4719" s="6" t="s">
        <v>9552</v>
      </c>
      <c r="F4719" s="6" t="str">
        <v>43.99D</v>
      </c>
    </row>
    <row r="4720" spans="2:6">
      <c r="B4720" s="5" t="s">
        <v>9553</v>
      </c>
      <c r="C4720" s="5" t="s">
        <v>9554</v>
      </c>
      <c r="D4720" s="6" t="s">
        <v>9554</v>
      </c>
      <c r="E4720" s="6" t="s">
        <v>9555</v>
      </c>
      <c r="F4720" s="6" t="str">
        <v>43.99E</v>
      </c>
    </row>
    <row r="4721" spans="2:6">
      <c r="B4721" s="5" t="s">
        <v>9556</v>
      </c>
      <c r="C4721" s="5" t="s">
        <v>9557</v>
      </c>
      <c r="D4721" s="6" t="s">
        <v>9557</v>
      </c>
      <c r="E4721" s="6" t="s">
        <v>9558</v>
      </c>
      <c r="F4721" s="6" t="str">
        <v>45.11Z</v>
      </c>
    </row>
    <row r="4722" spans="2:6">
      <c r="B4722" s="5" t="s">
        <v>9559</v>
      </c>
      <c r="C4722" s="5" t="s">
        <v>9560</v>
      </c>
      <c r="D4722" s="6" t="s">
        <v>9560</v>
      </c>
      <c r="E4722" s="6" t="s">
        <v>9560</v>
      </c>
      <c r="F4722" s="6" t="str">
        <v>45.19Z</v>
      </c>
    </row>
    <row r="4723" spans="2:6">
      <c r="B4723" s="5" t="s">
        <v>9561</v>
      </c>
      <c r="C4723" s="5" t="s">
        <v>9562</v>
      </c>
      <c r="D4723" s="6" t="s">
        <v>9562</v>
      </c>
      <c r="E4723" s="6" t="s">
        <v>9563</v>
      </c>
      <c r="F4723" s="6" t="str">
        <v>45.20A</v>
      </c>
    </row>
    <row r="4724" spans="2:6">
      <c r="B4724" s="5" t="s">
        <v>9564</v>
      </c>
      <c r="C4724" s="5" t="s">
        <v>9565</v>
      </c>
      <c r="D4724" s="6" t="s">
        <v>9565</v>
      </c>
      <c r="E4724" s="6" t="s">
        <v>9566</v>
      </c>
      <c r="F4724" s="6" t="str">
        <v>45.20B</v>
      </c>
    </row>
    <row r="4725" spans="2:6">
      <c r="B4725" s="5" t="s">
        <v>9567</v>
      </c>
      <c r="C4725" s="5" t="s">
        <v>9568</v>
      </c>
      <c r="D4725" s="6" t="s">
        <v>9568</v>
      </c>
      <c r="E4725" s="6" t="s">
        <v>9569</v>
      </c>
      <c r="F4725" s="6" t="str">
        <v>45.31Z</v>
      </c>
    </row>
    <row r="4726" spans="2:6">
      <c r="B4726" s="5" t="s">
        <v>9570</v>
      </c>
      <c r="C4726" s="5" t="s">
        <v>9571</v>
      </c>
      <c r="D4726" s="6" t="s">
        <v>9571</v>
      </c>
      <c r="E4726" s="6" t="s">
        <v>9572</v>
      </c>
      <c r="F4726" s="6" t="str">
        <v>45.32Z</v>
      </c>
    </row>
    <row r="4727" spans="2:6">
      <c r="B4727" s="5" t="s">
        <v>9573</v>
      </c>
      <c r="C4727" s="5" t="s">
        <v>9574</v>
      </c>
      <c r="D4727" s="6" t="s">
        <v>9574</v>
      </c>
      <c r="E4727" s="6" t="s">
        <v>9574</v>
      </c>
      <c r="F4727" s="6" t="str">
        <v>45.40Z</v>
      </c>
    </row>
    <row r="4728" spans="2:6">
      <c r="B4728" s="5" t="s">
        <v>9575</v>
      </c>
      <c r="C4728" s="5" t="s">
        <v>9576</v>
      </c>
      <c r="D4728" s="6" t="s">
        <v>9577</v>
      </c>
      <c r="E4728" s="6" t="s">
        <v>9578</v>
      </c>
      <c r="F4728" s="6" t="str">
        <v>46.11Z</v>
      </c>
    </row>
    <row r="4729" spans="2:6">
      <c r="B4729" s="5" t="s">
        <v>9579</v>
      </c>
      <c r="C4729" s="5" t="s">
        <v>9580</v>
      </c>
      <c r="D4729" s="6" t="s">
        <v>9580</v>
      </c>
      <c r="E4729" s="6" t="s">
        <v>9580</v>
      </c>
      <c r="F4729" s="6" t="str">
        <v>46.12A</v>
      </c>
    </row>
    <row r="4730" spans="2:6">
      <c r="B4730" s="5" t="s">
        <v>9581</v>
      </c>
      <c r="C4730" s="5" t="s">
        <v>9582</v>
      </c>
      <c r="D4730" s="6" t="s">
        <v>9583</v>
      </c>
      <c r="E4730" s="6" t="s">
        <v>9584</v>
      </c>
      <c r="F4730" s="6" t="str">
        <v>46.12B</v>
      </c>
    </row>
    <row r="4731" spans="2:6">
      <c r="B4731" s="5" t="s">
        <v>9585</v>
      </c>
      <c r="C4731" s="5" t="s">
        <v>9586</v>
      </c>
      <c r="D4731" s="6" t="s">
        <v>9586</v>
      </c>
      <c r="E4731" s="6" t="s">
        <v>9587</v>
      </c>
      <c r="F4731" s="6" t="str">
        <v>46.13Z</v>
      </c>
    </row>
    <row r="4732" spans="2:6">
      <c r="B4732" s="5" t="s">
        <v>9588</v>
      </c>
      <c r="C4732" s="5" t="s">
        <v>9589</v>
      </c>
      <c r="D4732" s="6" t="s">
        <v>9590</v>
      </c>
      <c r="E4732" s="6" t="s">
        <v>9591</v>
      </c>
      <c r="F4732" s="6" t="str">
        <v>46.14Z</v>
      </c>
    </row>
    <row r="4733" spans="2:6">
      <c r="B4733" s="5" t="s">
        <v>9592</v>
      </c>
      <c r="C4733" s="5" t="s">
        <v>9593</v>
      </c>
      <c r="D4733" s="6" t="s">
        <v>9594</v>
      </c>
      <c r="E4733" s="6" t="s">
        <v>9595</v>
      </c>
      <c r="F4733" s="6" t="str">
        <v>46.15Z</v>
      </c>
    </row>
    <row r="4734" spans="2:6">
      <c r="B4734" s="5" t="s">
        <v>9596</v>
      </c>
      <c r="C4734" s="5" t="s">
        <v>9597</v>
      </c>
      <c r="D4734" s="6" t="s">
        <v>9598</v>
      </c>
      <c r="E4734" s="6" t="s">
        <v>9599</v>
      </c>
      <c r="F4734" s="6" t="str">
        <v>46.16Z</v>
      </c>
    </row>
    <row r="4735" spans="2:6">
      <c r="B4735" s="5" t="s">
        <v>9600</v>
      </c>
      <c r="C4735" s="5" t="s">
        <v>9601</v>
      </c>
      <c r="D4735" s="6" t="s">
        <v>9601</v>
      </c>
      <c r="E4735" s="6" t="s">
        <v>9601</v>
      </c>
      <c r="F4735" s="6" t="str">
        <v>46.17A</v>
      </c>
    </row>
    <row r="4736" spans="2:6">
      <c r="B4736" s="5" t="s">
        <v>9602</v>
      </c>
      <c r="C4736" s="5" t="s">
        <v>9603</v>
      </c>
      <c r="D4736" s="6" t="s">
        <v>9603</v>
      </c>
      <c r="E4736" s="6" t="s">
        <v>9604</v>
      </c>
      <c r="F4736" s="6" t="str">
        <v>46.17B</v>
      </c>
    </row>
    <row r="4737" spans="2:6">
      <c r="B4737" s="5" t="s">
        <v>9605</v>
      </c>
      <c r="C4737" s="5" t="s">
        <v>9606</v>
      </c>
      <c r="D4737" s="6" t="s">
        <v>9607</v>
      </c>
      <c r="E4737" s="6" t="s">
        <v>9608</v>
      </c>
      <c r="F4737" s="6" t="str">
        <v>46.18Z</v>
      </c>
    </row>
    <row r="4738" spans="2:6">
      <c r="B4738" s="5" t="s">
        <v>9609</v>
      </c>
      <c r="C4738" s="5" t="s">
        <v>9610</v>
      </c>
      <c r="D4738" s="6" t="s">
        <v>9610</v>
      </c>
      <c r="E4738" s="6" t="s">
        <v>9610</v>
      </c>
      <c r="F4738" s="6" t="str">
        <v>46.19A</v>
      </c>
    </row>
    <row r="4739" spans="2:6">
      <c r="B4739" s="5" t="s">
        <v>9611</v>
      </c>
      <c r="C4739" s="5" t="s">
        <v>9612</v>
      </c>
      <c r="D4739" s="6" t="s">
        <v>9612</v>
      </c>
      <c r="E4739" s="6" t="s">
        <v>9613</v>
      </c>
      <c r="F4739" s="6" t="str">
        <v>46.19B</v>
      </c>
    </row>
    <row r="4740" spans="2:6">
      <c r="B4740" s="5" t="s">
        <v>9614</v>
      </c>
      <c r="C4740" s="5" t="s">
        <v>9615</v>
      </c>
      <c r="D4740" s="6" t="s">
        <v>9616</v>
      </c>
      <c r="E4740" s="6" t="s">
        <v>9617</v>
      </c>
      <c r="F4740" s="6" t="str">
        <v>46.21Z</v>
      </c>
    </row>
    <row r="4741" spans="2:6">
      <c r="B4741" s="5" t="s">
        <v>9618</v>
      </c>
      <c r="C4741" s="5" t="s">
        <v>9619</v>
      </c>
      <c r="D4741" s="6" t="s">
        <v>9619</v>
      </c>
      <c r="E4741" s="6" t="s">
        <v>9620</v>
      </c>
      <c r="F4741" s="6" t="str">
        <v>46.22Z</v>
      </c>
    </row>
    <row r="4742" spans="2:6">
      <c r="B4742" s="5" t="s">
        <v>9621</v>
      </c>
      <c r="C4742" s="5" t="s">
        <v>9622</v>
      </c>
      <c r="D4742" s="6" t="s">
        <v>9622</v>
      </c>
      <c r="E4742" s="6" t="s">
        <v>9623</v>
      </c>
      <c r="F4742" s="6" t="str">
        <v>46.23Z</v>
      </c>
    </row>
    <row r="4743" spans="2:6">
      <c r="B4743" s="5" t="s">
        <v>9624</v>
      </c>
      <c r="C4743" s="5" t="s">
        <v>9625</v>
      </c>
      <c r="D4743" s="6" t="s">
        <v>9625</v>
      </c>
      <c r="E4743" s="6" t="s">
        <v>9626</v>
      </c>
      <c r="F4743" s="6" t="str">
        <v>46.24Z</v>
      </c>
    </row>
    <row r="4744" spans="2:6">
      <c r="B4744" s="5" t="s">
        <v>9627</v>
      </c>
      <c r="C4744" s="5" t="s">
        <v>9628</v>
      </c>
      <c r="D4744" s="6" t="s">
        <v>9628</v>
      </c>
      <c r="E4744" s="6" t="s">
        <v>9629</v>
      </c>
      <c r="F4744" s="6" t="str">
        <v>46.31Z</v>
      </c>
    </row>
    <row r="4745" spans="2:6">
      <c r="B4745" s="5" t="s">
        <v>9630</v>
      </c>
      <c r="C4745" s="5" t="s">
        <v>9631</v>
      </c>
      <c r="D4745" s="6" t="s">
        <v>9632</v>
      </c>
      <c r="E4745" s="6" t="s">
        <v>9632</v>
      </c>
      <c r="F4745" s="6" t="str">
        <v>46.32A</v>
      </c>
    </row>
    <row r="4746" spans="2:6">
      <c r="B4746" s="5" t="s">
        <v>9633</v>
      </c>
      <c r="C4746" s="5" t="s">
        <v>9634</v>
      </c>
      <c r="D4746" s="6" t="s">
        <v>9635</v>
      </c>
      <c r="E4746" s="6" t="s">
        <v>9636</v>
      </c>
      <c r="F4746" s="6" t="str">
        <v>46.32B</v>
      </c>
    </row>
    <row r="4747" spans="2:6">
      <c r="B4747" s="5" t="s">
        <v>9637</v>
      </c>
      <c r="C4747" s="5" t="s">
        <v>9638</v>
      </c>
      <c r="D4747" s="6" t="s">
        <v>9639</v>
      </c>
      <c r="E4747" s="6" t="s">
        <v>9639</v>
      </c>
      <c r="F4747" s="6" t="str">
        <v>46.32C</v>
      </c>
    </row>
    <row r="4748" spans="2:6">
      <c r="B4748" s="5" t="s">
        <v>9640</v>
      </c>
      <c r="C4748" s="5" t="s">
        <v>9641</v>
      </c>
      <c r="D4748" s="6" t="s">
        <v>9642</v>
      </c>
      <c r="E4748" s="6" t="s">
        <v>9643</v>
      </c>
      <c r="F4748" s="6" t="str">
        <v>46.33Z</v>
      </c>
    </row>
    <row r="4749" spans="2:6">
      <c r="B4749" s="5" t="s">
        <v>9644</v>
      </c>
      <c r="C4749" s="5" t="s">
        <v>9645</v>
      </c>
      <c r="D4749" s="6" t="s">
        <v>9645</v>
      </c>
      <c r="E4749" s="6" t="s">
        <v>9646</v>
      </c>
      <c r="F4749" s="6" t="str">
        <v>46.34Z</v>
      </c>
    </row>
    <row r="4750" spans="2:6">
      <c r="B4750" s="5" t="s">
        <v>9647</v>
      </c>
      <c r="C4750" s="5" t="s">
        <v>9648</v>
      </c>
      <c r="D4750" s="6" t="s">
        <v>9649</v>
      </c>
      <c r="E4750" s="6" t="s">
        <v>9650</v>
      </c>
      <c r="F4750" s="6" t="str">
        <v>46.35Z</v>
      </c>
    </row>
    <row r="4751" spans="2:6">
      <c r="B4751" s="5" t="s">
        <v>9651</v>
      </c>
      <c r="C4751" s="5" t="s">
        <v>9652</v>
      </c>
      <c r="D4751" s="6" t="s">
        <v>9653</v>
      </c>
      <c r="E4751" s="6" t="s">
        <v>9654</v>
      </c>
      <c r="F4751" s="6" t="str">
        <v>46.36Z</v>
      </c>
    </row>
    <row r="4752" spans="2:6">
      <c r="B4752" s="5" t="s">
        <v>9655</v>
      </c>
      <c r="C4752" s="5" t="s">
        <v>9656</v>
      </c>
      <c r="D4752" s="6" t="s">
        <v>9657</v>
      </c>
      <c r="E4752" s="6" t="s">
        <v>9658</v>
      </c>
      <c r="F4752" s="6" t="str">
        <v>46.37Z</v>
      </c>
    </row>
    <row r="4753" spans="2:6">
      <c r="B4753" s="5" t="s">
        <v>9659</v>
      </c>
      <c r="C4753" s="5" t="s">
        <v>9660</v>
      </c>
      <c r="D4753" s="6" t="s">
        <v>9661</v>
      </c>
      <c r="E4753" s="6" t="s">
        <v>9662</v>
      </c>
      <c r="F4753" s="6" t="str">
        <v>46.38A</v>
      </c>
    </row>
    <row r="4754" spans="2:6">
      <c r="B4754" s="5" t="s">
        <v>9663</v>
      </c>
      <c r="C4754" s="5" t="s">
        <v>9664</v>
      </c>
      <c r="D4754" s="6" t="s">
        <v>9665</v>
      </c>
      <c r="E4754" s="6" t="s">
        <v>9666</v>
      </c>
      <c r="F4754" s="6" t="str">
        <v>46.38B</v>
      </c>
    </row>
    <row r="4755" spans="2:6">
      <c r="B4755" s="5" t="s">
        <v>9667</v>
      </c>
      <c r="C4755" s="5" t="s">
        <v>9668</v>
      </c>
      <c r="D4755" s="6" t="s">
        <v>9668</v>
      </c>
      <c r="E4755" s="6" t="s">
        <v>9669</v>
      </c>
      <c r="F4755" s="6" t="str">
        <v>46.39A</v>
      </c>
    </row>
    <row r="4756" spans="2:6">
      <c r="B4756" s="5" t="s">
        <v>9670</v>
      </c>
      <c r="C4756" s="5" t="s">
        <v>9671</v>
      </c>
      <c r="D4756" s="6" t="s">
        <v>9672</v>
      </c>
      <c r="E4756" s="6" t="s">
        <v>9673</v>
      </c>
      <c r="F4756" s="6" t="str">
        <v>46.39B</v>
      </c>
    </row>
    <row r="4757" spans="2:6">
      <c r="B4757" s="5" t="s">
        <v>9674</v>
      </c>
      <c r="C4757" s="5" t="s">
        <v>9675</v>
      </c>
      <c r="D4757" s="6" t="s">
        <v>9675</v>
      </c>
      <c r="E4757" s="6" t="s">
        <v>9676</v>
      </c>
      <c r="F4757" s="6" t="str">
        <v>46.41Z</v>
      </c>
    </row>
    <row r="4758" spans="2:6">
      <c r="B4758" s="5" t="s">
        <v>9677</v>
      </c>
      <c r="C4758" s="5" t="s">
        <v>9678</v>
      </c>
      <c r="D4758" s="6" t="s">
        <v>9679</v>
      </c>
      <c r="E4758" s="6" t="s">
        <v>9680</v>
      </c>
      <c r="F4758" s="6" t="str">
        <v>46.42Z</v>
      </c>
    </row>
    <row r="4759" spans="2:6">
      <c r="B4759" s="5" t="s">
        <v>9681</v>
      </c>
      <c r="C4759" s="5" t="s">
        <v>9682</v>
      </c>
      <c r="D4759" s="6" t="s">
        <v>9683</v>
      </c>
      <c r="E4759" s="6" t="s">
        <v>9684</v>
      </c>
      <c r="F4759" s="6" t="str">
        <v>46.43Z</v>
      </c>
    </row>
    <row r="4760" spans="2:6">
      <c r="B4760" s="5" t="s">
        <v>9685</v>
      </c>
      <c r="C4760" s="5" t="s">
        <v>9686</v>
      </c>
      <c r="D4760" s="6" t="s">
        <v>9687</v>
      </c>
      <c r="E4760" s="6" t="s">
        <v>9688</v>
      </c>
      <c r="F4760" s="6" t="str">
        <v>46.44Z</v>
      </c>
    </row>
    <row r="4761" spans="2:6">
      <c r="B4761" s="5" t="s">
        <v>9689</v>
      </c>
      <c r="C4761" s="5" t="s">
        <v>9690</v>
      </c>
      <c r="D4761" s="6" t="s">
        <v>9691</v>
      </c>
      <c r="E4761" s="6" t="s">
        <v>9692</v>
      </c>
      <c r="F4761" s="6" t="str">
        <v>46.45Z</v>
      </c>
    </row>
    <row r="4762" spans="2:6">
      <c r="B4762" s="5" t="s">
        <v>9693</v>
      </c>
      <c r="C4762" s="5" t="s">
        <v>9694</v>
      </c>
      <c r="D4762" s="6" t="s">
        <v>9695</v>
      </c>
      <c r="E4762" s="6" t="s">
        <v>9696</v>
      </c>
      <c r="F4762" s="6" t="str">
        <v>46.46Z</v>
      </c>
    </row>
    <row r="4763" spans="2:6">
      <c r="B4763" s="5" t="s">
        <v>9697</v>
      </c>
      <c r="C4763" s="5" t="s">
        <v>9698</v>
      </c>
      <c r="D4763" s="6" t="s">
        <v>9699</v>
      </c>
      <c r="E4763" s="6" t="s">
        <v>9700</v>
      </c>
      <c r="F4763" s="6" t="str">
        <v>46.47Z</v>
      </c>
    </row>
    <row r="4764" spans="2:6">
      <c r="B4764" s="5" t="s">
        <v>9701</v>
      </c>
      <c r="C4764" s="5" t="s">
        <v>9702</v>
      </c>
      <c r="D4764" s="6" t="s">
        <v>9703</v>
      </c>
      <c r="E4764" s="6" t="s">
        <v>9704</v>
      </c>
      <c r="F4764" s="6" t="str">
        <v>46.48Z</v>
      </c>
    </row>
    <row r="4765" spans="2:6">
      <c r="B4765" s="5" t="s">
        <v>9705</v>
      </c>
      <c r="C4765" s="5" t="s">
        <v>9706</v>
      </c>
      <c r="D4765" s="6" t="s">
        <v>9707</v>
      </c>
      <c r="E4765" s="6" t="s">
        <v>9708</v>
      </c>
      <c r="F4765" s="6" t="str">
        <v>46.49Z</v>
      </c>
    </row>
    <row r="4766" spans="2:6">
      <c r="B4766" s="5" t="s">
        <v>9709</v>
      </c>
      <c r="C4766" s="5" t="s">
        <v>9710</v>
      </c>
      <c r="D4766" s="6" t="s">
        <v>9711</v>
      </c>
      <c r="E4766" s="6" t="s">
        <v>9712</v>
      </c>
      <c r="F4766" s="6" t="str">
        <v>46.51Z</v>
      </c>
    </row>
    <row r="4767" spans="2:6">
      <c r="B4767" s="5" t="s">
        <v>9713</v>
      </c>
      <c r="C4767" s="5" t="s">
        <v>9714</v>
      </c>
      <c r="D4767" s="6" t="s">
        <v>9715</v>
      </c>
      <c r="E4767" s="6" t="s">
        <v>9716</v>
      </c>
      <c r="F4767" s="6" t="str">
        <v>46.52Z</v>
      </c>
    </row>
    <row r="4768" spans="2:6">
      <c r="B4768" s="5" t="s">
        <v>9717</v>
      </c>
      <c r="C4768" s="5" t="s">
        <v>9718</v>
      </c>
      <c r="D4768" s="6" t="s">
        <v>9718</v>
      </c>
      <c r="E4768" s="6" t="s">
        <v>9719</v>
      </c>
      <c r="F4768" s="6" t="str">
        <v>46.61Z</v>
      </c>
    </row>
    <row r="4769" spans="2:6">
      <c r="B4769" s="5" t="s">
        <v>9720</v>
      </c>
      <c r="C4769" s="5" t="s">
        <v>9721</v>
      </c>
      <c r="D4769" s="6" t="s">
        <v>9721</v>
      </c>
      <c r="E4769" s="6" t="s">
        <v>9722</v>
      </c>
      <c r="F4769" s="6" t="str">
        <v>46.62Z</v>
      </c>
    </row>
    <row r="4770" spans="2:6">
      <c r="B4770" s="5" t="s">
        <v>9723</v>
      </c>
      <c r="C4770" s="5" t="s">
        <v>9724</v>
      </c>
      <c r="D4770" s="6" t="s">
        <v>9725</v>
      </c>
      <c r="E4770" s="6" t="s">
        <v>9726</v>
      </c>
      <c r="F4770" s="6" t="str">
        <v>46.63Z</v>
      </c>
    </row>
    <row r="4771" spans="2:6">
      <c r="B4771" s="5" t="s">
        <v>9727</v>
      </c>
      <c r="C4771" s="5" t="s">
        <v>9728</v>
      </c>
      <c r="D4771" s="6" t="s">
        <v>9729</v>
      </c>
      <c r="E4771" s="6" t="s">
        <v>9730</v>
      </c>
      <c r="F4771" s="6" t="str">
        <v>46.64Z</v>
      </c>
    </row>
    <row r="4772" spans="2:6">
      <c r="B4772" s="5" t="s">
        <v>9731</v>
      </c>
      <c r="C4772" s="5" t="s">
        <v>9732</v>
      </c>
      <c r="D4772" s="6" t="s">
        <v>9733</v>
      </c>
      <c r="E4772" s="6" t="s">
        <v>9733</v>
      </c>
      <c r="F4772" s="6" t="str">
        <v>46.65Z</v>
      </c>
    </row>
    <row r="4773" spans="2:6">
      <c r="B4773" s="5" t="s">
        <v>9734</v>
      </c>
      <c r="C4773" s="5" t="s">
        <v>9735</v>
      </c>
      <c r="D4773" s="6" t="s">
        <v>9736</v>
      </c>
      <c r="E4773" s="6" t="s">
        <v>9737</v>
      </c>
      <c r="F4773" s="6" t="str">
        <v>46.66Z</v>
      </c>
    </row>
    <row r="4774" spans="2:6">
      <c r="B4774" s="5" t="s">
        <v>9738</v>
      </c>
      <c r="C4774" s="5" t="s">
        <v>9739</v>
      </c>
      <c r="D4774" s="6" t="s">
        <v>9740</v>
      </c>
      <c r="E4774" s="6" t="s">
        <v>9740</v>
      </c>
      <c r="F4774" s="6" t="str">
        <v>46.69A</v>
      </c>
    </row>
    <row r="4775" spans="2:6">
      <c r="B4775" s="5" t="s">
        <v>9741</v>
      </c>
      <c r="C4775" s="5" t="s">
        <v>9742</v>
      </c>
      <c r="D4775" s="6" t="s">
        <v>9743</v>
      </c>
      <c r="E4775" s="6" t="s">
        <v>9744</v>
      </c>
      <c r="F4775" s="6" t="str">
        <v>46.69B</v>
      </c>
    </row>
    <row r="4776" spans="2:6">
      <c r="B4776" s="5" t="s">
        <v>9745</v>
      </c>
      <c r="C4776" s="5" t="s">
        <v>9746</v>
      </c>
      <c r="D4776" s="6" t="s">
        <v>9747</v>
      </c>
      <c r="E4776" s="6" t="s">
        <v>9748</v>
      </c>
      <c r="F4776" s="6" t="str">
        <v>46.69C</v>
      </c>
    </row>
    <row r="4777" spans="2:6">
      <c r="B4777" s="5" t="s">
        <v>9749</v>
      </c>
      <c r="C4777" s="5" t="s">
        <v>9750</v>
      </c>
      <c r="D4777" s="6" t="s">
        <v>9751</v>
      </c>
      <c r="E4777" s="6" t="s">
        <v>9752</v>
      </c>
      <c r="F4777" s="6" t="str">
        <v>46.71Z</v>
      </c>
    </row>
    <row r="4778" spans="2:6">
      <c r="B4778" s="5" t="s">
        <v>9753</v>
      </c>
      <c r="C4778" s="5" t="s">
        <v>9754</v>
      </c>
      <c r="D4778" s="6" t="s">
        <v>9755</v>
      </c>
      <c r="E4778" s="6" t="s">
        <v>9755</v>
      </c>
      <c r="F4778" s="6" t="str">
        <v>46.72Z</v>
      </c>
    </row>
    <row r="4779" spans="2:6">
      <c r="B4779" s="5" t="s">
        <v>9756</v>
      </c>
      <c r="C4779" s="5" t="s">
        <v>9757</v>
      </c>
      <c r="D4779" s="6" t="s">
        <v>9758</v>
      </c>
      <c r="E4779" s="6" t="s">
        <v>9759</v>
      </c>
      <c r="F4779" s="6" t="str">
        <v>46.73A</v>
      </c>
    </row>
    <row r="4780" spans="2:6">
      <c r="B4780" s="5" t="s">
        <v>9760</v>
      </c>
      <c r="C4780" s="5" t="s">
        <v>9761</v>
      </c>
      <c r="D4780" s="6" t="s">
        <v>9762</v>
      </c>
      <c r="E4780" s="6" t="s">
        <v>9763</v>
      </c>
      <c r="F4780" s="6" t="str">
        <v>46.73B</v>
      </c>
    </row>
    <row r="4781" spans="2:6">
      <c r="B4781" s="5" t="s">
        <v>9764</v>
      </c>
      <c r="C4781" s="5" t="s">
        <v>9765</v>
      </c>
      <c r="D4781" s="6" t="s">
        <v>9765</v>
      </c>
      <c r="E4781" s="6" t="s">
        <v>9766</v>
      </c>
      <c r="F4781" s="6" t="str">
        <v>46.74A</v>
      </c>
    </row>
    <row r="4782" spans="2:6">
      <c r="B4782" s="5" t="s">
        <v>9767</v>
      </c>
      <c r="C4782" s="5" t="s">
        <v>9768</v>
      </c>
      <c r="D4782" s="6" t="s">
        <v>9769</v>
      </c>
      <c r="E4782" s="6" t="s">
        <v>9770</v>
      </c>
      <c r="F4782" s="6" t="str">
        <v>46.74B</v>
      </c>
    </row>
    <row r="4783" spans="2:6">
      <c r="B4783" s="5" t="s">
        <v>9771</v>
      </c>
      <c r="C4783" s="5" t="s">
        <v>9772</v>
      </c>
      <c r="D4783" s="6" t="s">
        <v>9773</v>
      </c>
      <c r="E4783" s="6" t="s">
        <v>9773</v>
      </c>
      <c r="F4783" s="6" t="str">
        <v>46.75Z</v>
      </c>
    </row>
    <row r="4784" spans="2:6">
      <c r="B4784" s="5" t="s">
        <v>9774</v>
      </c>
      <c r="C4784" s="5" t="s">
        <v>9775</v>
      </c>
      <c r="D4784" s="6" t="s">
        <v>9776</v>
      </c>
      <c r="E4784" s="6" t="s">
        <v>9777</v>
      </c>
      <c r="F4784" s="6" t="str">
        <v>46.76Z</v>
      </c>
    </row>
    <row r="4785" spans="2:6">
      <c r="B4785" s="5" t="s">
        <v>9778</v>
      </c>
      <c r="C4785" s="5" t="s">
        <v>9779</v>
      </c>
      <c r="D4785" s="6" t="s">
        <v>9779</v>
      </c>
      <c r="E4785" s="6" t="s">
        <v>9780</v>
      </c>
      <c r="F4785" s="6" t="str">
        <v>46.77Z</v>
      </c>
    </row>
    <row r="4786" spans="2:6">
      <c r="B4786" s="5" t="s">
        <v>9781</v>
      </c>
      <c r="C4786" s="5" t="s">
        <v>9782</v>
      </c>
      <c r="D4786" s="6" t="s">
        <v>9782</v>
      </c>
      <c r="E4786" s="6" t="s">
        <v>9783</v>
      </c>
      <c r="F4786" s="6" t="str">
        <v>46.90Z</v>
      </c>
    </row>
    <row r="4787" spans="2:6">
      <c r="B4787" s="5" t="s">
        <v>9784</v>
      </c>
      <c r="C4787" s="5" t="s">
        <v>9785</v>
      </c>
      <c r="D4787" s="6" t="s">
        <v>9785</v>
      </c>
      <c r="E4787" s="6" t="s">
        <v>9785</v>
      </c>
      <c r="F4787" s="6" t="str">
        <v>47.11A</v>
      </c>
    </row>
    <row r="4788" spans="2:6">
      <c r="B4788" s="5" t="s">
        <v>9786</v>
      </c>
      <c r="C4788" s="5" t="s">
        <v>9787</v>
      </c>
      <c r="D4788" s="6" t="s">
        <v>9787</v>
      </c>
      <c r="E4788" s="6" t="s">
        <v>9787</v>
      </c>
      <c r="F4788" s="6" t="str">
        <v>47.11B</v>
      </c>
    </row>
    <row r="4789" spans="2:6">
      <c r="B4789" s="5" t="s">
        <v>9788</v>
      </c>
      <c r="C4789" s="5" t="s">
        <v>9789</v>
      </c>
      <c r="D4789" s="6" t="s">
        <v>9789</v>
      </c>
      <c r="E4789" s="6" t="s">
        <v>9789</v>
      </c>
      <c r="F4789" s="6" t="str">
        <v>47.11C</v>
      </c>
    </row>
    <row r="4790" spans="2:6">
      <c r="B4790" s="5" t="s">
        <v>9790</v>
      </c>
      <c r="C4790" s="5" t="s">
        <v>9791</v>
      </c>
      <c r="D4790" s="6" t="s">
        <v>9791</v>
      </c>
      <c r="E4790" s="6" t="s">
        <v>9791</v>
      </c>
      <c r="F4790" s="6" t="str">
        <v>47.11D</v>
      </c>
    </row>
    <row r="4791" spans="2:6">
      <c r="B4791" s="5" t="s">
        <v>9792</v>
      </c>
      <c r="C4791" s="5" t="s">
        <v>9793</v>
      </c>
      <c r="D4791" s="6" t="s">
        <v>9793</v>
      </c>
      <c r="E4791" s="6" t="s">
        <v>9793</v>
      </c>
      <c r="F4791" s="6" t="str">
        <v>47.11E</v>
      </c>
    </row>
    <row r="4792" spans="2:6">
      <c r="B4792" s="5" t="s">
        <v>9794</v>
      </c>
      <c r="C4792" s="5" t="s">
        <v>9795</v>
      </c>
      <c r="D4792" s="6" t="s">
        <v>9795</v>
      </c>
      <c r="E4792" s="6" t="s">
        <v>9795</v>
      </c>
      <c r="F4792" s="6" t="str">
        <v>47.11F</v>
      </c>
    </row>
    <row r="4793" spans="2:6">
      <c r="B4793" s="5" t="s">
        <v>9796</v>
      </c>
      <c r="C4793" s="5" t="s">
        <v>9797</v>
      </c>
      <c r="D4793" s="6" t="s">
        <v>9797</v>
      </c>
      <c r="E4793" s="6" t="s">
        <v>9797</v>
      </c>
      <c r="F4793" s="6" t="str">
        <v>47.19A</v>
      </c>
    </row>
    <row r="4794" spans="2:6">
      <c r="B4794" s="5" t="s">
        <v>9798</v>
      </c>
      <c r="C4794" s="5" t="s">
        <v>9799</v>
      </c>
      <c r="D4794" s="6" t="s">
        <v>9799</v>
      </c>
      <c r="E4794" s="6" t="s">
        <v>9800</v>
      </c>
      <c r="F4794" s="6" t="str">
        <v>47.19B</v>
      </c>
    </row>
    <row r="4795" spans="2:6">
      <c r="B4795" s="5" t="s">
        <v>9801</v>
      </c>
      <c r="C4795" s="5" t="s">
        <v>9802</v>
      </c>
      <c r="D4795" s="6" t="s">
        <v>9802</v>
      </c>
      <c r="E4795" s="6" t="s">
        <v>9803</v>
      </c>
      <c r="F4795" s="6" t="str">
        <v>47.21Z</v>
      </c>
    </row>
    <row r="4796" spans="2:6">
      <c r="B4796" s="5" t="s">
        <v>9804</v>
      </c>
      <c r="C4796" s="5" t="s">
        <v>9805</v>
      </c>
      <c r="D4796" s="6" t="s">
        <v>9806</v>
      </c>
      <c r="E4796" s="6" t="s">
        <v>9807</v>
      </c>
      <c r="F4796" s="6" t="str">
        <v>47.22Z</v>
      </c>
    </row>
    <row r="4797" spans="2:6">
      <c r="B4797" s="5" t="s">
        <v>9808</v>
      </c>
      <c r="C4797" s="5" t="s">
        <v>9809</v>
      </c>
      <c r="D4797" s="6" t="s">
        <v>9810</v>
      </c>
      <c r="E4797" s="6" t="s">
        <v>9811</v>
      </c>
      <c r="F4797" s="6" t="str">
        <v>47.23Z</v>
      </c>
    </row>
    <row r="4798" spans="2:6">
      <c r="B4798" s="5" t="s">
        <v>9812</v>
      </c>
      <c r="C4798" s="5" t="s">
        <v>9813</v>
      </c>
      <c r="D4798" s="6" t="s">
        <v>9814</v>
      </c>
      <c r="E4798" s="6" t="s">
        <v>9815</v>
      </c>
      <c r="F4798" s="6" t="str">
        <v>47.24Z</v>
      </c>
    </row>
    <row r="4799" spans="2:6">
      <c r="B4799" s="5" t="s">
        <v>9816</v>
      </c>
      <c r="C4799" s="5" t="s">
        <v>9817</v>
      </c>
      <c r="D4799" s="6" t="s">
        <v>9817</v>
      </c>
      <c r="E4799" s="6" t="s">
        <v>9818</v>
      </c>
      <c r="F4799" s="6" t="str">
        <v>47.25Z</v>
      </c>
    </row>
    <row r="4800" spans="2:6">
      <c r="B4800" s="5" t="s">
        <v>9819</v>
      </c>
      <c r="C4800" s="5" t="s">
        <v>9820</v>
      </c>
      <c r="D4800" s="6" t="s">
        <v>9821</v>
      </c>
      <c r="E4800" s="6" t="s">
        <v>9822</v>
      </c>
      <c r="F4800" s="6" t="str">
        <v>47.26Z</v>
      </c>
    </row>
    <row r="4801" spans="2:6">
      <c r="B4801" s="5" t="s">
        <v>9823</v>
      </c>
      <c r="C4801" s="5" t="s">
        <v>9824</v>
      </c>
      <c r="D4801" s="6" t="s">
        <v>9825</v>
      </c>
      <c r="E4801" s="6" t="s">
        <v>9826</v>
      </c>
      <c r="F4801" s="6" t="str">
        <v>47.29Z</v>
      </c>
    </row>
    <row r="4802" spans="2:6">
      <c r="B4802" s="5" t="s">
        <v>9827</v>
      </c>
      <c r="C4802" s="5" t="s">
        <v>9828</v>
      </c>
      <c r="D4802" s="6" t="s">
        <v>9828</v>
      </c>
      <c r="E4802" s="6" t="s">
        <v>9829</v>
      </c>
      <c r="F4802" s="6" t="str">
        <v>47.30Z</v>
      </c>
    </row>
    <row r="4803" spans="2:6">
      <c r="B4803" s="5" t="s">
        <v>9830</v>
      </c>
      <c r="C4803" s="5" t="s">
        <v>9831</v>
      </c>
      <c r="D4803" s="6" t="s">
        <v>9832</v>
      </c>
      <c r="E4803" s="6" t="s">
        <v>9833</v>
      </c>
      <c r="F4803" s="6" t="str">
        <v>47.41Z</v>
      </c>
    </row>
    <row r="4804" spans="2:6">
      <c r="B4804" s="5" t="s">
        <v>9834</v>
      </c>
      <c r="C4804" s="5" t="s">
        <v>9835</v>
      </c>
      <c r="D4804" s="6" t="s">
        <v>9836</v>
      </c>
      <c r="E4804" s="6" t="s">
        <v>9837</v>
      </c>
      <c r="F4804" s="6" t="str">
        <v>47.42Z</v>
      </c>
    </row>
    <row r="4805" spans="2:6">
      <c r="B4805" s="5" t="s">
        <v>9838</v>
      </c>
      <c r="C4805" s="5" t="s">
        <v>9839</v>
      </c>
      <c r="D4805" s="6" t="s">
        <v>9840</v>
      </c>
      <c r="E4805" s="6" t="s">
        <v>9841</v>
      </c>
      <c r="F4805" s="6" t="str">
        <v>47.43Z</v>
      </c>
    </row>
    <row r="4806" spans="2:6">
      <c r="B4806" s="5" t="s">
        <v>9842</v>
      </c>
      <c r="C4806" s="5" t="s">
        <v>9843</v>
      </c>
      <c r="D4806" s="6" t="s">
        <v>9843</v>
      </c>
      <c r="E4806" s="6" t="s">
        <v>9844</v>
      </c>
      <c r="F4806" s="6" t="str">
        <v>47.51Z</v>
      </c>
    </row>
    <row r="4807" spans="2:6">
      <c r="B4807" s="5" t="s">
        <v>9845</v>
      </c>
      <c r="C4807" s="5" t="s">
        <v>9846</v>
      </c>
      <c r="D4807" s="6" t="s">
        <v>9847</v>
      </c>
      <c r="E4807" s="6" t="s">
        <v>9848</v>
      </c>
      <c r="F4807" s="6" t="str">
        <v>47.52A</v>
      </c>
    </row>
    <row r="4808" spans="2:6">
      <c r="B4808" s="5" t="s">
        <v>9849</v>
      </c>
      <c r="C4808" s="5" t="s">
        <v>9850</v>
      </c>
      <c r="D4808" s="6" t="s">
        <v>9851</v>
      </c>
      <c r="E4808" s="6" t="s">
        <v>9852</v>
      </c>
      <c r="F4808" s="6" t="str">
        <v>47.52B</v>
      </c>
    </row>
    <row r="4809" spans="2:6">
      <c r="B4809" s="5" t="s">
        <v>9853</v>
      </c>
      <c r="C4809" s="5" t="s">
        <v>9854</v>
      </c>
      <c r="D4809" s="6" t="s">
        <v>9855</v>
      </c>
      <c r="E4809" s="6" t="s">
        <v>9856</v>
      </c>
      <c r="F4809" s="6" t="str">
        <v>47.53Z</v>
      </c>
    </row>
    <row r="4810" spans="2:6">
      <c r="B4810" s="5" t="s">
        <v>9857</v>
      </c>
      <c r="C4810" s="5" t="s">
        <v>9858</v>
      </c>
      <c r="D4810" s="6" t="s">
        <v>9859</v>
      </c>
      <c r="E4810" s="6" t="s">
        <v>9860</v>
      </c>
      <c r="F4810" s="6" t="str">
        <v>47.54Z</v>
      </c>
    </row>
    <row r="4811" spans="2:6">
      <c r="B4811" s="5" t="s">
        <v>9861</v>
      </c>
      <c r="C4811" s="5" t="s">
        <v>9862</v>
      </c>
      <c r="D4811" s="6" t="s">
        <v>9862</v>
      </c>
      <c r="E4811" s="6" t="s">
        <v>9862</v>
      </c>
      <c r="F4811" s="6" t="str">
        <v>47.59A</v>
      </c>
    </row>
    <row r="4812" spans="2:6">
      <c r="B4812" s="5" t="s">
        <v>9863</v>
      </c>
      <c r="C4812" s="5" t="s">
        <v>9864</v>
      </c>
      <c r="D4812" s="6" t="s">
        <v>9864</v>
      </c>
      <c r="E4812" s="6" t="s">
        <v>9865</v>
      </c>
      <c r="F4812" s="6" t="str">
        <v>47.59B</v>
      </c>
    </row>
    <row r="4813" spans="2:6">
      <c r="B4813" s="5" t="s">
        <v>9866</v>
      </c>
      <c r="C4813" s="5" t="s">
        <v>9867</v>
      </c>
      <c r="D4813" s="6" t="s">
        <v>9867</v>
      </c>
      <c r="E4813" s="6" t="s">
        <v>9868</v>
      </c>
      <c r="F4813" s="6" t="str">
        <v>47.61Z</v>
      </c>
    </row>
    <row r="4814" spans="2:6">
      <c r="B4814" s="5" t="s">
        <v>9869</v>
      </c>
      <c r="C4814" s="5" t="s">
        <v>9870</v>
      </c>
      <c r="D4814" s="6" t="s">
        <v>9870</v>
      </c>
      <c r="E4814" s="6" t="s">
        <v>9871</v>
      </c>
      <c r="F4814" s="6" t="str">
        <v>47.62Z</v>
      </c>
    </row>
    <row r="4815" spans="2:6">
      <c r="B4815" s="5" t="s">
        <v>9872</v>
      </c>
      <c r="C4815" s="5" t="s">
        <v>9873</v>
      </c>
      <c r="D4815" s="6" t="s">
        <v>9874</v>
      </c>
      <c r="E4815" s="6" t="s">
        <v>9875</v>
      </c>
      <c r="F4815" s="6" t="str">
        <v>47.63Z</v>
      </c>
    </row>
    <row r="4816" spans="2:6">
      <c r="B4816" s="5" t="s">
        <v>9876</v>
      </c>
      <c r="C4816" s="5" t="s">
        <v>9877</v>
      </c>
      <c r="D4816" s="6" t="s">
        <v>9877</v>
      </c>
      <c r="E4816" s="6" t="s">
        <v>9878</v>
      </c>
      <c r="F4816" s="6" t="str">
        <v>47.64Z</v>
      </c>
    </row>
    <row r="4817" spans="2:6">
      <c r="B4817" s="5" t="s">
        <v>9879</v>
      </c>
      <c r="C4817" s="5" t="s">
        <v>9880</v>
      </c>
      <c r="D4817" s="6" t="s">
        <v>9880</v>
      </c>
      <c r="E4817" s="6" t="s">
        <v>9881</v>
      </c>
      <c r="F4817" s="6" t="str">
        <v>47.65Z</v>
      </c>
    </row>
    <row r="4818" spans="2:6">
      <c r="B4818" s="5" t="s">
        <v>9882</v>
      </c>
      <c r="C4818" s="5" t="s">
        <v>9883</v>
      </c>
      <c r="D4818" s="6" t="s">
        <v>9883</v>
      </c>
      <c r="E4818" s="6" t="s">
        <v>9884</v>
      </c>
      <c r="F4818" s="6" t="str">
        <v>47.71Z</v>
      </c>
    </row>
    <row r="4819" spans="2:6">
      <c r="B4819" s="5" t="s">
        <v>9885</v>
      </c>
      <c r="C4819" s="5" t="s">
        <v>9886</v>
      </c>
      <c r="D4819" s="6" t="s">
        <v>9886</v>
      </c>
      <c r="E4819" s="6" t="s">
        <v>9886</v>
      </c>
      <c r="F4819" s="6" t="str">
        <v>47.72A</v>
      </c>
    </row>
    <row r="4820" spans="2:6">
      <c r="B4820" s="5" t="s">
        <v>9887</v>
      </c>
      <c r="C4820" s="5" t="s">
        <v>9888</v>
      </c>
      <c r="D4820" s="6" t="s">
        <v>9888</v>
      </c>
      <c r="E4820" s="6" t="s">
        <v>9889</v>
      </c>
      <c r="F4820" s="6" t="str">
        <v>47.72B</v>
      </c>
    </row>
    <row r="4821" spans="2:6">
      <c r="B4821" s="5" t="s">
        <v>9890</v>
      </c>
      <c r="C4821" s="5" t="s">
        <v>9891</v>
      </c>
      <c r="D4821" s="6" t="s">
        <v>9892</v>
      </c>
      <c r="E4821" s="6" t="s">
        <v>9893</v>
      </c>
      <c r="F4821" s="6" t="str">
        <v>47.73Z</v>
      </c>
    </row>
    <row r="4822" spans="2:6">
      <c r="B4822" s="5" t="s">
        <v>9894</v>
      </c>
      <c r="C4822" s="5" t="s">
        <v>9895</v>
      </c>
      <c r="D4822" s="6" t="s">
        <v>9896</v>
      </c>
      <c r="E4822" s="6" t="s">
        <v>9897</v>
      </c>
      <c r="F4822" s="6" t="str">
        <v>47.74Z</v>
      </c>
    </row>
    <row r="4823" spans="2:6">
      <c r="B4823" s="5" t="s">
        <v>9898</v>
      </c>
      <c r="C4823" s="5" t="s">
        <v>9899</v>
      </c>
      <c r="D4823" s="6" t="s">
        <v>9900</v>
      </c>
      <c r="E4823" s="6" t="s">
        <v>9901</v>
      </c>
      <c r="F4823" s="6" t="str">
        <v>47.75Z</v>
      </c>
    </row>
    <row r="4824" spans="2:6">
      <c r="B4824" s="5" t="s">
        <v>9902</v>
      </c>
      <c r="C4824" s="5" t="s">
        <v>9903</v>
      </c>
      <c r="D4824" s="6" t="s">
        <v>9904</v>
      </c>
      <c r="E4824" s="6" t="s">
        <v>9905</v>
      </c>
      <c r="F4824" s="6" t="str">
        <v>47.76Z</v>
      </c>
    </row>
    <row r="4825" spans="2:6">
      <c r="B4825" s="5" t="s">
        <v>9906</v>
      </c>
      <c r="C4825" s="5" t="s">
        <v>9907</v>
      </c>
      <c r="D4825" s="6" t="s">
        <v>9908</v>
      </c>
      <c r="E4825" s="6" t="s">
        <v>9909</v>
      </c>
      <c r="F4825" s="6" t="str">
        <v>47.77Z</v>
      </c>
    </row>
    <row r="4826" spans="2:6">
      <c r="B4826" s="5" t="s">
        <v>9910</v>
      </c>
      <c r="C4826" s="5" t="s">
        <v>9911</v>
      </c>
      <c r="D4826" s="6" t="s">
        <v>9911</v>
      </c>
      <c r="E4826" s="6" t="s">
        <v>9911</v>
      </c>
      <c r="F4826" s="6" t="str">
        <v>47.78A</v>
      </c>
    </row>
    <row r="4827" spans="2:6">
      <c r="B4827" s="5" t="s">
        <v>9912</v>
      </c>
      <c r="C4827" s="5" t="s">
        <v>9913</v>
      </c>
      <c r="D4827" s="6" t="s">
        <v>9913</v>
      </c>
      <c r="E4827" s="6" t="s">
        <v>9914</v>
      </c>
      <c r="F4827" s="6" t="str">
        <v>47.78B</v>
      </c>
    </row>
    <row r="4828" spans="2:6">
      <c r="B4828" s="5" t="s">
        <v>9915</v>
      </c>
      <c r="C4828" s="5" t="s">
        <v>9916</v>
      </c>
      <c r="D4828" s="6" t="s">
        <v>9916</v>
      </c>
      <c r="E4828" s="6" t="s">
        <v>9917</v>
      </c>
      <c r="F4828" s="6" t="str">
        <v>47.78C</v>
      </c>
    </row>
    <row r="4829" spans="2:6">
      <c r="B4829" s="5" t="s">
        <v>9918</v>
      </c>
      <c r="C4829" s="5" t="s">
        <v>9919</v>
      </c>
      <c r="D4829" s="6" t="s">
        <v>9919</v>
      </c>
      <c r="E4829" s="6" t="s">
        <v>9920</v>
      </c>
      <c r="F4829" s="6" t="str">
        <v>47.79Z</v>
      </c>
    </row>
    <row r="4830" spans="2:6">
      <c r="B4830" s="5" t="s">
        <v>9921</v>
      </c>
      <c r="C4830" s="5" t="s">
        <v>9922</v>
      </c>
      <c r="D4830" s="6" t="s">
        <v>9922</v>
      </c>
      <c r="E4830" s="6" t="s">
        <v>9923</v>
      </c>
      <c r="F4830" s="6" t="str">
        <v>47.81Z</v>
      </c>
    </row>
    <row r="4831" spans="2:6">
      <c r="B4831" s="5" t="s">
        <v>9924</v>
      </c>
      <c r="C4831" s="5" t="s">
        <v>9925</v>
      </c>
      <c r="D4831" s="6" t="s">
        <v>9926</v>
      </c>
      <c r="E4831" s="6" t="s">
        <v>9927</v>
      </c>
      <c r="F4831" s="6" t="str">
        <v>47.82Z</v>
      </c>
    </row>
    <row r="4832" spans="2:6">
      <c r="B4832" s="5" t="s">
        <v>9928</v>
      </c>
      <c r="C4832" s="5" t="s">
        <v>9929</v>
      </c>
      <c r="D4832" s="6" t="s">
        <v>9929</v>
      </c>
      <c r="E4832" s="6" t="s">
        <v>9930</v>
      </c>
      <c r="F4832" s="6" t="str">
        <v>47.89Z</v>
      </c>
    </row>
    <row r="4833" spans="2:6">
      <c r="B4833" s="5" t="s">
        <v>9931</v>
      </c>
      <c r="C4833" s="5" t="s">
        <v>9932</v>
      </c>
      <c r="D4833" s="6" t="s">
        <v>9932</v>
      </c>
      <c r="E4833" s="6" t="s">
        <v>9932</v>
      </c>
      <c r="F4833" s="6" t="str">
        <v>47.91A</v>
      </c>
    </row>
    <row r="4834" spans="2:6">
      <c r="B4834" s="5" t="s">
        <v>9933</v>
      </c>
      <c r="C4834" s="5" t="s">
        <v>9934</v>
      </c>
      <c r="D4834" s="6" t="s">
        <v>9934</v>
      </c>
      <c r="E4834" s="6" t="s">
        <v>9935</v>
      </c>
      <c r="F4834" s="6" t="str">
        <v>47.91B</v>
      </c>
    </row>
    <row r="4835" spans="2:6">
      <c r="B4835" s="5" t="s">
        <v>9936</v>
      </c>
      <c r="C4835" s="5" t="s">
        <v>9937</v>
      </c>
      <c r="D4835" s="6" t="s">
        <v>9937</v>
      </c>
      <c r="E4835" s="6" t="s">
        <v>9937</v>
      </c>
      <c r="F4835" s="6" t="str">
        <v>47.99A</v>
      </c>
    </row>
    <row r="4836" spans="2:6">
      <c r="B4836" s="5" t="s">
        <v>9938</v>
      </c>
      <c r="C4836" s="5" t="s">
        <v>9939</v>
      </c>
      <c r="D4836" s="6" t="s">
        <v>9940</v>
      </c>
      <c r="E4836" s="6" t="s">
        <v>9941</v>
      </c>
      <c r="F4836" s="6" t="str">
        <v>47.99B</v>
      </c>
    </row>
    <row r="4837" spans="2:6">
      <c r="B4837" s="5" t="s">
        <v>9942</v>
      </c>
      <c r="C4837" s="5" t="s">
        <v>9943</v>
      </c>
      <c r="D4837" s="6" t="s">
        <v>9943</v>
      </c>
      <c r="E4837" s="6" t="s">
        <v>9944</v>
      </c>
      <c r="F4837" s="6" t="str">
        <v>49.10Z</v>
      </c>
    </row>
    <row r="4838" spans="2:6">
      <c r="B4838" s="5" t="s">
        <v>9945</v>
      </c>
      <c r="C4838" s="5" t="s">
        <v>9946</v>
      </c>
      <c r="D4838" s="6" t="s">
        <v>9947</v>
      </c>
      <c r="E4838" s="6" t="s">
        <v>9947</v>
      </c>
      <c r="F4838" s="6" t="str">
        <v>49.20Z</v>
      </c>
    </row>
    <row r="4839" spans="2:6">
      <c r="B4839" s="5" t="s">
        <v>9948</v>
      </c>
      <c r="C4839" s="5" t="s">
        <v>9949</v>
      </c>
      <c r="D4839" s="6" t="s">
        <v>9949</v>
      </c>
      <c r="E4839" s="6" t="s">
        <v>9950</v>
      </c>
      <c r="F4839" s="6" t="str">
        <v>49.31Z</v>
      </c>
    </row>
    <row r="4840" spans="2:6">
      <c r="B4840" s="5" t="s">
        <v>9951</v>
      </c>
      <c r="C4840" s="5" t="s">
        <v>9952</v>
      </c>
      <c r="D4840" s="6" t="s">
        <v>9952</v>
      </c>
      <c r="E4840" s="6" t="s">
        <v>9952</v>
      </c>
      <c r="F4840" s="6" t="str">
        <v>49.32Z</v>
      </c>
    </row>
    <row r="4841" spans="2:6">
      <c r="B4841" s="5" t="s">
        <v>9953</v>
      </c>
      <c r="C4841" s="5" t="s">
        <v>9954</v>
      </c>
      <c r="D4841" s="6" t="s">
        <v>9954</v>
      </c>
      <c r="E4841" s="6" t="s">
        <v>9955</v>
      </c>
      <c r="F4841" s="6" t="str">
        <v>49.39A</v>
      </c>
    </row>
    <row r="4842" spans="2:6">
      <c r="B4842" s="5" t="s">
        <v>9956</v>
      </c>
      <c r="C4842" s="5" t="s">
        <v>9957</v>
      </c>
      <c r="D4842" s="6" t="s">
        <v>9958</v>
      </c>
      <c r="E4842" s="6" t="s">
        <v>9958</v>
      </c>
      <c r="F4842" s="6" t="str">
        <v>49.39B</v>
      </c>
    </row>
    <row r="4843" spans="2:6">
      <c r="B4843" s="5" t="s">
        <v>9959</v>
      </c>
      <c r="C4843" s="5" t="s">
        <v>9960</v>
      </c>
      <c r="D4843" s="6" t="s">
        <v>9960</v>
      </c>
      <c r="E4843" s="6" t="s">
        <v>9960</v>
      </c>
      <c r="F4843" s="6" t="str">
        <v>49.39C</v>
      </c>
    </row>
    <row r="4844" spans="2:6">
      <c r="B4844" s="5" t="s">
        <v>9961</v>
      </c>
      <c r="C4844" s="5" t="s">
        <v>9962</v>
      </c>
      <c r="D4844" s="6" t="s">
        <v>9962</v>
      </c>
      <c r="E4844" s="6" t="s">
        <v>9962</v>
      </c>
      <c r="F4844" s="6" t="str">
        <v>49.41A</v>
      </c>
    </row>
    <row r="4845" spans="2:6">
      <c r="B4845" s="5" t="s">
        <v>9963</v>
      </c>
      <c r="C4845" s="5" t="s">
        <v>9964</v>
      </c>
      <c r="D4845" s="6" t="s">
        <v>9964</v>
      </c>
      <c r="E4845" s="6" t="s">
        <v>9964</v>
      </c>
      <c r="F4845" s="6" t="str">
        <v>49.41B</v>
      </c>
    </row>
    <row r="4846" spans="2:6">
      <c r="B4846" s="5" t="s">
        <v>9965</v>
      </c>
      <c r="C4846" s="5" t="s">
        <v>9966</v>
      </c>
      <c r="D4846" s="6" t="s">
        <v>9966</v>
      </c>
      <c r="E4846" s="6" t="s">
        <v>9966</v>
      </c>
      <c r="F4846" s="6" t="str">
        <v>49.41C</v>
      </c>
    </row>
    <row r="4847" spans="2:6">
      <c r="B4847" s="5" t="s">
        <v>9967</v>
      </c>
      <c r="C4847" s="5" t="s">
        <v>9968</v>
      </c>
      <c r="D4847" s="6" t="s">
        <v>9968</v>
      </c>
      <c r="E4847" s="6" t="s">
        <v>9968</v>
      </c>
      <c r="F4847" s="6" t="str">
        <v>49.42Z</v>
      </c>
    </row>
    <row r="4848" spans="2:6">
      <c r="B4848" s="5" t="s">
        <v>9969</v>
      </c>
      <c r="C4848" s="5" t="s">
        <v>9970</v>
      </c>
      <c r="D4848" s="6" t="s">
        <v>9970</v>
      </c>
      <c r="E4848" s="6" t="s">
        <v>9970</v>
      </c>
      <c r="F4848" s="6" t="str">
        <v>49.50Z</v>
      </c>
    </row>
    <row r="4849" spans="2:6">
      <c r="B4849" s="5" t="s">
        <v>9971</v>
      </c>
      <c r="C4849" s="5" t="s">
        <v>9972</v>
      </c>
      <c r="D4849" s="6" t="s">
        <v>9972</v>
      </c>
      <c r="E4849" s="6" t="s">
        <v>9973</v>
      </c>
      <c r="F4849" s="6" t="str">
        <v>50.10Z</v>
      </c>
    </row>
    <row r="4850" spans="2:6">
      <c r="B4850" s="5" t="s">
        <v>9974</v>
      </c>
      <c r="C4850" s="5" t="s">
        <v>9975</v>
      </c>
      <c r="D4850" s="6" t="s">
        <v>9975</v>
      </c>
      <c r="E4850" s="6" t="s">
        <v>9975</v>
      </c>
      <c r="F4850" s="6" t="str">
        <v>50.20Z</v>
      </c>
    </row>
    <row r="4851" spans="2:6">
      <c r="B4851" s="5" t="s">
        <v>9976</v>
      </c>
      <c r="C4851" s="5" t="s">
        <v>9977</v>
      </c>
      <c r="D4851" s="6" t="s">
        <v>9977</v>
      </c>
      <c r="E4851" s="6" t="s">
        <v>9977</v>
      </c>
      <c r="F4851" s="6" t="str">
        <v>50.30Z</v>
      </c>
    </row>
    <row r="4852" spans="2:6">
      <c r="B4852" s="5" t="s">
        <v>9978</v>
      </c>
      <c r="C4852" s="5" t="s">
        <v>9979</v>
      </c>
      <c r="D4852" s="6" t="s">
        <v>9980</v>
      </c>
      <c r="E4852" s="6" t="s">
        <v>9980</v>
      </c>
      <c r="F4852" s="6" t="str">
        <v>50.40Z</v>
      </c>
    </row>
    <row r="4853" spans="2:6">
      <c r="B4853" s="5" t="s">
        <v>9981</v>
      </c>
      <c r="C4853" s="5" t="s">
        <v>9982</v>
      </c>
      <c r="D4853" s="6" t="s">
        <v>9982</v>
      </c>
      <c r="E4853" s="6" t="s">
        <v>9982</v>
      </c>
      <c r="F4853" s="6" t="str">
        <v>51.10Z</v>
      </c>
    </row>
    <row r="4854" spans="2:6">
      <c r="B4854" s="5" t="s">
        <v>9983</v>
      </c>
      <c r="C4854" s="5" t="s">
        <v>9984</v>
      </c>
      <c r="D4854" s="6" t="s">
        <v>9984</v>
      </c>
      <c r="E4854" s="6" t="s">
        <v>9984</v>
      </c>
      <c r="F4854" s="6" t="str">
        <v>51.21Z</v>
      </c>
    </row>
    <row r="4855" spans="2:6">
      <c r="B4855" s="5" t="s">
        <v>9985</v>
      </c>
      <c r="C4855" s="5" t="s">
        <v>9986</v>
      </c>
      <c r="D4855" s="6" t="s">
        <v>9986</v>
      </c>
      <c r="E4855" s="6" t="s">
        <v>9986</v>
      </c>
      <c r="F4855" s="6" t="str">
        <v>51.22Z</v>
      </c>
    </row>
    <row r="4856" spans="2:6">
      <c r="B4856" s="5" t="s">
        <v>9987</v>
      </c>
      <c r="C4856" s="5" t="s">
        <v>9988</v>
      </c>
      <c r="D4856" s="6" t="s">
        <v>9988</v>
      </c>
      <c r="E4856" s="6" t="s">
        <v>9988</v>
      </c>
      <c r="F4856" s="6" t="str">
        <v>52.10A</v>
      </c>
    </row>
    <row r="4857" spans="2:6">
      <c r="B4857" s="5" t="s">
        <v>9989</v>
      </c>
      <c r="C4857" s="5" t="s">
        <v>9990</v>
      </c>
      <c r="D4857" s="6" t="s">
        <v>9990</v>
      </c>
      <c r="E4857" s="6" t="s">
        <v>9990</v>
      </c>
      <c r="F4857" s="6" t="str">
        <v>52.10B</v>
      </c>
    </row>
    <row r="4858" spans="2:6">
      <c r="B4858" s="5" t="s">
        <v>9991</v>
      </c>
      <c r="C4858" s="5" t="s">
        <v>9992</v>
      </c>
      <c r="D4858" s="6" t="s">
        <v>9992</v>
      </c>
      <c r="E4858" s="6" t="s">
        <v>9993</v>
      </c>
      <c r="F4858" s="6" t="str">
        <v>52.21Z</v>
      </c>
    </row>
    <row r="4859" spans="2:6">
      <c r="B4859" s="5" t="s">
        <v>9994</v>
      </c>
      <c r="C4859" s="5" t="s">
        <v>9995</v>
      </c>
      <c r="D4859" s="6" t="s">
        <v>9995</v>
      </c>
      <c r="E4859" s="6" t="s">
        <v>9996</v>
      </c>
      <c r="F4859" s="6" t="str">
        <v>52.22Z</v>
      </c>
    </row>
    <row r="4860" spans="2:6">
      <c r="B4860" s="5" t="s">
        <v>9997</v>
      </c>
      <c r="C4860" s="5" t="s">
        <v>9998</v>
      </c>
      <c r="D4860" s="6" t="s">
        <v>9998</v>
      </c>
      <c r="E4860" s="6" t="s">
        <v>9999</v>
      </c>
      <c r="F4860" s="6" t="str">
        <v>52.23Z</v>
      </c>
    </row>
    <row r="4861" spans="2:6">
      <c r="B4861" s="5" t="s">
        <v>10000</v>
      </c>
      <c r="C4861" s="5" t="s">
        <v>10001</v>
      </c>
      <c r="D4861" s="6" t="s">
        <v>10001</v>
      </c>
      <c r="E4861" s="6" t="s">
        <v>10001</v>
      </c>
      <c r="F4861" s="6" t="str">
        <v>52.24A</v>
      </c>
    </row>
    <row r="4862" spans="2:6">
      <c r="B4862" s="5" t="s">
        <v>10002</v>
      </c>
      <c r="C4862" s="5" t="s">
        <v>10003</v>
      </c>
      <c r="D4862" s="6" t="s">
        <v>10003</v>
      </c>
      <c r="E4862" s="6" t="s">
        <v>10003</v>
      </c>
      <c r="F4862" s="6" t="str">
        <v>52.24B</v>
      </c>
    </row>
    <row r="4863" spans="2:6">
      <c r="B4863" s="5" t="s">
        <v>10004</v>
      </c>
      <c r="C4863" s="5" t="s">
        <v>10005</v>
      </c>
      <c r="D4863" s="6" t="s">
        <v>10005</v>
      </c>
      <c r="E4863" s="6" t="s">
        <v>10005</v>
      </c>
      <c r="F4863" s="6" t="str">
        <v>52.29A</v>
      </c>
    </row>
    <row r="4864" spans="2:6">
      <c r="B4864" s="5" t="s">
        <v>10006</v>
      </c>
      <c r="C4864" s="5" t="s">
        <v>10007</v>
      </c>
      <c r="D4864" s="6" t="s">
        <v>10008</v>
      </c>
      <c r="E4864" s="6" t="s">
        <v>10009</v>
      </c>
      <c r="F4864" s="6" t="str">
        <v>52.29B</v>
      </c>
    </row>
    <row r="4865" spans="2:6">
      <c r="B4865" s="5" t="s">
        <v>10010</v>
      </c>
      <c r="C4865" s="5" t="s">
        <v>10011</v>
      </c>
      <c r="D4865" s="6" t="s">
        <v>10012</v>
      </c>
      <c r="E4865" s="6" t="s">
        <v>10013</v>
      </c>
      <c r="F4865" s="6" t="str">
        <v>53.10Z</v>
      </c>
    </row>
    <row r="4866" spans="2:6">
      <c r="B4866" s="5" t="s">
        <v>10014</v>
      </c>
      <c r="C4866" s="5" t="s">
        <v>10015</v>
      </c>
      <c r="D4866" s="6" t="s">
        <v>10015</v>
      </c>
      <c r="E4866" s="6" t="s">
        <v>10015</v>
      </c>
      <c r="F4866" s="6" t="str">
        <v>53.20Z</v>
      </c>
    </row>
    <row r="4867" spans="2:6">
      <c r="B4867" s="5" t="s">
        <v>10016</v>
      </c>
      <c r="C4867" s="5" t="s">
        <v>10017</v>
      </c>
      <c r="D4867" s="6" t="s">
        <v>10018</v>
      </c>
      <c r="E4867" s="6" t="s">
        <v>10018</v>
      </c>
      <c r="F4867" s="6" t="str">
        <v>55.10Z</v>
      </c>
    </row>
    <row r="4868" spans="2:6">
      <c r="B4868" s="5" t="s">
        <v>10019</v>
      </c>
      <c r="C4868" s="5" t="s">
        <v>10020</v>
      </c>
      <c r="D4868" s="6" t="s">
        <v>10021</v>
      </c>
      <c r="E4868" s="6" t="s">
        <v>10022</v>
      </c>
      <c r="F4868" s="6" t="str">
        <v>55.20Z</v>
      </c>
    </row>
    <row r="4869" spans="2:6">
      <c r="B4869" s="5" t="s">
        <v>10023</v>
      </c>
      <c r="C4869" s="5" t="s">
        <v>10024</v>
      </c>
      <c r="D4869" s="6" t="s">
        <v>10025</v>
      </c>
      <c r="E4869" s="6" t="s">
        <v>10026</v>
      </c>
      <c r="F4869" s="6" t="str">
        <v>55.30Z</v>
      </c>
    </row>
    <row r="4870" spans="2:6">
      <c r="B4870" s="5" t="s">
        <v>10027</v>
      </c>
      <c r="C4870" s="5" t="s">
        <v>10028</v>
      </c>
      <c r="D4870" s="6" t="s">
        <v>10029</v>
      </c>
      <c r="E4870" s="6" t="s">
        <v>10029</v>
      </c>
      <c r="F4870" s="6" t="str">
        <v>55.90Z</v>
      </c>
    </row>
    <row r="4871" spans="2:6">
      <c r="B4871" s="5" t="s">
        <v>10030</v>
      </c>
      <c r="C4871" s="5" t="s">
        <v>10031</v>
      </c>
      <c r="D4871" s="6" t="s">
        <v>10031</v>
      </c>
      <c r="E4871" s="6" t="s">
        <v>10031</v>
      </c>
      <c r="F4871" s="6" t="str">
        <v>56.10A</v>
      </c>
    </row>
    <row r="4872" spans="2:6">
      <c r="B4872" s="5" t="s">
        <v>10032</v>
      </c>
      <c r="C4872" s="5" t="s">
        <v>10033</v>
      </c>
      <c r="D4872" s="6" t="s">
        <v>10033</v>
      </c>
      <c r="E4872" s="6" t="s">
        <v>10033</v>
      </c>
      <c r="F4872" s="6" t="str">
        <v>56.10B</v>
      </c>
    </row>
    <row r="4873" spans="2:6">
      <c r="B4873" s="5" t="s">
        <v>10034</v>
      </c>
      <c r="C4873" s="5" t="s">
        <v>10035</v>
      </c>
      <c r="D4873" s="6" t="s">
        <v>10035</v>
      </c>
      <c r="E4873" s="6" t="s">
        <v>10035</v>
      </c>
      <c r="F4873" s="6" t="str">
        <v>56.10C</v>
      </c>
    </row>
    <row r="4874" spans="2:6">
      <c r="B4874" s="5" t="s">
        <v>10036</v>
      </c>
      <c r="C4874" s="5" t="s">
        <v>10037</v>
      </c>
      <c r="D4874" s="6" t="s">
        <v>10038</v>
      </c>
      <c r="E4874" s="6" t="s">
        <v>10038</v>
      </c>
      <c r="F4874" s="6" t="str">
        <v>56.21Z</v>
      </c>
    </row>
    <row r="4875" spans="2:6">
      <c r="B4875" s="5" t="s">
        <v>10039</v>
      </c>
      <c r="C4875" s="5" t="s">
        <v>10040</v>
      </c>
      <c r="D4875" s="6" t="s">
        <v>10040</v>
      </c>
      <c r="E4875" s="6" t="s">
        <v>10040</v>
      </c>
      <c r="F4875" s="6" t="str">
        <v>56.29A</v>
      </c>
    </row>
    <row r="4876" spans="2:6">
      <c r="B4876" s="5" t="s">
        <v>10041</v>
      </c>
      <c r="C4876" s="5" t="s">
        <v>10042</v>
      </c>
      <c r="D4876" s="6" t="s">
        <v>10042</v>
      </c>
      <c r="E4876" s="6" t="s">
        <v>10042</v>
      </c>
      <c r="F4876" s="6" t="str">
        <v>56.29B</v>
      </c>
    </row>
    <row r="4877" spans="2:6">
      <c r="B4877" s="5" t="s">
        <v>10043</v>
      </c>
      <c r="C4877" s="5" t="s">
        <v>10044</v>
      </c>
      <c r="D4877" s="6" t="s">
        <v>10044</v>
      </c>
      <c r="E4877" s="6" t="s">
        <v>10044</v>
      </c>
      <c r="F4877" s="6" t="str">
        <v>56.30Z</v>
      </c>
    </row>
    <row r="4878" spans="2:6">
      <c r="B4878" s="5" t="s">
        <v>10045</v>
      </c>
      <c r="C4878" s="5" t="s">
        <v>10046</v>
      </c>
      <c r="D4878" s="6" t="s">
        <v>10046</v>
      </c>
      <c r="E4878" s="6" t="s">
        <v>10046</v>
      </c>
      <c r="F4878" s="6" t="str">
        <v>58.11Z</v>
      </c>
    </row>
    <row r="4879" spans="2:6">
      <c r="B4879" s="5" t="s">
        <v>10047</v>
      </c>
      <c r="C4879" s="5" t="s">
        <v>10048</v>
      </c>
      <c r="D4879" s="6" t="s">
        <v>10048</v>
      </c>
      <c r="E4879" s="6" t="s">
        <v>10049</v>
      </c>
      <c r="F4879" s="6" t="str">
        <v>58.12Z</v>
      </c>
    </row>
    <row r="4880" spans="2:6">
      <c r="B4880" s="5" t="s">
        <v>10050</v>
      </c>
      <c r="C4880" s="5" t="s">
        <v>10051</v>
      </c>
      <c r="D4880" s="6" t="s">
        <v>10051</v>
      </c>
      <c r="E4880" s="6" t="s">
        <v>10051</v>
      </c>
      <c r="F4880" s="6" t="str">
        <v>58.13Z</v>
      </c>
    </row>
    <row r="4881" spans="2:6">
      <c r="B4881" s="5" t="s">
        <v>10052</v>
      </c>
      <c r="C4881" s="5" t="s">
        <v>10053</v>
      </c>
      <c r="D4881" s="6" t="s">
        <v>10053</v>
      </c>
      <c r="E4881" s="6" t="s">
        <v>10053</v>
      </c>
      <c r="F4881" s="6" t="str">
        <v>58.14Z</v>
      </c>
    </row>
    <row r="4882" spans="2:6">
      <c r="B4882" s="5" t="s">
        <v>10054</v>
      </c>
      <c r="C4882" s="5" t="s">
        <v>10055</v>
      </c>
      <c r="D4882" s="6" t="s">
        <v>10055</v>
      </c>
      <c r="E4882" s="6" t="s">
        <v>10055</v>
      </c>
      <c r="F4882" s="6" t="str">
        <v>58.19Z</v>
      </c>
    </row>
    <row r="4883" spans="2:6">
      <c r="B4883" s="5" t="s">
        <v>10056</v>
      </c>
      <c r="C4883" s="5" t="s">
        <v>10057</v>
      </c>
      <c r="D4883" s="6" t="s">
        <v>10057</v>
      </c>
      <c r="E4883" s="6" t="s">
        <v>10057</v>
      </c>
      <c r="F4883" s="6" t="str">
        <v>58.21Z</v>
      </c>
    </row>
    <row r="4884" spans="2:6">
      <c r="B4884" s="5" t="s">
        <v>10058</v>
      </c>
      <c r="C4884" s="5" t="s">
        <v>10059</v>
      </c>
      <c r="D4884" s="6" t="s">
        <v>10059</v>
      </c>
      <c r="E4884" s="6" t="s">
        <v>10060</v>
      </c>
      <c r="F4884" s="6" t="str">
        <v>58.29A</v>
      </c>
    </row>
    <row r="4885" spans="2:6">
      <c r="B4885" s="5" t="s">
        <v>10061</v>
      </c>
      <c r="C4885" s="5" t="s">
        <v>10062</v>
      </c>
      <c r="D4885" s="6" t="s">
        <v>10062</v>
      </c>
      <c r="E4885" s="6" t="s">
        <v>10063</v>
      </c>
      <c r="F4885" s="6" t="str">
        <v>58.29B</v>
      </c>
    </row>
    <row r="4886" spans="2:6">
      <c r="B4886" s="5" t="s">
        <v>10064</v>
      </c>
      <c r="C4886" s="5" t="s">
        <v>10065</v>
      </c>
      <c r="D4886" s="6" t="s">
        <v>10065</v>
      </c>
      <c r="E4886" s="6" t="s">
        <v>10065</v>
      </c>
      <c r="F4886" s="6" t="str">
        <v>58.29C</v>
      </c>
    </row>
    <row r="4887" spans="2:6">
      <c r="B4887" s="5" t="s">
        <v>10066</v>
      </c>
      <c r="C4887" s="5" t="s">
        <v>10067</v>
      </c>
      <c r="D4887" s="6" t="s">
        <v>10068</v>
      </c>
      <c r="E4887" s="6" t="s">
        <v>10069</v>
      </c>
      <c r="F4887" s="6" t="str">
        <v>59.11A</v>
      </c>
    </row>
    <row r="4888" spans="2:6">
      <c r="B4888" s="5" t="s">
        <v>10070</v>
      </c>
      <c r="C4888" s="5" t="s">
        <v>10071</v>
      </c>
      <c r="D4888" s="6" t="s">
        <v>10071</v>
      </c>
      <c r="E4888" s="6" t="s">
        <v>10072</v>
      </c>
      <c r="F4888" s="6" t="str">
        <v>59.11B</v>
      </c>
    </row>
    <row r="4889" spans="2:6">
      <c r="B4889" s="5" t="s">
        <v>10073</v>
      </c>
      <c r="C4889" s="5" t="s">
        <v>10074</v>
      </c>
      <c r="D4889" s="6" t="s">
        <v>10074</v>
      </c>
      <c r="E4889" s="6" t="s">
        <v>10074</v>
      </c>
      <c r="F4889" s="6" t="str">
        <v>59.11C</v>
      </c>
    </row>
    <row r="4890" spans="2:6">
      <c r="B4890" s="5" t="s">
        <v>10075</v>
      </c>
      <c r="C4890" s="5" t="s">
        <v>10076</v>
      </c>
      <c r="D4890" s="6" t="s">
        <v>10077</v>
      </c>
      <c r="E4890" s="6" t="s">
        <v>10078</v>
      </c>
      <c r="F4890" s="6" t="str">
        <v>59.12Z</v>
      </c>
    </row>
    <row r="4891" spans="2:6">
      <c r="B4891" s="5" t="s">
        <v>10079</v>
      </c>
      <c r="C4891" s="5" t="s">
        <v>10080</v>
      </c>
      <c r="D4891" s="6" t="s">
        <v>10080</v>
      </c>
      <c r="E4891" s="6" t="s">
        <v>10080</v>
      </c>
      <c r="F4891" s="6" t="str">
        <v>59.13A</v>
      </c>
    </row>
    <row r="4892" spans="2:6">
      <c r="B4892" s="5" t="s">
        <v>10081</v>
      </c>
      <c r="C4892" s="5" t="s">
        <v>10082</v>
      </c>
      <c r="D4892" s="6" t="s">
        <v>10082</v>
      </c>
      <c r="E4892" s="6" t="s">
        <v>10082</v>
      </c>
      <c r="F4892" s="6" t="str">
        <v>59.13B</v>
      </c>
    </row>
    <row r="4893" spans="2:6">
      <c r="B4893" s="5" t="s">
        <v>10083</v>
      </c>
      <c r="C4893" s="5" t="s">
        <v>10084</v>
      </c>
      <c r="D4893" s="6" t="s">
        <v>10084</v>
      </c>
      <c r="E4893" s="6" t="s">
        <v>10084</v>
      </c>
      <c r="F4893" s="6" t="str">
        <v>59.14Z</v>
      </c>
    </row>
    <row r="4894" spans="2:6">
      <c r="B4894" s="5" t="s">
        <v>10085</v>
      </c>
      <c r="C4894" s="5" t="s">
        <v>10086</v>
      </c>
      <c r="D4894" s="6" t="s">
        <v>10087</v>
      </c>
      <c r="E4894" s="6" t="s">
        <v>10088</v>
      </c>
      <c r="F4894" s="6" t="str">
        <v>59.20Z</v>
      </c>
    </row>
    <row r="4895" spans="2:6">
      <c r="B4895" s="5" t="s">
        <v>10089</v>
      </c>
      <c r="C4895" s="5" t="s">
        <v>10090</v>
      </c>
      <c r="D4895" s="6" t="s">
        <v>10090</v>
      </c>
      <c r="E4895" s="6" t="s">
        <v>10090</v>
      </c>
      <c r="F4895" s="6" t="str">
        <v>60.10Z</v>
      </c>
    </row>
    <row r="4896" spans="2:6">
      <c r="B4896" s="5" t="s">
        <v>10091</v>
      </c>
      <c r="C4896" s="5" t="s">
        <v>10092</v>
      </c>
      <c r="D4896" s="6" t="s">
        <v>10092</v>
      </c>
      <c r="E4896" s="6" t="s">
        <v>10092</v>
      </c>
      <c r="F4896" s="6" t="str">
        <v>60.20A</v>
      </c>
    </row>
    <row r="4897" spans="2:6">
      <c r="B4897" s="5" t="s">
        <v>10093</v>
      </c>
      <c r="C4897" s="5" t="s">
        <v>10094</v>
      </c>
      <c r="D4897" s="6" t="s">
        <v>10094</v>
      </c>
      <c r="E4897" s="6" t="s">
        <v>10094</v>
      </c>
      <c r="F4897" s="6" t="str">
        <v>60.20B</v>
      </c>
    </row>
    <row r="4898" spans="2:6">
      <c r="B4898" s="5" t="s">
        <v>10095</v>
      </c>
      <c r="C4898" s="5" t="s">
        <v>10096</v>
      </c>
      <c r="D4898" s="6" t="s">
        <v>10096</v>
      </c>
      <c r="E4898" s="6" t="s">
        <v>10096</v>
      </c>
      <c r="F4898" s="6" t="str">
        <v>61.10Z</v>
      </c>
    </row>
    <row r="4899" spans="2:6">
      <c r="B4899" s="5" t="s">
        <v>10097</v>
      </c>
      <c r="C4899" s="5" t="s">
        <v>10098</v>
      </c>
      <c r="D4899" s="6" t="s">
        <v>10099</v>
      </c>
      <c r="E4899" s="6" t="s">
        <v>10099</v>
      </c>
      <c r="F4899" s="6" t="str">
        <v>61.20Z</v>
      </c>
    </row>
    <row r="4900" spans="2:6">
      <c r="B4900" s="5" t="s">
        <v>10100</v>
      </c>
      <c r="C4900" s="5" t="s">
        <v>10101</v>
      </c>
      <c r="D4900" s="6" t="s">
        <v>10101</v>
      </c>
      <c r="E4900" s="6" t="s">
        <v>10101</v>
      </c>
      <c r="F4900" s="6" t="str">
        <v>61.30Z</v>
      </c>
    </row>
    <row r="4901" spans="2:6">
      <c r="B4901" s="5" t="s">
        <v>10102</v>
      </c>
      <c r="C4901" s="5" t="s">
        <v>10103</v>
      </c>
      <c r="D4901" s="6" t="s">
        <v>10104</v>
      </c>
      <c r="E4901" s="6" t="s">
        <v>10104</v>
      </c>
      <c r="F4901" s="6" t="str">
        <v>61.90Z</v>
      </c>
    </row>
    <row r="4902" spans="2:6">
      <c r="B4902" s="5" t="s">
        <v>10105</v>
      </c>
      <c r="C4902" s="5" t="s">
        <v>10106</v>
      </c>
      <c r="D4902" s="6" t="s">
        <v>10106</v>
      </c>
      <c r="E4902" s="6" t="s">
        <v>10106</v>
      </c>
      <c r="F4902" s="6" t="str">
        <v>62.01Z</v>
      </c>
    </row>
    <row r="4903" spans="2:6">
      <c r="B4903" s="5" t="s">
        <v>10107</v>
      </c>
      <c r="C4903" s="5" t="s">
        <v>10108</v>
      </c>
      <c r="D4903" s="6" t="s">
        <v>10108</v>
      </c>
      <c r="E4903" s="6" t="s">
        <v>10109</v>
      </c>
      <c r="F4903" s="6" t="str">
        <v>62.02A</v>
      </c>
    </row>
    <row r="4904" spans="2:6">
      <c r="B4904" s="5" t="s">
        <v>10110</v>
      </c>
      <c r="C4904" s="5" t="s">
        <v>10111</v>
      </c>
      <c r="D4904" s="6" t="s">
        <v>10111</v>
      </c>
      <c r="E4904" s="6" t="s">
        <v>10112</v>
      </c>
      <c r="F4904" s="6" t="str">
        <v>62.02B</v>
      </c>
    </row>
    <row r="4905" spans="2:6">
      <c r="B4905" s="5" t="s">
        <v>10113</v>
      </c>
      <c r="C4905" s="5" t="s">
        <v>10114</v>
      </c>
      <c r="D4905" s="6" t="s">
        <v>10114</v>
      </c>
      <c r="E4905" s="6" t="s">
        <v>10114</v>
      </c>
      <c r="F4905" s="6" t="str">
        <v>62.03Z</v>
      </c>
    </row>
    <row r="4906" spans="2:6">
      <c r="B4906" s="5" t="s">
        <v>10115</v>
      </c>
      <c r="C4906" s="5" t="s">
        <v>10116</v>
      </c>
      <c r="D4906" s="6" t="s">
        <v>10116</v>
      </c>
      <c r="E4906" s="6" t="s">
        <v>10116</v>
      </c>
      <c r="F4906" s="6" t="str">
        <v>62.09Z</v>
      </c>
    </row>
    <row r="4907" spans="2:6">
      <c r="B4907" s="5" t="s">
        <v>10117</v>
      </c>
      <c r="C4907" s="5" t="s">
        <v>10118</v>
      </c>
      <c r="D4907" s="6" t="s">
        <v>10118</v>
      </c>
      <c r="E4907" s="6" t="s">
        <v>10119</v>
      </c>
      <c r="F4907" s="6" t="str">
        <v>63.11Z</v>
      </c>
    </row>
    <row r="4908" spans="2:6">
      <c r="B4908" s="5" t="s">
        <v>10120</v>
      </c>
      <c r="C4908" s="5" t="s">
        <v>10121</v>
      </c>
      <c r="D4908" s="6" t="s">
        <v>10121</v>
      </c>
      <c r="E4908" s="6" t="s">
        <v>10121</v>
      </c>
      <c r="F4908" s="6" t="str">
        <v>63.12Z</v>
      </c>
    </row>
    <row r="4909" spans="2:6">
      <c r="B4909" s="5" t="s">
        <v>10122</v>
      </c>
      <c r="C4909" s="5" t="s">
        <v>10123</v>
      </c>
      <c r="D4909" s="6" t="s">
        <v>10123</v>
      </c>
      <c r="E4909" s="6" t="s">
        <v>10123</v>
      </c>
      <c r="F4909" s="6" t="str">
        <v>63.91Z</v>
      </c>
    </row>
    <row r="4910" spans="2:6">
      <c r="B4910" s="5" t="s">
        <v>10124</v>
      </c>
      <c r="C4910" s="5" t="s">
        <v>10125</v>
      </c>
      <c r="D4910" s="6" t="s">
        <v>10125</v>
      </c>
      <c r="E4910" s="6" t="s">
        <v>10125</v>
      </c>
      <c r="F4910" s="6" t="str">
        <v>63.99Z</v>
      </c>
    </row>
    <row r="4911" spans="2:6">
      <c r="B4911" s="5" t="s">
        <v>10126</v>
      </c>
      <c r="C4911" s="5" t="s">
        <v>10127</v>
      </c>
      <c r="D4911" s="6" t="s">
        <v>10127</v>
      </c>
      <c r="E4911" s="6" t="s">
        <v>10127</v>
      </c>
      <c r="F4911" s="6" t="str">
        <v>64.11Z</v>
      </c>
    </row>
    <row r="4912" spans="2:6">
      <c r="B4912" s="5" t="s">
        <v>10128</v>
      </c>
      <c r="C4912" s="5" t="s">
        <v>10129</v>
      </c>
      <c r="D4912" s="6" t="s">
        <v>10129</v>
      </c>
      <c r="E4912" s="6" t="s">
        <v>10129</v>
      </c>
      <c r="F4912" s="6" t="str">
        <v>64.19Z</v>
      </c>
    </row>
    <row r="4913" spans="2:6">
      <c r="B4913" s="5" t="s">
        <v>10130</v>
      </c>
      <c r="C4913" s="5" t="s">
        <v>10131</v>
      </c>
      <c r="D4913" s="6" t="s">
        <v>10131</v>
      </c>
      <c r="E4913" s="6" t="s">
        <v>10131</v>
      </c>
      <c r="F4913" s="6" t="str">
        <v>64.20Z</v>
      </c>
    </row>
    <row r="4914" spans="2:6">
      <c r="B4914" s="5" t="s">
        <v>10132</v>
      </c>
      <c r="C4914" s="5" t="s">
        <v>10133</v>
      </c>
      <c r="D4914" s="6" t="s">
        <v>10133</v>
      </c>
      <c r="E4914" s="6" t="s">
        <v>10134</v>
      </c>
      <c r="F4914" s="6" t="str">
        <v>64.30Z</v>
      </c>
    </row>
    <row r="4915" spans="2:6">
      <c r="B4915" s="5" t="s">
        <v>10135</v>
      </c>
      <c r="C4915" s="5" t="s">
        <v>10136</v>
      </c>
      <c r="D4915" s="6" t="s">
        <v>10137</v>
      </c>
      <c r="E4915" s="6" t="s">
        <v>10137</v>
      </c>
      <c r="F4915" s="6" t="str">
        <v>64.91Z</v>
      </c>
    </row>
    <row r="4916" spans="2:6">
      <c r="B4916" s="5" t="s">
        <v>10138</v>
      </c>
      <c r="C4916" s="5" t="s">
        <v>10139</v>
      </c>
      <c r="D4916" s="6" t="s">
        <v>10139</v>
      </c>
      <c r="E4916" s="6" t="s">
        <v>10139</v>
      </c>
      <c r="F4916" s="6" t="str">
        <v>64.92Z</v>
      </c>
    </row>
    <row r="4917" spans="2:6">
      <c r="B4917" s="5" t="s">
        <v>10140</v>
      </c>
      <c r="C4917" s="5" t="s">
        <v>10141</v>
      </c>
      <c r="D4917" s="6" t="s">
        <v>10142</v>
      </c>
      <c r="E4917" s="6" t="s">
        <v>10143</v>
      </c>
      <c r="F4917" s="6" t="str">
        <v>64.99Z</v>
      </c>
    </row>
    <row r="4918" spans="2:6">
      <c r="B4918" s="5" t="s">
        <v>10144</v>
      </c>
      <c r="C4918" s="5" t="s">
        <v>10145</v>
      </c>
      <c r="D4918" s="6" t="s">
        <v>10145</v>
      </c>
      <c r="E4918" s="6" t="s">
        <v>10145</v>
      </c>
      <c r="F4918" s="6" t="str">
        <v>65.11Z</v>
      </c>
    </row>
    <row r="4919" spans="2:6">
      <c r="B4919" s="5" t="s">
        <v>10146</v>
      </c>
      <c r="C4919" s="5" t="s">
        <v>10147</v>
      </c>
      <c r="D4919" s="6" t="s">
        <v>10147</v>
      </c>
      <c r="E4919" s="6" t="s">
        <v>10147</v>
      </c>
      <c r="F4919" s="6" t="str">
        <v>65.12Z</v>
      </c>
    </row>
    <row r="4920" spans="2:6">
      <c r="B4920" s="5" t="s">
        <v>10148</v>
      </c>
      <c r="C4920" s="5" t="s">
        <v>10149</v>
      </c>
      <c r="D4920" s="6" t="s">
        <v>10149</v>
      </c>
      <c r="E4920" s="6" t="s">
        <v>10149</v>
      </c>
      <c r="F4920" s="6" t="str">
        <v>65.20Z</v>
      </c>
    </row>
    <row r="4921" spans="2:6">
      <c r="B4921" s="5" t="s">
        <v>10150</v>
      </c>
      <c r="C4921" s="5" t="s">
        <v>10151</v>
      </c>
      <c r="D4921" s="6" t="s">
        <v>10151</v>
      </c>
      <c r="E4921" s="6" t="s">
        <v>10151</v>
      </c>
      <c r="F4921" s="6" t="str">
        <v>65.30Z</v>
      </c>
    </row>
    <row r="4922" spans="2:6">
      <c r="B4922" s="5" t="s">
        <v>10152</v>
      </c>
      <c r="C4922" s="5" t="s">
        <v>10153</v>
      </c>
      <c r="D4922" s="6" t="s">
        <v>10153</v>
      </c>
      <c r="E4922" s="6" t="s">
        <v>10153</v>
      </c>
      <c r="F4922" s="6" t="str">
        <v>66.11Z</v>
      </c>
    </row>
    <row r="4923" spans="2:6">
      <c r="B4923" s="5" t="s">
        <v>10154</v>
      </c>
      <c r="C4923" s="5" t="s">
        <v>10155</v>
      </c>
      <c r="D4923" s="6" t="s">
        <v>10155</v>
      </c>
      <c r="E4923" s="6" t="s">
        <v>10156</v>
      </c>
      <c r="F4923" s="6" t="str">
        <v>66.12Z</v>
      </c>
    </row>
    <row r="4924" spans="2:6">
      <c r="B4924" s="5" t="s">
        <v>10157</v>
      </c>
      <c r="C4924" s="5" t="s">
        <v>10158</v>
      </c>
      <c r="D4924" s="6" t="s">
        <v>10158</v>
      </c>
      <c r="E4924" s="6" t="s">
        <v>10159</v>
      </c>
      <c r="F4924" s="6" t="str">
        <v>66.19A</v>
      </c>
    </row>
    <row r="4925" spans="2:6">
      <c r="B4925" s="5" t="s">
        <v>10160</v>
      </c>
      <c r="C4925" s="5" t="s">
        <v>10161</v>
      </c>
      <c r="D4925" s="6" t="s">
        <v>10162</v>
      </c>
      <c r="E4925" s="6" t="s">
        <v>10163</v>
      </c>
      <c r="F4925" s="6" t="str">
        <v>66.19B</v>
      </c>
    </row>
    <row r="4926" spans="2:6">
      <c r="B4926" s="5" t="s">
        <v>10164</v>
      </c>
      <c r="C4926" s="5" t="s">
        <v>10165</v>
      </c>
      <c r="D4926" s="6" t="s">
        <v>10165</v>
      </c>
      <c r="E4926" s="6" t="s">
        <v>10165</v>
      </c>
      <c r="F4926" s="6" t="str">
        <v>66.21Z</v>
      </c>
    </row>
    <row r="4927" spans="2:6">
      <c r="B4927" s="5" t="s">
        <v>10166</v>
      </c>
      <c r="C4927" s="5" t="s">
        <v>10167</v>
      </c>
      <c r="D4927" s="6" t="s">
        <v>10167</v>
      </c>
      <c r="E4927" s="6" t="s">
        <v>10168</v>
      </c>
      <c r="F4927" s="6" t="str">
        <v>66.22Z</v>
      </c>
    </row>
    <row r="4928" spans="2:6">
      <c r="B4928" s="5" t="s">
        <v>10169</v>
      </c>
      <c r="C4928" s="5" t="s">
        <v>10170</v>
      </c>
      <c r="D4928" s="6" t="s">
        <v>10171</v>
      </c>
      <c r="E4928" s="6" t="s">
        <v>10172</v>
      </c>
      <c r="F4928" s="6" t="str">
        <v>66.29Z</v>
      </c>
    </row>
    <row r="4929" spans="2:6">
      <c r="B4929" s="5" t="s">
        <v>10173</v>
      </c>
      <c r="C4929" s="5" t="s">
        <v>10174</v>
      </c>
      <c r="D4929" s="6" t="s">
        <v>10174</v>
      </c>
      <c r="E4929" s="6" t="s">
        <v>10174</v>
      </c>
      <c r="F4929" s="6" t="str">
        <v>66.30Z</v>
      </c>
    </row>
    <row r="4930" spans="2:6">
      <c r="B4930" s="5" t="s">
        <v>10175</v>
      </c>
      <c r="C4930" s="5" t="s">
        <v>10176</v>
      </c>
      <c r="D4930" s="6" t="s">
        <v>10176</v>
      </c>
      <c r="E4930" s="6" t="s">
        <v>10177</v>
      </c>
      <c r="F4930" s="6" t="str">
        <v>68.10Z</v>
      </c>
    </row>
    <row r="4931" spans="2:6">
      <c r="B4931" s="5" t="s">
        <v>10178</v>
      </c>
      <c r="C4931" s="5" t="s">
        <v>10179</v>
      </c>
      <c r="D4931" s="6" t="s">
        <v>10179</v>
      </c>
      <c r="E4931" s="6" t="s">
        <v>10179</v>
      </c>
      <c r="F4931" s="6" t="str">
        <v>68.20A</v>
      </c>
    </row>
    <row r="4932" spans="2:6">
      <c r="B4932" s="5" t="s">
        <v>10180</v>
      </c>
      <c r="C4932" s="5" t="s">
        <v>10181</v>
      </c>
      <c r="D4932" s="6" t="s">
        <v>10181</v>
      </c>
      <c r="E4932" s="6" t="s">
        <v>10182</v>
      </c>
      <c r="F4932" s="6" t="str">
        <v>68.20B</v>
      </c>
    </row>
    <row r="4933" spans="2:6">
      <c r="B4933" s="5" t="s">
        <v>10183</v>
      </c>
      <c r="C4933" s="5" t="s">
        <v>10184</v>
      </c>
      <c r="D4933" s="6" t="s">
        <v>10184</v>
      </c>
      <c r="E4933" s="6" t="s">
        <v>10184</v>
      </c>
      <c r="F4933" s="6" t="str">
        <v>68.31Z</v>
      </c>
    </row>
    <row r="4934" spans="2:6">
      <c r="B4934" s="5" t="s">
        <v>10185</v>
      </c>
      <c r="C4934" s="5" t="s">
        <v>10186</v>
      </c>
      <c r="D4934" s="6" t="s">
        <v>10186</v>
      </c>
      <c r="E4934" s="6" t="s">
        <v>10187</v>
      </c>
      <c r="F4934" s="6" t="str">
        <v>68.32A</v>
      </c>
    </row>
    <row r="4935" spans="2:6">
      <c r="B4935" s="5" t="s">
        <v>10188</v>
      </c>
      <c r="C4935" s="5" t="s">
        <v>10189</v>
      </c>
      <c r="D4935" s="6" t="s">
        <v>10189</v>
      </c>
      <c r="E4935" s="6" t="s">
        <v>10190</v>
      </c>
      <c r="F4935" s="6" t="str">
        <v>68.32B</v>
      </c>
    </row>
    <row r="4936" spans="2:6">
      <c r="B4936" s="5" t="s">
        <v>10191</v>
      </c>
      <c r="C4936" s="5" t="s">
        <v>10192</v>
      </c>
      <c r="D4936" s="6" t="s">
        <v>10192</v>
      </c>
      <c r="E4936" s="6" t="s">
        <v>10192</v>
      </c>
      <c r="F4936" s="6" t="str">
        <v>69.10Z</v>
      </c>
    </row>
    <row r="4937" spans="2:6">
      <c r="B4937" s="5" t="s">
        <v>10193</v>
      </c>
      <c r="C4937" s="5" t="s">
        <v>10194</v>
      </c>
      <c r="D4937" s="6" t="s">
        <v>10194</v>
      </c>
      <c r="E4937" s="6" t="s">
        <v>10194</v>
      </c>
      <c r="F4937" s="6" t="str">
        <v>69.20Z</v>
      </c>
    </row>
    <row r="4938" spans="2:6">
      <c r="B4938" s="5" t="s">
        <v>10195</v>
      </c>
      <c r="C4938" s="5" t="s">
        <v>10196</v>
      </c>
      <c r="D4938" s="6" t="s">
        <v>10196</v>
      </c>
      <c r="E4938" s="6" t="s">
        <v>10196</v>
      </c>
      <c r="F4938" s="6" t="str">
        <v>70.10Z</v>
      </c>
    </row>
    <row r="4939" spans="2:6">
      <c r="B4939" s="5" t="s">
        <v>10197</v>
      </c>
      <c r="C4939" s="5" t="s">
        <v>10198</v>
      </c>
      <c r="D4939" s="6" t="s">
        <v>10198</v>
      </c>
      <c r="E4939" s="6" t="s">
        <v>10199</v>
      </c>
      <c r="F4939" s="6" t="str">
        <v>70.21Z</v>
      </c>
    </row>
    <row r="4940" spans="2:6">
      <c r="B4940" s="5" t="s">
        <v>10200</v>
      </c>
      <c r="C4940" s="5" t="s">
        <v>10201</v>
      </c>
      <c r="D4940" s="6" t="s">
        <v>10201</v>
      </c>
      <c r="E4940" s="6" t="s">
        <v>10202</v>
      </c>
      <c r="F4940" s="6" t="str">
        <v>70.22Z</v>
      </c>
    </row>
    <row r="4941" spans="2:6">
      <c r="B4941" s="5" t="s">
        <v>10203</v>
      </c>
      <c r="C4941" s="5" t="s">
        <v>10204</v>
      </c>
      <c r="D4941" s="6" t="s">
        <v>10205</v>
      </c>
      <c r="E4941" s="6" t="s">
        <v>10205</v>
      </c>
      <c r="F4941" s="6" t="str">
        <v>71.11Z</v>
      </c>
    </row>
    <row r="4942" spans="2:6">
      <c r="B4942" s="5" t="s">
        <v>10206</v>
      </c>
      <c r="C4942" s="5" t="s">
        <v>10207</v>
      </c>
      <c r="D4942" s="6" t="s">
        <v>10207</v>
      </c>
      <c r="E4942" s="6" t="s">
        <v>10207</v>
      </c>
      <c r="F4942" s="6" t="str">
        <v>71.12A</v>
      </c>
    </row>
    <row r="4943" spans="2:6">
      <c r="B4943" s="5" t="s">
        <v>10208</v>
      </c>
      <c r="C4943" s="5" t="s">
        <v>10209</v>
      </c>
      <c r="D4943" s="6" t="s">
        <v>10209</v>
      </c>
      <c r="E4943" s="6" t="s">
        <v>10209</v>
      </c>
      <c r="F4943" s="6" t="str">
        <v>71.12B</v>
      </c>
    </row>
    <row r="4944" spans="2:6">
      <c r="B4944" s="5" t="s">
        <v>10210</v>
      </c>
      <c r="C4944" s="5" t="s">
        <v>10211</v>
      </c>
      <c r="D4944" s="6" t="s">
        <v>10211</v>
      </c>
      <c r="E4944" s="6" t="s">
        <v>10211</v>
      </c>
      <c r="F4944" s="6" t="str">
        <v>71.20A</v>
      </c>
    </row>
    <row r="4945" spans="2:6">
      <c r="B4945" s="5" t="s">
        <v>10212</v>
      </c>
      <c r="C4945" s="5" t="s">
        <v>10213</v>
      </c>
      <c r="D4945" s="6" t="s">
        <v>10213</v>
      </c>
      <c r="E4945" s="6" t="s">
        <v>10214</v>
      </c>
      <c r="F4945" s="6" t="str">
        <v>71.20B</v>
      </c>
    </row>
    <row r="4946" spans="2:6">
      <c r="B4946" s="5" t="s">
        <v>10215</v>
      </c>
      <c r="C4946" s="5" t="s">
        <v>10216</v>
      </c>
      <c r="D4946" s="6" t="s">
        <v>10216</v>
      </c>
      <c r="E4946" s="6" t="s">
        <v>10217</v>
      </c>
      <c r="F4946" s="6" t="str">
        <v>72.11Z</v>
      </c>
    </row>
    <row r="4947" spans="2:6">
      <c r="B4947" s="5" t="s">
        <v>10218</v>
      </c>
      <c r="C4947" s="5" t="s">
        <v>10219</v>
      </c>
      <c r="D4947" s="6" t="s">
        <v>10220</v>
      </c>
      <c r="E4947" s="6" t="s">
        <v>10221</v>
      </c>
      <c r="F4947" s="6" t="str">
        <v>72.19Z</v>
      </c>
    </row>
    <row r="4948" spans="2:6">
      <c r="B4948" s="5" t="s">
        <v>10222</v>
      </c>
      <c r="C4948" s="5" t="s">
        <v>10223</v>
      </c>
      <c r="D4948" s="6" t="s">
        <v>10223</v>
      </c>
      <c r="E4948" s="6" t="s">
        <v>10224</v>
      </c>
      <c r="F4948" s="6" t="str">
        <v>72.20Z</v>
      </c>
    </row>
    <row r="4949" spans="2:6">
      <c r="B4949" s="5" t="s">
        <v>10225</v>
      </c>
      <c r="C4949" s="5" t="s">
        <v>10226</v>
      </c>
      <c r="D4949" s="6" t="s">
        <v>10226</v>
      </c>
      <c r="E4949" s="6" t="s">
        <v>10226</v>
      </c>
      <c r="F4949" s="6" t="str">
        <v>73.11Z</v>
      </c>
    </row>
    <row r="4950" spans="2:6">
      <c r="B4950" s="5" t="s">
        <v>10227</v>
      </c>
      <c r="C4950" s="5" t="s">
        <v>10228</v>
      </c>
      <c r="D4950" s="6" t="s">
        <v>10228</v>
      </c>
      <c r="E4950" s="6" t="s">
        <v>10228</v>
      </c>
      <c r="F4950" s="6" t="str">
        <v>73.12Z</v>
      </c>
    </row>
    <row r="4951" spans="2:6">
      <c r="B4951" s="5" t="s">
        <v>10229</v>
      </c>
      <c r="C4951" s="5" t="s">
        <v>10230</v>
      </c>
      <c r="D4951" s="6" t="s">
        <v>10230</v>
      </c>
      <c r="E4951" s="6" t="s">
        <v>10230</v>
      </c>
      <c r="F4951" s="6" t="str">
        <v>73.20Z</v>
      </c>
    </row>
    <row r="4952" spans="2:6">
      <c r="B4952" s="5" t="s">
        <v>10231</v>
      </c>
      <c r="C4952" s="5" t="s">
        <v>10232</v>
      </c>
      <c r="D4952" s="6" t="s">
        <v>10232</v>
      </c>
      <c r="E4952" s="6" t="s">
        <v>10232</v>
      </c>
      <c r="F4952" s="6" t="str">
        <v>74.10Z</v>
      </c>
    </row>
    <row r="4953" spans="2:6">
      <c r="B4953" s="5" t="s">
        <v>10233</v>
      </c>
      <c r="C4953" s="5" t="s">
        <v>10234</v>
      </c>
      <c r="D4953" s="6" t="s">
        <v>10234</v>
      </c>
      <c r="E4953" s="6" t="s">
        <v>10234</v>
      </c>
      <c r="F4953" s="6" t="str">
        <v>74.20Z</v>
      </c>
    </row>
    <row r="4954" spans="2:6">
      <c r="B4954" s="5" t="s">
        <v>10235</v>
      </c>
      <c r="C4954" s="5" t="s">
        <v>10236</v>
      </c>
      <c r="D4954" s="6" t="s">
        <v>10236</v>
      </c>
      <c r="E4954" s="6" t="s">
        <v>10236</v>
      </c>
      <c r="F4954" s="6" t="str">
        <v>74.30Z</v>
      </c>
    </row>
    <row r="4955" spans="2:6">
      <c r="B4955" s="5" t="s">
        <v>10237</v>
      </c>
      <c r="C4955" s="5" t="s">
        <v>10238</v>
      </c>
      <c r="D4955" s="6" t="s">
        <v>10238</v>
      </c>
      <c r="E4955" s="6" t="s">
        <v>10239</v>
      </c>
      <c r="F4955" s="6" t="str">
        <v>74.90A</v>
      </c>
    </row>
    <row r="4956" spans="2:6">
      <c r="B4956" s="5" t="s">
        <v>10240</v>
      </c>
      <c r="C4956" s="5" t="s">
        <v>10241</v>
      </c>
      <c r="D4956" s="6" t="s">
        <v>10241</v>
      </c>
      <c r="E4956" s="6" t="s">
        <v>10242</v>
      </c>
      <c r="F4956" s="6" t="str">
        <v>74.90B</v>
      </c>
    </row>
    <row r="4957" spans="2:6">
      <c r="B4957" s="5" t="s">
        <v>10243</v>
      </c>
      <c r="C4957" s="5" t="s">
        <v>10244</v>
      </c>
      <c r="D4957" s="6" t="s">
        <v>10244</v>
      </c>
      <c r="E4957" s="6" t="s">
        <v>10244</v>
      </c>
      <c r="F4957" s="6" t="str">
        <v>75.00Z</v>
      </c>
    </row>
    <row r="4958" spans="2:6">
      <c r="B4958" s="5" t="s">
        <v>10245</v>
      </c>
      <c r="C4958" s="5" t="s">
        <v>10246</v>
      </c>
      <c r="D4958" s="6" t="s">
        <v>10247</v>
      </c>
      <c r="E4958" s="6" t="s">
        <v>10248</v>
      </c>
      <c r="F4958" s="6" t="str">
        <v>77.11A</v>
      </c>
    </row>
    <row r="4959" spans="2:6">
      <c r="B4959" s="5" t="s">
        <v>10249</v>
      </c>
      <c r="C4959" s="5" t="s">
        <v>10250</v>
      </c>
      <c r="D4959" s="6" t="s">
        <v>10251</v>
      </c>
      <c r="E4959" s="6" t="s">
        <v>10252</v>
      </c>
      <c r="F4959" s="6" t="str">
        <v>77.11B</v>
      </c>
    </row>
    <row r="4960" spans="2:6">
      <c r="B4960" s="5" t="s">
        <v>10253</v>
      </c>
      <c r="C4960" s="5" t="s">
        <v>10254</v>
      </c>
      <c r="D4960" s="6" t="s">
        <v>10254</v>
      </c>
      <c r="E4960" s="6" t="s">
        <v>10254</v>
      </c>
      <c r="F4960" s="6" t="str">
        <v>77.12Z</v>
      </c>
    </row>
    <row r="4961" spans="2:6">
      <c r="B4961" s="5" t="s">
        <v>10255</v>
      </c>
      <c r="C4961" s="5" t="s">
        <v>10256</v>
      </c>
      <c r="D4961" s="6" t="s">
        <v>10257</v>
      </c>
      <c r="E4961" s="6" t="s">
        <v>10258</v>
      </c>
      <c r="F4961" s="6" t="str">
        <v>77.21Z</v>
      </c>
    </row>
    <row r="4962" spans="2:6">
      <c r="B4962" s="5" t="s">
        <v>10259</v>
      </c>
      <c r="C4962" s="5" t="s">
        <v>10260</v>
      </c>
      <c r="D4962" s="6" t="s">
        <v>10260</v>
      </c>
      <c r="E4962" s="6" t="s">
        <v>10261</v>
      </c>
      <c r="F4962" s="6" t="str">
        <v>77.22Z</v>
      </c>
    </row>
    <row r="4963" spans="2:6">
      <c r="B4963" s="5" t="s">
        <v>10262</v>
      </c>
      <c r="C4963" s="5" t="s">
        <v>10263</v>
      </c>
      <c r="D4963" s="6" t="s">
        <v>10264</v>
      </c>
      <c r="E4963" s="6" t="s">
        <v>10265</v>
      </c>
      <c r="F4963" s="6" t="str">
        <v>77.29Z</v>
      </c>
    </row>
    <row r="4964" spans="2:6">
      <c r="B4964" s="5" t="s">
        <v>10266</v>
      </c>
      <c r="C4964" s="5" t="s">
        <v>10267</v>
      </c>
      <c r="D4964" s="6" t="s">
        <v>10267</v>
      </c>
      <c r="E4964" s="6" t="s">
        <v>10268</v>
      </c>
      <c r="F4964" s="6" t="str">
        <v>77.31Z</v>
      </c>
    </row>
    <row r="4965" spans="2:6">
      <c r="B4965" s="5" t="s">
        <v>10269</v>
      </c>
      <c r="C4965" s="5" t="s">
        <v>10270</v>
      </c>
      <c r="D4965" s="6" t="s">
        <v>10271</v>
      </c>
      <c r="E4965" s="6" t="s">
        <v>10272</v>
      </c>
      <c r="F4965" s="6" t="str">
        <v>77.32Z</v>
      </c>
    </row>
    <row r="4966" spans="2:6">
      <c r="B4966" s="5" t="s">
        <v>10273</v>
      </c>
      <c r="C4966" s="5" t="s">
        <v>10274</v>
      </c>
      <c r="D4966" s="6" t="s">
        <v>10275</v>
      </c>
      <c r="E4966" s="6" t="s">
        <v>10276</v>
      </c>
      <c r="F4966" s="6" t="str">
        <v>77.33Z</v>
      </c>
    </row>
    <row r="4967" spans="2:6">
      <c r="B4967" s="5" t="s">
        <v>10277</v>
      </c>
      <c r="C4967" s="5" t="s">
        <v>10278</v>
      </c>
      <c r="D4967" s="6" t="s">
        <v>10278</v>
      </c>
      <c r="E4967" s="6" t="s">
        <v>10279</v>
      </c>
      <c r="F4967" s="6" t="str">
        <v>77.34Z</v>
      </c>
    </row>
    <row r="4968" spans="2:6">
      <c r="B4968" s="5" t="s">
        <v>10280</v>
      </c>
      <c r="C4968" s="5" t="s">
        <v>10281</v>
      </c>
      <c r="D4968" s="6" t="s">
        <v>10281</v>
      </c>
      <c r="E4968" s="6" t="s">
        <v>10282</v>
      </c>
      <c r="F4968" s="6" t="str">
        <v>77.35Z</v>
      </c>
    </row>
    <row r="4969" spans="2:6">
      <c r="B4969" s="5" t="s">
        <v>10283</v>
      </c>
      <c r="C4969" s="5" t="s">
        <v>10284</v>
      </c>
      <c r="D4969" s="6" t="s">
        <v>10285</v>
      </c>
      <c r="E4969" s="6" t="s">
        <v>10286</v>
      </c>
      <c r="F4969" s="6" t="str">
        <v>77.39Z</v>
      </c>
    </row>
    <row r="4970" spans="2:6">
      <c r="B4970" s="5" t="s">
        <v>10287</v>
      </c>
      <c r="C4970" s="5" t="s">
        <v>10288</v>
      </c>
      <c r="D4970" s="6" t="s">
        <v>10289</v>
      </c>
      <c r="E4970" s="6" t="s">
        <v>10290</v>
      </c>
      <c r="F4970" s="6" t="str">
        <v>77.40Z</v>
      </c>
    </row>
    <row r="4971" spans="2:6">
      <c r="B4971" s="5" t="s">
        <v>10291</v>
      </c>
      <c r="C4971" s="5" t="s">
        <v>10292</v>
      </c>
      <c r="D4971" s="6" t="s">
        <v>10293</v>
      </c>
      <c r="E4971" s="6" t="s">
        <v>10294</v>
      </c>
      <c r="F4971" s="6" t="str">
        <v>78.10Z</v>
      </c>
    </row>
    <row r="4972" spans="2:6">
      <c r="B4972" s="5" t="s">
        <v>10295</v>
      </c>
      <c r="C4972" s="5" t="s">
        <v>10296</v>
      </c>
      <c r="D4972" s="6" t="s">
        <v>10297</v>
      </c>
      <c r="E4972" s="6" t="s">
        <v>10298</v>
      </c>
      <c r="F4972" s="6" t="str">
        <v>78.20Z</v>
      </c>
    </row>
    <row r="4973" spans="2:6">
      <c r="B4973" s="5" t="s">
        <v>10299</v>
      </c>
      <c r="C4973" s="5" t="s">
        <v>10300</v>
      </c>
      <c r="D4973" s="6" t="s">
        <v>10300</v>
      </c>
      <c r="E4973" s="6" t="s">
        <v>10301</v>
      </c>
      <c r="F4973" s="6" t="str">
        <v>78.30Z</v>
      </c>
    </row>
    <row r="4974" spans="2:6">
      <c r="B4974" s="5" t="s">
        <v>10302</v>
      </c>
      <c r="C4974" s="5" t="s">
        <v>10303</v>
      </c>
      <c r="D4974" s="6" t="s">
        <v>10303</v>
      </c>
      <c r="E4974" s="6" t="s">
        <v>10303</v>
      </c>
      <c r="F4974" s="6" t="str">
        <v>79.11Z</v>
      </c>
    </row>
    <row r="4975" spans="2:6">
      <c r="B4975" s="5" t="s">
        <v>10304</v>
      </c>
      <c r="C4975" s="5" t="s">
        <v>10305</v>
      </c>
      <c r="D4975" s="6" t="s">
        <v>10305</v>
      </c>
      <c r="E4975" s="6" t="s">
        <v>10305</v>
      </c>
      <c r="F4975" s="6" t="str">
        <v>79.12Z</v>
      </c>
    </row>
    <row r="4976" spans="2:6">
      <c r="B4976" s="5" t="s">
        <v>10306</v>
      </c>
      <c r="C4976" s="5" t="s">
        <v>10307</v>
      </c>
      <c r="D4976" s="6" t="s">
        <v>10307</v>
      </c>
      <c r="E4976" s="6" t="s">
        <v>10308</v>
      </c>
      <c r="F4976" s="6" t="str">
        <v>79.90Z</v>
      </c>
    </row>
    <row r="4977" spans="2:6">
      <c r="B4977" s="5" t="s">
        <v>10309</v>
      </c>
      <c r="C4977" s="5" t="s">
        <v>10310</v>
      </c>
      <c r="D4977" s="6" t="s">
        <v>10311</v>
      </c>
      <c r="E4977" s="6" t="s">
        <v>10311</v>
      </c>
      <c r="F4977" s="6" t="str">
        <v>80.10Z</v>
      </c>
    </row>
    <row r="4978" spans="2:6">
      <c r="B4978" s="5" t="s">
        <v>10312</v>
      </c>
      <c r="C4978" s="5" t="s">
        <v>10313</v>
      </c>
      <c r="D4978" s="6" t="s">
        <v>10314</v>
      </c>
      <c r="E4978" s="6" t="s">
        <v>10314</v>
      </c>
      <c r="F4978" s="6" t="str">
        <v>80.20Z</v>
      </c>
    </row>
    <row r="4979" spans="2:6">
      <c r="B4979" s="5" t="s">
        <v>10315</v>
      </c>
      <c r="C4979" s="5" t="s">
        <v>10316</v>
      </c>
      <c r="D4979" s="6" t="s">
        <v>10316</v>
      </c>
      <c r="E4979" s="6" t="s">
        <v>10316</v>
      </c>
      <c r="F4979" s="6" t="str">
        <v>80.30Z</v>
      </c>
    </row>
    <row r="4980" spans="2:6">
      <c r="B4980" s="5" t="s">
        <v>10317</v>
      </c>
      <c r="C4980" s="5" t="s">
        <v>10318</v>
      </c>
      <c r="D4980" s="6" t="s">
        <v>10319</v>
      </c>
      <c r="E4980" s="6" t="s">
        <v>10320</v>
      </c>
      <c r="F4980" s="6" t="str">
        <v>81.10Z</v>
      </c>
    </row>
    <row r="4981" spans="2:6">
      <c r="B4981" s="5" t="s">
        <v>10321</v>
      </c>
      <c r="C4981" s="5" t="s">
        <v>10322</v>
      </c>
      <c r="D4981" s="6" t="s">
        <v>10322</v>
      </c>
      <c r="E4981" s="6" t="s">
        <v>10322</v>
      </c>
      <c r="F4981" s="6" t="str">
        <v>81.21Z</v>
      </c>
    </row>
    <row r="4982" spans="2:6">
      <c r="B4982" s="5" t="s">
        <v>10323</v>
      </c>
      <c r="C4982" s="5" t="s">
        <v>10324</v>
      </c>
      <c r="D4982" s="6" t="s">
        <v>10325</v>
      </c>
      <c r="E4982" s="6" t="s">
        <v>10326</v>
      </c>
      <c r="F4982" s="6" t="str">
        <v>81.22Z</v>
      </c>
    </row>
    <row r="4983" spans="2:6">
      <c r="B4983" s="5" t="s">
        <v>10327</v>
      </c>
      <c r="C4983" s="5" t="s">
        <v>10328</v>
      </c>
      <c r="D4983" s="6" t="s">
        <v>10328</v>
      </c>
      <c r="E4983" s="6" t="s">
        <v>10329</v>
      </c>
      <c r="F4983" s="6" t="str">
        <v>81.29A</v>
      </c>
    </row>
    <row r="4984" spans="2:6">
      <c r="B4984" s="5" t="s">
        <v>10330</v>
      </c>
      <c r="C4984" s="5" t="s">
        <v>10331</v>
      </c>
      <c r="D4984" s="6" t="s">
        <v>10331</v>
      </c>
      <c r="E4984" s="6" t="s">
        <v>10331</v>
      </c>
      <c r="F4984" s="6" t="str">
        <v>81.29B</v>
      </c>
    </row>
    <row r="4985" spans="2:6">
      <c r="B4985" s="5" t="s">
        <v>10332</v>
      </c>
      <c r="C4985" s="5" t="s">
        <v>10333</v>
      </c>
      <c r="D4985" s="6" t="s">
        <v>10334</v>
      </c>
      <c r="E4985" s="6" t="s">
        <v>10334</v>
      </c>
      <c r="F4985" s="6" t="str">
        <v>81.30Z</v>
      </c>
    </row>
    <row r="4986" spans="2:6">
      <c r="B4986" s="5" t="s">
        <v>10335</v>
      </c>
      <c r="C4986" s="5" t="s">
        <v>10336</v>
      </c>
      <c r="D4986" s="6" t="s">
        <v>10336</v>
      </c>
      <c r="E4986" s="6" t="s">
        <v>10337</v>
      </c>
      <c r="F4986" s="6" t="str">
        <v>82.11Z</v>
      </c>
    </row>
    <row r="4987" spans="2:6">
      <c r="B4987" s="5" t="s">
        <v>10338</v>
      </c>
      <c r="C4987" s="5" t="s">
        <v>10339</v>
      </c>
      <c r="D4987" s="6" t="s">
        <v>10340</v>
      </c>
      <c r="E4987" s="6" t="s">
        <v>10341</v>
      </c>
      <c r="F4987" s="6" t="str">
        <v>82.19Z</v>
      </c>
    </row>
    <row r="4988" spans="2:6">
      <c r="B4988" s="5" t="s">
        <v>10342</v>
      </c>
      <c r="C4988" s="5" t="s">
        <v>10343</v>
      </c>
      <c r="D4988" s="6" t="s">
        <v>10343</v>
      </c>
      <c r="E4988" s="6" t="s">
        <v>10343</v>
      </c>
      <c r="F4988" s="6" t="str">
        <v>82.20Z</v>
      </c>
    </row>
    <row r="4989" spans="2:6">
      <c r="B4989" s="5" t="s">
        <v>10344</v>
      </c>
      <c r="C4989" s="5" t="s">
        <v>10345</v>
      </c>
      <c r="D4989" s="6" t="s">
        <v>10345</v>
      </c>
      <c r="E4989" s="6" t="s">
        <v>10346</v>
      </c>
      <c r="F4989" s="6" t="str">
        <v>82.30Z</v>
      </c>
    </row>
    <row r="4990" spans="2:6">
      <c r="B4990" s="5" t="s">
        <v>10347</v>
      </c>
      <c r="C4990" s="5" t="s">
        <v>10348</v>
      </c>
      <c r="D4990" s="6" t="s">
        <v>10349</v>
      </c>
      <c r="E4990" s="6" t="s">
        <v>10350</v>
      </c>
      <c r="F4990" s="6" t="str">
        <v>82.91Z</v>
      </c>
    </row>
    <row r="4991" spans="2:6">
      <c r="B4991" s="5" t="s">
        <v>10351</v>
      </c>
      <c r="C4991" s="5" t="s">
        <v>10352</v>
      </c>
      <c r="D4991" s="6" t="s">
        <v>10352</v>
      </c>
      <c r="E4991" s="6" t="s">
        <v>10352</v>
      </c>
      <c r="F4991" s="6" t="str">
        <v>82.92Z</v>
      </c>
    </row>
    <row r="4992" spans="2:6">
      <c r="B4992" s="5" t="s">
        <v>10353</v>
      </c>
      <c r="C4992" s="5" t="s">
        <v>10354</v>
      </c>
      <c r="D4992" s="6" t="s">
        <v>10354</v>
      </c>
      <c r="E4992" s="6" t="s">
        <v>10355</v>
      </c>
      <c r="F4992" s="6" t="str">
        <v>82.99Z</v>
      </c>
    </row>
    <row r="4993" spans="2:6">
      <c r="B4993" s="5" t="s">
        <v>10356</v>
      </c>
      <c r="C4993" s="5" t="s">
        <v>10357</v>
      </c>
      <c r="D4993" s="6" t="s">
        <v>10357</v>
      </c>
      <c r="E4993" s="6" t="s">
        <v>10357</v>
      </c>
      <c r="F4993" s="6" t="str">
        <v>84.11Z</v>
      </c>
    </row>
    <row r="4994" spans="2:6">
      <c r="B4994" s="5" t="s">
        <v>10358</v>
      </c>
      <c r="C4994" s="5" t="s">
        <v>10359</v>
      </c>
      <c r="D4994" s="6" t="s">
        <v>10360</v>
      </c>
      <c r="E4994" s="6" t="s">
        <v>10361</v>
      </c>
      <c r="F4994" s="6" t="str">
        <v>84.12Z</v>
      </c>
    </row>
    <row r="4995" spans="2:6">
      <c r="B4995" s="5" t="s">
        <v>10362</v>
      </c>
      <c r="C4995" s="5" t="s">
        <v>10363</v>
      </c>
      <c r="D4995" s="6" t="s">
        <v>10363</v>
      </c>
      <c r="E4995" s="6" t="s">
        <v>10364</v>
      </c>
      <c r="F4995" s="6" t="str">
        <v>84.13Z</v>
      </c>
    </row>
    <row r="4996" spans="2:6">
      <c r="B4996" s="5" t="s">
        <v>10365</v>
      </c>
      <c r="C4996" s="5" t="s">
        <v>10366</v>
      </c>
      <c r="D4996" s="6" t="s">
        <v>10366</v>
      </c>
      <c r="E4996" s="6" t="s">
        <v>10366</v>
      </c>
      <c r="F4996" s="6" t="str">
        <v>84.21Z</v>
      </c>
    </row>
    <row r="4997" spans="2:6">
      <c r="B4997" s="5" t="s">
        <v>10367</v>
      </c>
      <c r="C4997" s="5" t="s">
        <v>10368</v>
      </c>
      <c r="D4997" s="6" t="s">
        <v>10368</v>
      </c>
      <c r="E4997" s="6" t="s">
        <v>10368</v>
      </c>
      <c r="F4997" s="6" t="str">
        <v>84.22Z</v>
      </c>
    </row>
    <row r="4998" spans="2:6">
      <c r="B4998" s="5" t="s">
        <v>10369</v>
      </c>
      <c r="C4998" s="5" t="s">
        <v>10370</v>
      </c>
      <c r="D4998" s="6" t="s">
        <v>10370</v>
      </c>
      <c r="E4998" s="6" t="s">
        <v>10370</v>
      </c>
      <c r="F4998" s="6" t="str">
        <v>84.23Z</v>
      </c>
    </row>
    <row r="4999" spans="2:6">
      <c r="B4999" s="5" t="s">
        <v>10371</v>
      </c>
      <c r="C4999" s="5" t="s">
        <v>10372</v>
      </c>
      <c r="D4999" s="6" t="s">
        <v>10372</v>
      </c>
      <c r="E4999" s="6" t="s">
        <v>10372</v>
      </c>
      <c r="F4999" s="6" t="str">
        <v>84.24Z</v>
      </c>
    </row>
    <row r="5000" spans="2:6">
      <c r="B5000" s="5" t="s">
        <v>10373</v>
      </c>
      <c r="C5000" s="5" t="s">
        <v>10374</v>
      </c>
      <c r="D5000" s="6" t="s">
        <v>10374</v>
      </c>
      <c r="E5000" s="6" t="s">
        <v>10374</v>
      </c>
      <c r="F5000" s="6" t="str">
        <v>84.25Z</v>
      </c>
    </row>
    <row r="5001" spans="2:6">
      <c r="B5001" s="5" t="s">
        <v>10375</v>
      </c>
      <c r="C5001" s="5" t="s">
        <v>10376</v>
      </c>
      <c r="D5001" s="6" t="s">
        <v>10376</v>
      </c>
      <c r="E5001" s="6" t="s">
        <v>10376</v>
      </c>
      <c r="F5001" s="6" t="str">
        <v>84.30A</v>
      </c>
    </row>
    <row r="5002" spans="2:6">
      <c r="B5002" s="5" t="s">
        <v>10377</v>
      </c>
      <c r="C5002" s="5" t="s">
        <v>10378</v>
      </c>
      <c r="D5002" s="6" t="s">
        <v>10378</v>
      </c>
      <c r="E5002" s="6" t="s">
        <v>10378</v>
      </c>
      <c r="F5002" s="6" t="str">
        <v>84.30B</v>
      </c>
    </row>
    <row r="5003" spans="2:6">
      <c r="B5003" s="5" t="s">
        <v>10379</v>
      </c>
      <c r="C5003" s="5" t="s">
        <v>10380</v>
      </c>
      <c r="D5003" s="6" t="s">
        <v>10380</v>
      </c>
      <c r="E5003" s="6" t="s">
        <v>10380</v>
      </c>
      <c r="F5003" s="6" t="str">
        <v>84.30C</v>
      </c>
    </row>
    <row r="5004" spans="2:6">
      <c r="B5004" s="5" t="s">
        <v>10381</v>
      </c>
      <c r="C5004" s="5" t="s">
        <v>10382</v>
      </c>
      <c r="D5004" s="6" t="s">
        <v>10382</v>
      </c>
      <c r="E5004" s="6" t="s">
        <v>10382</v>
      </c>
      <c r="F5004" s="6" t="str">
        <v>85.10Z</v>
      </c>
    </row>
    <row r="5005" spans="2:6">
      <c r="B5005" s="5" t="s">
        <v>10383</v>
      </c>
      <c r="C5005" s="5" t="s">
        <v>10384</v>
      </c>
      <c r="D5005" s="6" t="s">
        <v>10384</v>
      </c>
      <c r="E5005" s="6" t="s">
        <v>10384</v>
      </c>
      <c r="F5005" s="6" t="str">
        <v>85.20Z</v>
      </c>
    </row>
    <row r="5006" spans="2:6">
      <c r="B5006" s="5" t="s">
        <v>10385</v>
      </c>
      <c r="C5006" s="5" t="s">
        <v>10386</v>
      </c>
      <c r="D5006" s="6" t="s">
        <v>10386</v>
      </c>
      <c r="E5006" s="6" t="s">
        <v>10386</v>
      </c>
      <c r="F5006" s="6" t="str">
        <v>85.31Z</v>
      </c>
    </row>
    <row r="5007" spans="2:6">
      <c r="B5007" s="5" t="s">
        <v>10387</v>
      </c>
      <c r="C5007" s="5" t="s">
        <v>10388</v>
      </c>
      <c r="D5007" s="6" t="s">
        <v>10388</v>
      </c>
      <c r="E5007" s="6" t="s">
        <v>10389</v>
      </c>
      <c r="F5007" s="6" t="str">
        <v>85.32Z</v>
      </c>
    </row>
    <row r="5008" spans="2:6">
      <c r="B5008" s="5" t="s">
        <v>10390</v>
      </c>
      <c r="C5008" s="5" t="s">
        <v>10391</v>
      </c>
      <c r="D5008" s="6" t="s">
        <v>10391</v>
      </c>
      <c r="E5008" s="6" t="s">
        <v>10392</v>
      </c>
      <c r="F5008" s="6" t="str">
        <v>85.41Z</v>
      </c>
    </row>
    <row r="5009" spans="2:6">
      <c r="B5009" s="5" t="s">
        <v>10393</v>
      </c>
      <c r="C5009" s="5" t="s">
        <v>10394</v>
      </c>
      <c r="D5009" s="6" t="s">
        <v>10394</v>
      </c>
      <c r="E5009" s="6" t="s">
        <v>10394</v>
      </c>
      <c r="F5009" s="6" t="str">
        <v>85.42Z</v>
      </c>
    </row>
    <row r="5010" spans="2:6">
      <c r="B5010" s="5" t="s">
        <v>10395</v>
      </c>
      <c r="C5010" s="5" t="s">
        <v>10396</v>
      </c>
      <c r="D5010" s="6" t="s">
        <v>10396</v>
      </c>
      <c r="E5010" s="6" t="s">
        <v>10397</v>
      </c>
      <c r="F5010" s="6" t="str">
        <v>85.51Z</v>
      </c>
    </row>
    <row r="5011" spans="2:6">
      <c r="B5011" s="5" t="s">
        <v>10398</v>
      </c>
      <c r="C5011" s="5" t="s">
        <v>10399</v>
      </c>
      <c r="D5011" s="6" t="s">
        <v>10399</v>
      </c>
      <c r="E5011" s="6" t="s">
        <v>10399</v>
      </c>
      <c r="F5011" s="6" t="str">
        <v>85.52Z</v>
      </c>
    </row>
    <row r="5012" spans="2:6">
      <c r="B5012" s="5" t="s">
        <v>10400</v>
      </c>
      <c r="C5012" s="5" t="s">
        <v>10401</v>
      </c>
      <c r="D5012" s="6" t="s">
        <v>10401</v>
      </c>
      <c r="E5012" s="6" t="s">
        <v>10401</v>
      </c>
      <c r="F5012" s="6" t="str">
        <v>85.53Z</v>
      </c>
    </row>
    <row r="5013" spans="2:6">
      <c r="B5013" s="5" t="s">
        <v>10402</v>
      </c>
      <c r="C5013" s="5" t="s">
        <v>10403</v>
      </c>
      <c r="D5013" s="6" t="s">
        <v>10403</v>
      </c>
      <c r="E5013" s="6" t="s">
        <v>10403</v>
      </c>
      <c r="F5013" s="6" t="str">
        <v>85.59A</v>
      </c>
    </row>
    <row r="5014" spans="2:6">
      <c r="B5014" s="5" t="s">
        <v>10404</v>
      </c>
      <c r="C5014" s="5" t="s">
        <v>10405</v>
      </c>
      <c r="D5014" s="6" t="s">
        <v>10405</v>
      </c>
      <c r="E5014" s="6" t="s">
        <v>10405</v>
      </c>
      <c r="F5014" s="6" t="str">
        <v>85.59B</v>
      </c>
    </row>
    <row r="5015" spans="2:6">
      <c r="B5015" s="5" t="s">
        <v>10406</v>
      </c>
      <c r="C5015" s="5" t="s">
        <v>10407</v>
      </c>
      <c r="D5015" s="6" t="s">
        <v>10407</v>
      </c>
      <c r="E5015" s="6" t="s">
        <v>10407</v>
      </c>
      <c r="F5015" s="6" t="str">
        <v>85.60Z</v>
      </c>
    </row>
    <row r="5016" spans="2:6">
      <c r="B5016" s="5" t="s">
        <v>10408</v>
      </c>
      <c r="C5016" s="5" t="s">
        <v>10409</v>
      </c>
      <c r="D5016" s="6" t="s">
        <v>10409</v>
      </c>
      <c r="E5016" s="6" t="s">
        <v>10409</v>
      </c>
      <c r="F5016" s="6" t="str">
        <v>86.10Z</v>
      </c>
    </row>
    <row r="5017" spans="2:6">
      <c r="B5017" s="5" t="s">
        <v>10410</v>
      </c>
      <c r="C5017" s="5" t="s">
        <v>10411</v>
      </c>
      <c r="D5017" s="6" t="s">
        <v>10411</v>
      </c>
      <c r="E5017" s="6" t="s">
        <v>10411</v>
      </c>
      <c r="F5017" s="6" t="str">
        <v>86.21Z</v>
      </c>
    </row>
    <row r="5018" spans="2:6">
      <c r="B5018" s="5" t="s">
        <v>10412</v>
      </c>
      <c r="C5018" s="5" t="s">
        <v>10413</v>
      </c>
      <c r="D5018" s="6" t="s">
        <v>10413</v>
      </c>
      <c r="E5018" s="6" t="s">
        <v>10414</v>
      </c>
      <c r="F5018" s="6" t="str">
        <v>86.22A</v>
      </c>
    </row>
    <row r="5019" spans="2:6">
      <c r="B5019" s="5" t="s">
        <v>10415</v>
      </c>
      <c r="C5019" s="5" t="s">
        <v>10416</v>
      </c>
      <c r="D5019" s="6" t="s">
        <v>10416</v>
      </c>
      <c r="E5019" s="6" t="s">
        <v>10416</v>
      </c>
      <c r="F5019" s="6" t="str">
        <v>86.22B</v>
      </c>
    </row>
    <row r="5020" spans="2:6">
      <c r="B5020" s="5" t="s">
        <v>10417</v>
      </c>
      <c r="C5020" s="5" t="s">
        <v>10418</v>
      </c>
      <c r="D5020" s="6" t="s">
        <v>10418</v>
      </c>
      <c r="E5020" s="6" t="s">
        <v>10419</v>
      </c>
      <c r="F5020" s="6" t="str">
        <v>86.22C</v>
      </c>
    </row>
    <row r="5021" spans="2:6">
      <c r="B5021" s="5" t="s">
        <v>10420</v>
      </c>
      <c r="C5021" s="5" t="s">
        <v>10421</v>
      </c>
      <c r="D5021" s="6" t="s">
        <v>10421</v>
      </c>
      <c r="E5021" s="6" t="s">
        <v>10421</v>
      </c>
      <c r="F5021" s="6" t="str">
        <v>86.23Z</v>
      </c>
    </row>
    <row r="5022" spans="2:6">
      <c r="B5022" s="5" t="s">
        <v>10422</v>
      </c>
      <c r="C5022" s="5" t="s">
        <v>10423</v>
      </c>
      <c r="D5022" s="6" t="s">
        <v>10423</v>
      </c>
      <c r="E5022" s="6" t="s">
        <v>10423</v>
      </c>
      <c r="F5022" s="6" t="str">
        <v>86.90A</v>
      </c>
    </row>
    <row r="5023" spans="2:6">
      <c r="B5023" s="5" t="s">
        <v>10424</v>
      </c>
      <c r="C5023" s="5" t="s">
        <v>10425</v>
      </c>
      <c r="D5023" s="6" t="s">
        <v>10425</v>
      </c>
      <c r="E5023" s="6" t="s">
        <v>10425</v>
      </c>
      <c r="F5023" s="6" t="str">
        <v>86.90B</v>
      </c>
    </row>
    <row r="5024" spans="2:6">
      <c r="B5024" s="5" t="s">
        <v>10426</v>
      </c>
      <c r="C5024" s="5" t="s">
        <v>10427</v>
      </c>
      <c r="D5024" s="6" t="s">
        <v>10427</v>
      </c>
      <c r="E5024" s="6" t="s">
        <v>10427</v>
      </c>
      <c r="F5024" s="6" t="str">
        <v>86.90C</v>
      </c>
    </row>
    <row r="5025" spans="2:6">
      <c r="B5025" s="5" t="s">
        <v>10428</v>
      </c>
      <c r="C5025" s="5" t="s">
        <v>10429</v>
      </c>
      <c r="D5025" s="6" t="s">
        <v>10429</v>
      </c>
      <c r="E5025" s="6" t="s">
        <v>10430</v>
      </c>
      <c r="F5025" s="6" t="str">
        <v>86.90D</v>
      </c>
    </row>
    <row r="5026" spans="2:6">
      <c r="B5026" s="5" t="s">
        <v>10431</v>
      </c>
      <c r="C5026" s="5" t="s">
        <v>10432</v>
      </c>
      <c r="D5026" s="6" t="s">
        <v>10433</v>
      </c>
      <c r="E5026" s="6" t="s">
        <v>10434</v>
      </c>
      <c r="F5026" s="6" t="str">
        <v>86.90E</v>
      </c>
    </row>
    <row r="5027" spans="2:6">
      <c r="B5027" s="5" t="s">
        <v>10435</v>
      </c>
      <c r="C5027" s="5" t="s">
        <v>10436</v>
      </c>
      <c r="D5027" s="6" t="s">
        <v>10436</v>
      </c>
      <c r="E5027" s="6" t="s">
        <v>10437</v>
      </c>
      <c r="F5027" s="6" t="str">
        <v>86.90F</v>
      </c>
    </row>
    <row r="5028" spans="2:6">
      <c r="B5028" s="5" t="s">
        <v>10438</v>
      </c>
      <c r="C5028" s="5" t="s">
        <v>10439</v>
      </c>
      <c r="D5028" s="6" t="s">
        <v>10439</v>
      </c>
      <c r="E5028" s="6" t="s">
        <v>10440</v>
      </c>
      <c r="F5028" s="6" t="str">
        <v>87.10A</v>
      </c>
    </row>
    <row r="5029" spans="2:6">
      <c r="B5029" s="5" t="s">
        <v>10441</v>
      </c>
      <c r="C5029" s="5" t="s">
        <v>10442</v>
      </c>
      <c r="D5029" s="6" t="s">
        <v>10443</v>
      </c>
      <c r="E5029" s="6" t="s">
        <v>10444</v>
      </c>
      <c r="F5029" s="6" t="str">
        <v>87.10B</v>
      </c>
    </row>
    <row r="5030" spans="2:6">
      <c r="B5030" s="5" t="s">
        <v>10445</v>
      </c>
      <c r="C5030" s="5" t="s">
        <v>10446</v>
      </c>
      <c r="D5030" s="6" t="s">
        <v>10447</v>
      </c>
      <c r="E5030" s="6" t="s">
        <v>10448</v>
      </c>
      <c r="F5030" s="6" t="str">
        <v>87.10C</v>
      </c>
    </row>
    <row r="5031" spans="2:6">
      <c r="B5031" s="5" t="s">
        <v>10449</v>
      </c>
      <c r="C5031" s="5" t="s">
        <v>10450</v>
      </c>
      <c r="D5031" s="6" t="s">
        <v>10451</v>
      </c>
      <c r="E5031" s="6" t="s">
        <v>10452</v>
      </c>
      <c r="F5031" s="6" t="str">
        <v>87.20A</v>
      </c>
    </row>
    <row r="5032" spans="2:6">
      <c r="B5032" s="5" t="s">
        <v>10453</v>
      </c>
      <c r="C5032" s="5" t="s">
        <v>10454</v>
      </c>
      <c r="D5032" s="6" t="s">
        <v>10454</v>
      </c>
      <c r="E5032" s="6" t="s">
        <v>10454</v>
      </c>
      <c r="F5032" s="6" t="str">
        <v>87.20B</v>
      </c>
    </row>
    <row r="5033" spans="2:6">
      <c r="B5033" s="5" t="s">
        <v>10455</v>
      </c>
      <c r="C5033" s="5" t="s">
        <v>10456</v>
      </c>
      <c r="D5033" s="6" t="s">
        <v>10456</v>
      </c>
      <c r="E5033" s="6" t="s">
        <v>10456</v>
      </c>
      <c r="F5033" s="6" t="str">
        <v>87.30A</v>
      </c>
    </row>
    <row r="5034" spans="2:6">
      <c r="B5034" s="5" t="s">
        <v>10457</v>
      </c>
      <c r="C5034" s="5" t="s">
        <v>10458</v>
      </c>
      <c r="D5034" s="6" t="s">
        <v>10458</v>
      </c>
      <c r="E5034" s="6" t="s">
        <v>10459</v>
      </c>
      <c r="F5034" s="6" t="str">
        <v>87.30B</v>
      </c>
    </row>
    <row r="5035" spans="2:6">
      <c r="B5035" s="5" t="s">
        <v>10460</v>
      </c>
      <c r="C5035" s="5" t="s">
        <v>10461</v>
      </c>
      <c r="D5035" s="6" t="s">
        <v>10462</v>
      </c>
      <c r="E5035" s="6" t="s">
        <v>10463</v>
      </c>
      <c r="F5035" s="6" t="str">
        <v>87.90A</v>
      </c>
    </row>
    <row r="5036" spans="2:6">
      <c r="B5036" s="5" t="s">
        <v>10464</v>
      </c>
      <c r="C5036" s="5" t="s">
        <v>10465</v>
      </c>
      <c r="D5036" s="6" t="s">
        <v>10466</v>
      </c>
      <c r="E5036" s="6" t="s">
        <v>10467</v>
      </c>
      <c r="F5036" s="6" t="str">
        <v>87.90B</v>
      </c>
    </row>
    <row r="5037" spans="2:6">
      <c r="B5037" s="5" t="s">
        <v>10468</v>
      </c>
      <c r="C5037" s="5" t="s">
        <v>10469</v>
      </c>
      <c r="D5037" s="6" t="s">
        <v>10470</v>
      </c>
      <c r="E5037" s="6" t="s">
        <v>10470</v>
      </c>
      <c r="F5037" s="6" t="str">
        <v>88.10A</v>
      </c>
    </row>
    <row r="5038" spans="2:6">
      <c r="B5038" s="5" t="s">
        <v>10471</v>
      </c>
      <c r="C5038" s="5" t="s">
        <v>10472</v>
      </c>
      <c r="D5038" s="6" t="s">
        <v>10473</v>
      </c>
      <c r="E5038" s="6" t="s">
        <v>10474</v>
      </c>
      <c r="F5038" s="6" t="str">
        <v>88.10B</v>
      </c>
    </row>
    <row r="5039" spans="2:6">
      <c r="B5039" s="5" t="s">
        <v>10475</v>
      </c>
      <c r="C5039" s="5" t="s">
        <v>10476</v>
      </c>
      <c r="D5039" s="6" t="s">
        <v>10477</v>
      </c>
      <c r="E5039" s="6" t="s">
        <v>10477</v>
      </c>
      <c r="F5039" s="6" t="str">
        <v>88.10C</v>
      </c>
    </row>
    <row r="5040" spans="2:6">
      <c r="B5040" s="5" t="s">
        <v>10478</v>
      </c>
      <c r="C5040" s="5" t="s">
        <v>10479</v>
      </c>
      <c r="D5040" s="6" t="s">
        <v>10479</v>
      </c>
      <c r="E5040" s="6" t="s">
        <v>10479</v>
      </c>
      <c r="F5040" s="6" t="str">
        <v>88.91A</v>
      </c>
    </row>
    <row r="5041" spans="2:6">
      <c r="B5041" s="5" t="s">
        <v>10480</v>
      </c>
      <c r="C5041" s="5" t="s">
        <v>10481</v>
      </c>
      <c r="D5041" s="6" t="s">
        <v>10481</v>
      </c>
      <c r="E5041" s="6" t="s">
        <v>10482</v>
      </c>
      <c r="F5041" s="6" t="str">
        <v>88.91B</v>
      </c>
    </row>
    <row r="5042" spans="2:6">
      <c r="B5042" s="5" t="s">
        <v>10483</v>
      </c>
      <c r="C5042" s="5" t="s">
        <v>10484</v>
      </c>
      <c r="D5042" s="6" t="s">
        <v>10485</v>
      </c>
      <c r="E5042" s="6" t="s">
        <v>10486</v>
      </c>
      <c r="F5042" s="6" t="str">
        <v>88.99A</v>
      </c>
    </row>
    <row r="5043" spans="2:6">
      <c r="B5043" s="5" t="s">
        <v>10487</v>
      </c>
      <c r="C5043" s="5" t="s">
        <v>10488</v>
      </c>
      <c r="D5043" s="6" t="s">
        <v>10488</v>
      </c>
      <c r="E5043" s="6" t="s">
        <v>10488</v>
      </c>
      <c r="F5043" s="6" t="str">
        <v>88.99B</v>
      </c>
    </row>
    <row r="5044" spans="2:6">
      <c r="B5044" s="5" t="s">
        <v>10489</v>
      </c>
      <c r="C5044" s="5" t="s">
        <v>10490</v>
      </c>
      <c r="D5044" s="6" t="s">
        <v>10490</v>
      </c>
      <c r="E5044" s="6" t="s">
        <v>10490</v>
      </c>
      <c r="F5044" s="6" t="str">
        <v>90.01Z</v>
      </c>
    </row>
    <row r="5045" spans="2:6">
      <c r="B5045" s="5" t="s">
        <v>10491</v>
      </c>
      <c r="C5045" s="5" t="s">
        <v>10492</v>
      </c>
      <c r="D5045" s="6" t="s">
        <v>10492</v>
      </c>
      <c r="E5045" s="6" t="s">
        <v>10492</v>
      </c>
      <c r="F5045" s="6" t="str">
        <v>90.02Z</v>
      </c>
    </row>
    <row r="5046" spans="2:6">
      <c r="B5046" s="5" t="s">
        <v>10493</v>
      </c>
      <c r="C5046" s="5" t="s">
        <v>10494</v>
      </c>
      <c r="D5046" s="6" t="s">
        <v>10494</v>
      </c>
      <c r="E5046" s="6" t="s">
        <v>10495</v>
      </c>
      <c r="F5046" s="6" t="str">
        <v>90.03A</v>
      </c>
    </row>
    <row r="5047" spans="2:6">
      <c r="B5047" s="5" t="s">
        <v>10496</v>
      </c>
      <c r="C5047" s="5" t="s">
        <v>10497</v>
      </c>
      <c r="D5047" s="6" t="s">
        <v>10497</v>
      </c>
      <c r="E5047" s="6" t="s">
        <v>10497</v>
      </c>
      <c r="F5047" s="6" t="str">
        <v>90.03B</v>
      </c>
    </row>
    <row r="5048" spans="2:6">
      <c r="B5048" s="5" t="s">
        <v>10498</v>
      </c>
      <c r="C5048" s="5" t="s">
        <v>10499</v>
      </c>
      <c r="D5048" s="6" t="s">
        <v>10499</v>
      </c>
      <c r="E5048" s="6" t="s">
        <v>10499</v>
      </c>
      <c r="F5048" s="6" t="str">
        <v>90.04Z</v>
      </c>
    </row>
    <row r="5049" spans="2:6">
      <c r="B5049" s="5" t="s">
        <v>10500</v>
      </c>
      <c r="C5049" s="5" t="s">
        <v>10501</v>
      </c>
      <c r="D5049" s="6" t="s">
        <v>10501</v>
      </c>
      <c r="E5049" s="6" t="s">
        <v>10502</v>
      </c>
      <c r="F5049" s="6" t="str">
        <v>91.01Z</v>
      </c>
    </row>
    <row r="5050" spans="2:6">
      <c r="B5050" s="5" t="s">
        <v>10503</v>
      </c>
      <c r="C5050" s="5" t="s">
        <v>10504</v>
      </c>
      <c r="D5050" s="6" t="s">
        <v>10504</v>
      </c>
      <c r="E5050" s="6" t="s">
        <v>10504</v>
      </c>
      <c r="F5050" s="6" t="str">
        <v>91.02Z</v>
      </c>
    </row>
    <row r="5051" spans="2:6">
      <c r="B5051" s="5" t="s">
        <v>10505</v>
      </c>
      <c r="C5051" s="5" t="s">
        <v>10506</v>
      </c>
      <c r="D5051" s="6" t="s">
        <v>10507</v>
      </c>
      <c r="E5051" s="6" t="s">
        <v>10508</v>
      </c>
      <c r="F5051" s="6" t="str">
        <v>91.03Z</v>
      </c>
    </row>
    <row r="5052" spans="2:6">
      <c r="B5052" s="5" t="s">
        <v>10509</v>
      </c>
      <c r="C5052" s="5" t="s">
        <v>10510</v>
      </c>
      <c r="D5052" s="6" t="s">
        <v>10511</v>
      </c>
      <c r="E5052" s="6" t="s">
        <v>10512</v>
      </c>
      <c r="F5052" s="6" t="str">
        <v>91.04Z</v>
      </c>
    </row>
    <row r="5053" spans="2:6">
      <c r="B5053" s="5" t="s">
        <v>10513</v>
      </c>
      <c r="C5053" s="5" t="s">
        <v>10514</v>
      </c>
      <c r="D5053" s="6" t="s">
        <v>10514</v>
      </c>
      <c r="E5053" s="6" t="s">
        <v>10515</v>
      </c>
      <c r="F5053" s="6" t="str">
        <v>92.00Z</v>
      </c>
    </row>
    <row r="5054" spans="2:6">
      <c r="B5054" s="5" t="s">
        <v>10516</v>
      </c>
      <c r="C5054" s="5" t="s">
        <v>10517</v>
      </c>
      <c r="D5054" s="6" t="s">
        <v>10517</v>
      </c>
      <c r="E5054" s="6" t="s">
        <v>10517</v>
      </c>
      <c r="F5054" s="6" t="str">
        <v>93.11Z</v>
      </c>
    </row>
    <row r="5055" spans="2:6">
      <c r="B5055" s="5" t="s">
        <v>10518</v>
      </c>
      <c r="C5055" s="5" t="s">
        <v>10519</v>
      </c>
      <c r="D5055" s="6" t="s">
        <v>10519</v>
      </c>
      <c r="E5055" s="6" t="s">
        <v>10519</v>
      </c>
      <c r="F5055" s="6" t="str">
        <v>93.12Z</v>
      </c>
    </row>
    <row r="5056" spans="2:6">
      <c r="B5056" s="5" t="s">
        <v>10520</v>
      </c>
      <c r="C5056" s="5" t="s">
        <v>10521</v>
      </c>
      <c r="D5056" s="6" t="s">
        <v>10521</v>
      </c>
      <c r="E5056" s="6" t="s">
        <v>10522</v>
      </c>
      <c r="F5056" s="6" t="str">
        <v>93.13Z</v>
      </c>
    </row>
    <row r="5057" spans="2:6">
      <c r="B5057" s="5" t="s">
        <v>10523</v>
      </c>
      <c r="C5057" s="5" t="s">
        <v>10524</v>
      </c>
      <c r="D5057" s="6" t="s">
        <v>10524</v>
      </c>
      <c r="E5057" s="6" t="s">
        <v>10524</v>
      </c>
      <c r="F5057" s="6" t="str">
        <v>93.19Z</v>
      </c>
    </row>
    <row r="5058" spans="2:6">
      <c r="B5058" s="5" t="s">
        <v>10525</v>
      </c>
      <c r="C5058" s="5" t="s">
        <v>10526</v>
      </c>
      <c r="D5058" s="6" t="s">
        <v>10526</v>
      </c>
      <c r="E5058" s="6" t="s">
        <v>10527</v>
      </c>
      <c r="F5058" s="6" t="str">
        <v>93.21Z</v>
      </c>
    </row>
    <row r="5059" spans="2:6">
      <c r="B5059" s="5" t="s">
        <v>10528</v>
      </c>
      <c r="C5059" s="5" t="s">
        <v>10529</v>
      </c>
      <c r="D5059" s="6" t="s">
        <v>10529</v>
      </c>
      <c r="E5059" s="6" t="s">
        <v>10530</v>
      </c>
      <c r="F5059" s="6" t="str">
        <v>93.29Z</v>
      </c>
    </row>
    <row r="5060" spans="2:6">
      <c r="B5060" s="5" t="s">
        <v>10531</v>
      </c>
      <c r="C5060" s="5" t="s">
        <v>10532</v>
      </c>
      <c r="D5060" s="6" t="s">
        <v>10532</v>
      </c>
      <c r="E5060" s="6" t="s">
        <v>10533</v>
      </c>
      <c r="F5060" s="6" t="str">
        <v>94.11Z</v>
      </c>
    </row>
    <row r="5061" spans="2:6">
      <c r="B5061" s="5" t="s">
        <v>10534</v>
      </c>
      <c r="C5061" s="5" t="s">
        <v>10535</v>
      </c>
      <c r="D5061" s="6" t="s">
        <v>10535</v>
      </c>
      <c r="E5061" s="6" t="s">
        <v>10536</v>
      </c>
      <c r="F5061" s="6" t="str">
        <v>94.12Z</v>
      </c>
    </row>
    <row r="5062" spans="2:6">
      <c r="B5062" s="5" t="s">
        <v>10537</v>
      </c>
      <c r="C5062" s="5" t="s">
        <v>10538</v>
      </c>
      <c r="D5062" s="6" t="s">
        <v>10538</v>
      </c>
      <c r="E5062" s="6" t="s">
        <v>10538</v>
      </c>
      <c r="F5062" s="6" t="str">
        <v>94.20Z</v>
      </c>
    </row>
    <row r="5063" spans="2:6">
      <c r="B5063" s="5" t="s">
        <v>10539</v>
      </c>
      <c r="C5063" s="5" t="s">
        <v>10540</v>
      </c>
      <c r="D5063" s="6" t="s">
        <v>10540</v>
      </c>
      <c r="E5063" s="6" t="s">
        <v>10540</v>
      </c>
      <c r="F5063" s="6" t="str">
        <v>94.91Z</v>
      </c>
    </row>
    <row r="5064" spans="2:6">
      <c r="B5064" s="5" t="s">
        <v>10541</v>
      </c>
      <c r="C5064" s="5" t="s">
        <v>10542</v>
      </c>
      <c r="D5064" s="6" t="s">
        <v>10542</v>
      </c>
      <c r="E5064" s="6" t="s">
        <v>10542</v>
      </c>
      <c r="F5064" s="6" t="str">
        <v>94.92Z</v>
      </c>
    </row>
    <row r="5065" spans="2:6">
      <c r="B5065" s="5" t="s">
        <v>10543</v>
      </c>
      <c r="C5065" s="5" t="s">
        <v>10544</v>
      </c>
      <c r="D5065" s="6" t="s">
        <v>10544</v>
      </c>
      <c r="E5065" s="6" t="s">
        <v>10545</v>
      </c>
      <c r="F5065" s="6" t="str">
        <v>94.99Z</v>
      </c>
    </row>
    <row r="5066" spans="2:6">
      <c r="B5066" s="5" t="s">
        <v>10546</v>
      </c>
      <c r="C5066" s="5" t="s">
        <v>10547</v>
      </c>
      <c r="D5066" s="6" t="s">
        <v>10547</v>
      </c>
      <c r="E5066" s="6" t="s">
        <v>10548</v>
      </c>
      <c r="F5066" s="6" t="str">
        <v>95.11Z</v>
      </c>
    </row>
    <row r="5067" spans="2:6">
      <c r="B5067" s="5" t="s">
        <v>10549</v>
      </c>
      <c r="C5067" s="5" t="s">
        <v>10550</v>
      </c>
      <c r="D5067" s="6" t="s">
        <v>10550</v>
      </c>
      <c r="E5067" s="6" t="s">
        <v>10551</v>
      </c>
      <c r="F5067" s="6" t="str">
        <v>95.12Z</v>
      </c>
    </row>
    <row r="5068" spans="2:6">
      <c r="B5068" s="5" t="s">
        <v>10552</v>
      </c>
      <c r="C5068" s="5" t="s">
        <v>10553</v>
      </c>
      <c r="D5068" s="6" t="s">
        <v>10553</v>
      </c>
      <c r="E5068" s="6" t="s">
        <v>10554</v>
      </c>
      <c r="F5068" s="6" t="str">
        <v>95.21Z</v>
      </c>
    </row>
    <row r="5069" spans="2:6">
      <c r="B5069" s="5" t="s">
        <v>10555</v>
      </c>
      <c r="C5069" s="5" t="s">
        <v>10556</v>
      </c>
      <c r="D5069" s="6" t="s">
        <v>10557</v>
      </c>
      <c r="E5069" s="6" t="s">
        <v>10558</v>
      </c>
      <c r="F5069" s="6" t="str">
        <v>95.22Z</v>
      </c>
    </row>
    <row r="5070" spans="2:6">
      <c r="B5070" s="5" t="s">
        <v>10559</v>
      </c>
      <c r="C5070" s="5" t="s">
        <v>10560</v>
      </c>
      <c r="D5070" s="6" t="s">
        <v>10560</v>
      </c>
      <c r="E5070" s="6" t="s">
        <v>10561</v>
      </c>
      <c r="F5070" s="6" t="str">
        <v>95.23Z</v>
      </c>
    </row>
    <row r="5071" spans="2:6">
      <c r="B5071" s="5" t="s">
        <v>10562</v>
      </c>
      <c r="C5071" s="5" t="s">
        <v>10563</v>
      </c>
      <c r="D5071" s="6" t="s">
        <v>10563</v>
      </c>
      <c r="E5071" s="6" t="s">
        <v>10564</v>
      </c>
      <c r="F5071" s="6" t="str">
        <v>95.24Z</v>
      </c>
    </row>
    <row r="5072" spans="2:6">
      <c r="B5072" s="5" t="s">
        <v>10565</v>
      </c>
      <c r="C5072" s="5" t="s">
        <v>10566</v>
      </c>
      <c r="D5072" s="6" t="s">
        <v>10566</v>
      </c>
      <c r="E5072" s="6" t="s">
        <v>10567</v>
      </c>
      <c r="F5072" s="6" t="str">
        <v>95.25Z</v>
      </c>
    </row>
    <row r="5073" spans="2:6">
      <c r="B5073" s="5" t="s">
        <v>10568</v>
      </c>
      <c r="C5073" s="5" t="s">
        <v>10569</v>
      </c>
      <c r="D5073" s="6" t="s">
        <v>10569</v>
      </c>
      <c r="E5073" s="6" t="s">
        <v>10570</v>
      </c>
      <c r="F5073" s="6" t="str">
        <v>95.29Z</v>
      </c>
    </row>
    <row r="5074" spans="2:6">
      <c r="B5074" s="5" t="s">
        <v>10571</v>
      </c>
      <c r="C5074" s="5" t="s">
        <v>10572</v>
      </c>
      <c r="D5074" s="6" t="s">
        <v>10572</v>
      </c>
      <c r="E5074" s="6" t="s">
        <v>10572</v>
      </c>
      <c r="F5074" s="6" t="str">
        <v>96.01A</v>
      </c>
    </row>
    <row r="5075" spans="2:6">
      <c r="B5075" s="5" t="s">
        <v>10573</v>
      </c>
      <c r="C5075" s="5" t="s">
        <v>10574</v>
      </c>
      <c r="D5075" s="6" t="s">
        <v>10574</v>
      </c>
      <c r="E5075" s="6" t="s">
        <v>10574</v>
      </c>
      <c r="F5075" s="6" t="str">
        <v>96.01B</v>
      </c>
    </row>
    <row r="5076" spans="2:6">
      <c r="B5076" s="5" t="s">
        <v>10575</v>
      </c>
      <c r="C5076" s="5" t="s">
        <v>10576</v>
      </c>
      <c r="D5076" s="6" t="s">
        <v>10576</v>
      </c>
      <c r="E5076" s="6" t="s">
        <v>10576</v>
      </c>
      <c r="F5076" s="6" t="str">
        <v>96.02A</v>
      </c>
    </row>
    <row r="5077" spans="2:6">
      <c r="B5077" s="5" t="s">
        <v>10577</v>
      </c>
      <c r="C5077" s="5" t="s">
        <v>10578</v>
      </c>
      <c r="D5077" s="6" t="s">
        <v>10578</v>
      </c>
      <c r="E5077" s="6" t="s">
        <v>10578</v>
      </c>
      <c r="F5077" s="6" t="str">
        <v>96.02B</v>
      </c>
    </row>
    <row r="5078" spans="2:6">
      <c r="B5078" s="5" t="s">
        <v>10579</v>
      </c>
      <c r="C5078" s="5" t="s">
        <v>10580</v>
      </c>
      <c r="D5078" s="6" t="s">
        <v>10580</v>
      </c>
      <c r="E5078" s="6" t="s">
        <v>10580</v>
      </c>
      <c r="F5078" s="6" t="str">
        <v>96.03Z</v>
      </c>
    </row>
    <row r="5079" spans="2:6">
      <c r="B5079" s="5" t="s">
        <v>10581</v>
      </c>
      <c r="C5079" s="5" t="s">
        <v>10582</v>
      </c>
      <c r="D5079" s="6" t="s">
        <v>10582</v>
      </c>
      <c r="E5079" s="6" t="s">
        <v>10582</v>
      </c>
      <c r="F5079" s="6" t="str">
        <v>96.04Z</v>
      </c>
    </row>
    <row r="5080" spans="2:6">
      <c r="B5080" s="5" t="s">
        <v>10583</v>
      </c>
      <c r="C5080" s="5" t="s">
        <v>10584</v>
      </c>
      <c r="D5080" s="6" t="s">
        <v>10584</v>
      </c>
      <c r="E5080" s="6" t="s">
        <v>10584</v>
      </c>
      <c r="F5080" s="6" t="str">
        <v>96.09Z</v>
      </c>
    </row>
    <row r="5081" spans="2:6">
      <c r="B5081" s="5" t="s">
        <v>10585</v>
      </c>
      <c r="C5081" s="5" t="s">
        <v>10586</v>
      </c>
      <c r="D5081" s="6" t="s">
        <v>10587</v>
      </c>
      <c r="E5081" s="6" t="s">
        <v>10588</v>
      </c>
      <c r="F5081" s="6" t="str">
        <v>97.00Z</v>
      </c>
    </row>
    <row r="5082" spans="2:6">
      <c r="B5082" s="5" t="s">
        <v>10589</v>
      </c>
      <c r="C5082" s="5" t="s">
        <v>10590</v>
      </c>
      <c r="D5082" s="6" t="s">
        <v>10591</v>
      </c>
      <c r="E5082" s="6" t="s">
        <v>10592</v>
      </c>
      <c r="F5082" s="6" t="str">
        <v>98.10Z</v>
      </c>
    </row>
    <row r="5083" spans="2:6">
      <c r="B5083" s="5" t="s">
        <v>10593</v>
      </c>
      <c r="C5083" s="5" t="s">
        <v>10594</v>
      </c>
      <c r="D5083" s="6" t="s">
        <v>10595</v>
      </c>
      <c r="E5083" s="6" t="s">
        <v>10596</v>
      </c>
      <c r="F5083" s="6" t="str">
        <v>98.20Z</v>
      </c>
    </row>
    <row r="5084" spans="2:6">
      <c r="B5084" s="5" t="s">
        <v>10597</v>
      </c>
      <c r="C5084" s="5" t="s">
        <v>10598</v>
      </c>
      <c r="D5084" s="6" t="s">
        <v>10598</v>
      </c>
      <c r="E5084" s="6" t="s">
        <v>10599</v>
      </c>
      <c r="F5084" s="6" t="str">
        <v>99.00Z</v>
      </c>
    </row>
  </sheetData>
  <sheetProtection algorithmName="SHA-512" hashValue="dU8ZDvuZq+qiw/UMXddhIXsBg29DBgW2AXIniiVh70bJO0SQCeR2F/Q/CplerUoII9yW9aAVYYBR1ST4LPLYcg==" saltValue="tgbxl5WY7k90gf0PsUV9mQ==" spinCount="100000" sheet="1" selectLockedCells="1"/>
  <phoneticPr fontId="3" type="noConversion"/>
  <conditionalFormatting sqref="E4311:E1048576">
    <cfRule type="duplicateValues" dxfId="8" priority="23"/>
  </conditionalFormatting>
  <conditionalFormatting sqref="G17:J2955 B17:E4042">
    <cfRule type="expression" dxfId="7" priority="1">
      <formula>"'=MOD (LIGNE () ;2)"</formula>
    </cfRule>
  </conditionalFormatting>
  <conditionalFormatting sqref="G2956:K4042 B4043:K4310 A4311:K4326">
    <cfRule type="expression" dxfId="6" priority="8">
      <formula>"'=MOD (LIGNE () ;2)"</formula>
    </cfRule>
  </conditionalFormatting>
  <pageMargins left="0.7" right="0.7" top="0.75" bottom="0.75" header="0.3" footer="0.3"/>
  <pageSetup paperSize="9"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C995C6-1CC8-4800-9E00-77C4B5C621D6}">
  <dimension ref="A1:X338"/>
  <sheetViews>
    <sheetView workbookViewId="0">
      <selection activeCell="F16" sqref="F16"/>
    </sheetView>
  </sheetViews>
  <sheetFormatPr baseColWidth="10" defaultRowHeight="15"/>
  <cols>
    <col min="1" max="1" width="15.85546875" style="111" customWidth="1"/>
    <col min="2" max="2" width="6.5703125" style="111" customWidth="1"/>
    <col min="3" max="3" width="11.42578125" style="111"/>
    <col min="4" max="4" width="32" style="87" customWidth="1"/>
    <col min="5" max="5" width="29" style="87" customWidth="1"/>
    <col min="6" max="6" width="12.7109375" style="87" customWidth="1"/>
    <col min="7" max="7" width="11.7109375" style="112" customWidth="1"/>
    <col min="8" max="8" width="15.28515625" style="111" customWidth="1"/>
    <col min="9" max="9" width="16.85546875" style="111" customWidth="1"/>
    <col min="10" max="10" width="10.85546875" style="111" customWidth="1"/>
    <col min="11" max="11" width="16.140625" style="111" customWidth="1"/>
    <col min="12" max="16384" width="11.42578125" style="87"/>
  </cols>
  <sheetData>
    <row r="1" spans="1:24" ht="46.5" customHeight="1">
      <c r="A1" s="202">
        <v>46079</v>
      </c>
      <c r="B1" s="202"/>
      <c r="C1" s="202"/>
      <c r="E1" s="203" t="s">
        <v>10718</v>
      </c>
      <c r="F1" s="204"/>
      <c r="G1" s="204"/>
      <c r="H1" s="204"/>
      <c r="I1" s="204"/>
      <c r="J1" s="204"/>
      <c r="K1" s="204"/>
    </row>
    <row r="2" spans="1:24" s="92" customFormat="1">
      <c r="A2" s="88" t="s">
        <v>10719</v>
      </c>
      <c r="B2" s="88" t="s">
        <v>10720</v>
      </c>
      <c r="C2" s="89" t="s">
        <v>10721</v>
      </c>
      <c r="D2" s="88" t="s">
        <v>10722</v>
      </c>
      <c r="E2" s="88" t="s">
        <v>1</v>
      </c>
      <c r="F2" s="88" t="s">
        <v>10723</v>
      </c>
      <c r="G2" s="90" t="s">
        <v>10724</v>
      </c>
      <c r="H2" s="91" t="s">
        <v>10725</v>
      </c>
      <c r="I2" s="91" t="s">
        <v>10726</v>
      </c>
      <c r="J2" s="91" t="s">
        <v>10727</v>
      </c>
      <c r="K2" s="91" t="s">
        <v>10728</v>
      </c>
      <c r="L2" s="91" t="s">
        <v>10729</v>
      </c>
    </row>
    <row r="3" spans="1:24" customFormat="1">
      <c r="A3" s="1" t="s">
        <v>10865</v>
      </c>
      <c r="B3" s="2">
        <v>16</v>
      </c>
      <c r="C3" s="5" t="s">
        <v>9</v>
      </c>
      <c r="D3" s="6" t="s">
        <v>10</v>
      </c>
      <c r="E3" s="6" t="s">
        <v>11</v>
      </c>
      <c r="F3" s="6" t="s">
        <v>4</v>
      </c>
      <c r="G3" s="7">
        <v>857</v>
      </c>
      <c r="H3" s="5" t="s">
        <v>5</v>
      </c>
      <c r="I3" s="5" t="s">
        <v>12</v>
      </c>
      <c r="J3" s="5" t="s">
        <v>13</v>
      </c>
      <c r="K3" s="2" t="s">
        <v>8</v>
      </c>
      <c r="L3" s="93">
        <v>46077</v>
      </c>
    </row>
    <row r="4" spans="1:24" customFormat="1">
      <c r="A4" s="1" t="s">
        <v>10866</v>
      </c>
      <c r="B4" s="2">
        <v>16</v>
      </c>
      <c r="C4" s="5" t="s">
        <v>7688</v>
      </c>
      <c r="D4" s="6" t="s">
        <v>17</v>
      </c>
      <c r="E4" s="6" t="s">
        <v>7689</v>
      </c>
      <c r="F4" s="6" t="s">
        <v>4</v>
      </c>
      <c r="G4" s="7">
        <v>1579</v>
      </c>
      <c r="H4" s="5" t="s">
        <v>5</v>
      </c>
      <c r="I4" s="5" t="s">
        <v>12</v>
      </c>
      <c r="J4" s="5"/>
      <c r="K4" s="5" t="s">
        <v>5664</v>
      </c>
      <c r="L4" s="98">
        <v>46084</v>
      </c>
      <c r="M4" s="87"/>
      <c r="N4" s="87"/>
      <c r="O4" s="87"/>
      <c r="P4" s="87"/>
      <c r="Q4" s="87"/>
      <c r="R4" s="87"/>
      <c r="S4" s="87"/>
      <c r="T4" s="87"/>
      <c r="U4" s="87"/>
      <c r="V4" s="87"/>
      <c r="W4" s="87"/>
      <c r="X4" s="87"/>
    </row>
    <row r="5" spans="1:24" customFormat="1">
      <c r="A5" s="1" t="s">
        <v>10867</v>
      </c>
      <c r="B5" s="2">
        <v>16</v>
      </c>
      <c r="C5" s="2" t="s">
        <v>16</v>
      </c>
      <c r="D5" s="6" t="s">
        <v>17</v>
      </c>
      <c r="E5" s="6" t="s">
        <v>18</v>
      </c>
      <c r="F5" s="6" t="s">
        <v>4</v>
      </c>
      <c r="G5" s="4">
        <v>310</v>
      </c>
      <c r="H5" s="2" t="s">
        <v>5</v>
      </c>
      <c r="I5" s="2" t="s">
        <v>12</v>
      </c>
      <c r="J5" s="2"/>
      <c r="K5" s="2" t="s">
        <v>8</v>
      </c>
      <c r="L5" s="98">
        <v>46084</v>
      </c>
      <c r="M5" s="87"/>
      <c r="N5" s="87"/>
      <c r="O5" s="87"/>
      <c r="P5" s="87"/>
      <c r="Q5" s="87"/>
      <c r="R5" s="87"/>
      <c r="S5" s="87"/>
      <c r="T5" s="87"/>
      <c r="U5" s="87"/>
      <c r="V5" s="87"/>
      <c r="W5" s="87"/>
      <c r="X5" s="87"/>
    </row>
    <row r="6" spans="1:24">
      <c r="A6" s="1" t="s">
        <v>10868</v>
      </c>
      <c r="B6" s="2">
        <v>16</v>
      </c>
      <c r="C6" s="2" t="s">
        <v>26</v>
      </c>
      <c r="D6" s="3" t="s">
        <v>23</v>
      </c>
      <c r="E6" s="3" t="s">
        <v>27</v>
      </c>
      <c r="F6" s="3" t="s">
        <v>4</v>
      </c>
      <c r="G6" s="4">
        <v>319</v>
      </c>
      <c r="H6" s="2" t="s">
        <v>5</v>
      </c>
      <c r="I6" s="2" t="s">
        <v>25</v>
      </c>
      <c r="J6" s="2" t="s">
        <v>13</v>
      </c>
      <c r="K6" s="2" t="s">
        <v>8</v>
      </c>
      <c r="L6" s="98">
        <v>46084</v>
      </c>
      <c r="M6"/>
      <c r="N6"/>
      <c r="O6"/>
      <c r="P6"/>
      <c r="Q6"/>
      <c r="R6"/>
      <c r="S6"/>
      <c r="T6"/>
      <c r="U6"/>
      <c r="V6"/>
      <c r="W6"/>
      <c r="X6"/>
    </row>
    <row r="7" spans="1:24" customFormat="1">
      <c r="A7" s="1" t="s">
        <v>10869</v>
      </c>
      <c r="B7" s="2">
        <v>16</v>
      </c>
      <c r="C7" s="2" t="s">
        <v>8471</v>
      </c>
      <c r="D7" s="3" t="s">
        <v>84</v>
      </c>
      <c r="E7" s="3" t="s">
        <v>10851</v>
      </c>
      <c r="F7" s="3" t="s">
        <v>858</v>
      </c>
      <c r="G7" s="4">
        <v>41603</v>
      </c>
      <c r="H7" s="2" t="s">
        <v>859</v>
      </c>
      <c r="I7" s="2" t="s">
        <v>25</v>
      </c>
      <c r="J7" s="2" t="s">
        <v>13</v>
      </c>
      <c r="K7" s="2" t="s">
        <v>5847</v>
      </c>
      <c r="L7" s="98">
        <v>46084</v>
      </c>
      <c r="M7" s="87"/>
      <c r="N7" s="87"/>
      <c r="O7" s="87"/>
      <c r="P7" s="87"/>
      <c r="Q7" s="87"/>
      <c r="R7" s="87"/>
      <c r="S7" s="87"/>
      <c r="T7" s="87"/>
      <c r="U7" s="87"/>
      <c r="V7" s="87"/>
      <c r="W7" s="87"/>
      <c r="X7" s="87"/>
    </row>
    <row r="8" spans="1:24" customFormat="1">
      <c r="A8" s="1" t="s">
        <v>10870</v>
      </c>
      <c r="B8" s="2">
        <v>16</v>
      </c>
      <c r="C8" s="2" t="s">
        <v>5870</v>
      </c>
      <c r="D8" s="3" t="s">
        <v>39</v>
      </c>
      <c r="E8" s="3" t="s">
        <v>5871</v>
      </c>
      <c r="F8" s="3" t="s">
        <v>4</v>
      </c>
      <c r="G8" s="4">
        <v>347</v>
      </c>
      <c r="H8" s="2" t="s">
        <v>5</v>
      </c>
      <c r="I8" s="2" t="s">
        <v>6</v>
      </c>
      <c r="J8" s="2" t="s">
        <v>13</v>
      </c>
      <c r="K8" s="2" t="s">
        <v>5671</v>
      </c>
      <c r="L8" s="98">
        <v>46084</v>
      </c>
    </row>
    <row r="9" spans="1:24" customFormat="1">
      <c r="A9" s="1" t="s">
        <v>10871</v>
      </c>
      <c r="B9" s="2">
        <v>17</v>
      </c>
      <c r="C9" s="2" t="s">
        <v>965</v>
      </c>
      <c r="D9" s="3" t="s">
        <v>546</v>
      </c>
      <c r="E9" s="3" t="s">
        <v>10794</v>
      </c>
      <c r="F9" s="3" t="s">
        <v>4</v>
      </c>
      <c r="G9" s="4">
        <v>309</v>
      </c>
      <c r="H9" s="2" t="s">
        <v>5</v>
      </c>
      <c r="I9" s="2" t="s">
        <v>6</v>
      </c>
      <c r="J9" s="2" t="s">
        <v>13</v>
      </c>
      <c r="K9" s="2" t="s">
        <v>8</v>
      </c>
      <c r="L9" s="120">
        <v>46116</v>
      </c>
      <c r="M9" s="87"/>
      <c r="N9" s="87"/>
      <c r="O9" s="87"/>
      <c r="P9" s="87"/>
      <c r="Q9" s="87"/>
      <c r="R9" s="87"/>
      <c r="S9" s="87"/>
      <c r="T9" s="87"/>
      <c r="U9" s="87"/>
      <c r="V9" s="87"/>
      <c r="W9" s="87"/>
      <c r="X9" s="87"/>
    </row>
    <row r="10" spans="1:24">
      <c r="A10" s="1" t="s">
        <v>10872</v>
      </c>
      <c r="B10" s="2">
        <v>17</v>
      </c>
      <c r="C10" s="2" t="s">
        <v>589</v>
      </c>
      <c r="D10" s="3" t="s">
        <v>555</v>
      </c>
      <c r="E10" s="3" t="s">
        <v>590</v>
      </c>
      <c r="F10" s="3" t="s">
        <v>4</v>
      </c>
      <c r="G10" s="4">
        <v>112</v>
      </c>
      <c r="H10" s="2" t="s">
        <v>5</v>
      </c>
      <c r="I10" s="2" t="s">
        <v>6</v>
      </c>
      <c r="J10" s="2" t="s">
        <v>13</v>
      </c>
      <c r="K10" s="2" t="s">
        <v>8</v>
      </c>
      <c r="L10" s="121">
        <v>46116</v>
      </c>
      <c r="M10"/>
      <c r="N10"/>
      <c r="O10"/>
      <c r="P10"/>
      <c r="Q10"/>
      <c r="R10"/>
      <c r="S10"/>
      <c r="T10"/>
      <c r="U10"/>
      <c r="V10"/>
      <c r="W10"/>
      <c r="X10"/>
    </row>
    <row r="11" spans="1:24" customFormat="1">
      <c r="A11" s="1" t="s">
        <v>10873</v>
      </c>
      <c r="B11" s="94">
        <v>16</v>
      </c>
      <c r="C11" s="2" t="s">
        <v>8356</v>
      </c>
      <c r="D11" s="95" t="s">
        <v>84</v>
      </c>
      <c r="E11" s="96" t="s">
        <v>10852</v>
      </c>
      <c r="F11" s="96" t="s">
        <v>858</v>
      </c>
      <c r="G11" s="97">
        <v>9761</v>
      </c>
      <c r="H11" s="94" t="s">
        <v>859</v>
      </c>
      <c r="I11" s="94" t="s">
        <v>25</v>
      </c>
      <c r="J11" s="94" t="s">
        <v>13</v>
      </c>
      <c r="K11" s="5" t="s">
        <v>7657</v>
      </c>
      <c r="L11" s="121">
        <v>46116</v>
      </c>
    </row>
    <row r="12" spans="1:24" customFormat="1">
      <c r="A12" s="1" t="s">
        <v>10874</v>
      </c>
      <c r="B12" s="2">
        <v>16</v>
      </c>
      <c r="C12" s="5" t="s">
        <v>102</v>
      </c>
      <c r="D12" s="6" t="s">
        <v>17</v>
      </c>
      <c r="E12" s="6" t="s">
        <v>103</v>
      </c>
      <c r="F12" s="6" t="s">
        <v>4</v>
      </c>
      <c r="G12" s="7">
        <v>565</v>
      </c>
      <c r="H12" s="5" t="s">
        <v>5</v>
      </c>
      <c r="I12" s="5" t="s">
        <v>12</v>
      </c>
      <c r="J12" s="5"/>
      <c r="K12" s="2" t="s">
        <v>8</v>
      </c>
      <c r="L12" s="129">
        <v>46099</v>
      </c>
      <c r="M12" s="87"/>
      <c r="N12" s="87"/>
      <c r="O12" s="87"/>
      <c r="P12" s="87"/>
      <c r="Q12" s="87"/>
      <c r="R12" s="87"/>
      <c r="S12" s="87"/>
      <c r="T12" s="87"/>
      <c r="U12" s="87"/>
      <c r="V12" s="87"/>
      <c r="W12" s="87"/>
      <c r="X12" s="87"/>
    </row>
    <row r="13" spans="1:24" customFormat="1">
      <c r="A13" s="1" t="s">
        <v>10875</v>
      </c>
      <c r="B13" s="2">
        <v>16</v>
      </c>
      <c r="C13" s="2" t="s">
        <v>5878</v>
      </c>
      <c r="D13" s="3" t="s">
        <v>23</v>
      </c>
      <c r="E13" s="3" t="s">
        <v>5879</v>
      </c>
      <c r="F13" s="3" t="s">
        <v>4</v>
      </c>
      <c r="G13" s="4">
        <v>891</v>
      </c>
      <c r="H13" s="2" t="s">
        <v>5</v>
      </c>
      <c r="I13" s="2" t="s">
        <v>25</v>
      </c>
      <c r="J13" s="2" t="s">
        <v>13</v>
      </c>
      <c r="K13" s="2" t="s">
        <v>5671</v>
      </c>
      <c r="L13" s="98">
        <v>46084</v>
      </c>
    </row>
    <row r="14" spans="1:24">
      <c r="A14" s="1" t="s">
        <v>10876</v>
      </c>
      <c r="B14" s="2">
        <v>16</v>
      </c>
      <c r="C14" s="2" t="s">
        <v>88</v>
      </c>
      <c r="D14" s="3" t="s">
        <v>23</v>
      </c>
      <c r="E14" s="3" t="s">
        <v>89</v>
      </c>
      <c r="F14" s="3" t="s">
        <v>4</v>
      </c>
      <c r="G14" s="4">
        <v>1410</v>
      </c>
      <c r="H14" s="2" t="s">
        <v>5</v>
      </c>
      <c r="I14" s="2" t="s">
        <v>25</v>
      </c>
      <c r="J14" s="2" t="s">
        <v>13</v>
      </c>
      <c r="K14" s="2" t="s">
        <v>8</v>
      </c>
      <c r="L14" s="93">
        <v>46077</v>
      </c>
      <c r="M14"/>
      <c r="N14"/>
      <c r="O14"/>
      <c r="P14"/>
      <c r="Q14"/>
      <c r="R14"/>
      <c r="S14"/>
      <c r="T14"/>
      <c r="U14"/>
      <c r="V14"/>
      <c r="W14"/>
      <c r="X14"/>
    </row>
    <row r="15" spans="1:24" customFormat="1">
      <c r="A15" s="1" t="s">
        <v>10877</v>
      </c>
      <c r="B15" s="2">
        <v>16</v>
      </c>
      <c r="C15" s="2" t="s">
        <v>7692</v>
      </c>
      <c r="D15" s="3" t="s">
        <v>39</v>
      </c>
      <c r="E15" s="3" t="s">
        <v>10731</v>
      </c>
      <c r="F15" s="3" t="s">
        <v>4</v>
      </c>
      <c r="G15" s="4">
        <v>1776</v>
      </c>
      <c r="H15" s="2" t="s">
        <v>5</v>
      </c>
      <c r="I15" s="2" t="s">
        <v>6</v>
      </c>
      <c r="J15" s="2" t="s">
        <v>13</v>
      </c>
      <c r="K15" s="2" t="s">
        <v>5664</v>
      </c>
      <c r="L15" s="98">
        <v>46084</v>
      </c>
    </row>
    <row r="16" spans="1:24" customFormat="1">
      <c r="A16" s="1" t="s">
        <v>10878</v>
      </c>
      <c r="B16" s="2">
        <v>16</v>
      </c>
      <c r="C16" s="2" t="s">
        <v>7694</v>
      </c>
      <c r="D16" s="3" t="s">
        <v>3</v>
      </c>
      <c r="E16" s="3" t="s">
        <v>7695</v>
      </c>
      <c r="F16" s="3" t="s">
        <v>4</v>
      </c>
      <c r="G16" s="4">
        <v>3083</v>
      </c>
      <c r="H16" s="2" t="s">
        <v>5</v>
      </c>
      <c r="I16" s="2" t="s">
        <v>6</v>
      </c>
      <c r="J16" s="2"/>
      <c r="K16" s="2" t="s">
        <v>5664</v>
      </c>
      <c r="L16" s="98">
        <v>46084</v>
      </c>
    </row>
    <row r="17" spans="1:24" customFormat="1">
      <c r="A17" s="1" t="s">
        <v>10879</v>
      </c>
      <c r="B17" s="2">
        <v>16</v>
      </c>
      <c r="C17" s="2" t="s">
        <v>413</v>
      </c>
      <c r="D17" s="3" t="s">
        <v>23</v>
      </c>
      <c r="E17" s="3" t="s">
        <v>10765</v>
      </c>
      <c r="F17" s="3" t="s">
        <v>4</v>
      </c>
      <c r="G17" s="4">
        <v>963</v>
      </c>
      <c r="H17" s="2" t="s">
        <v>5</v>
      </c>
      <c r="I17" s="2" t="s">
        <v>25</v>
      </c>
      <c r="J17" s="2" t="s">
        <v>13</v>
      </c>
      <c r="K17" s="2" t="s">
        <v>8</v>
      </c>
      <c r="L17" s="125">
        <v>46099</v>
      </c>
    </row>
    <row r="18" spans="1:24" customFormat="1">
      <c r="A18" s="1" t="s">
        <v>10880</v>
      </c>
      <c r="B18" s="2">
        <v>16</v>
      </c>
      <c r="C18" s="2" t="s">
        <v>7696</v>
      </c>
      <c r="D18" s="3" t="s">
        <v>23</v>
      </c>
      <c r="E18" s="3" t="s">
        <v>7697</v>
      </c>
      <c r="F18" s="3" t="s">
        <v>858</v>
      </c>
      <c r="G18" s="4">
        <v>3746</v>
      </c>
      <c r="H18" s="2" t="s">
        <v>859</v>
      </c>
      <c r="I18" s="2" t="s">
        <v>25</v>
      </c>
      <c r="J18" s="2" t="s">
        <v>13</v>
      </c>
      <c r="K18" s="2" t="s">
        <v>5664</v>
      </c>
      <c r="L18" s="98">
        <v>46084</v>
      </c>
    </row>
    <row r="19" spans="1:24" customFormat="1">
      <c r="A19" s="1" t="s">
        <v>10881</v>
      </c>
      <c r="B19" s="2">
        <v>16</v>
      </c>
      <c r="C19" s="2" t="s">
        <v>7698</v>
      </c>
      <c r="D19" s="3" t="s">
        <v>23</v>
      </c>
      <c r="E19" s="3" t="s">
        <v>7699</v>
      </c>
      <c r="F19" s="3" t="s">
        <v>4</v>
      </c>
      <c r="G19" s="4">
        <v>3537</v>
      </c>
      <c r="H19" s="2" t="s">
        <v>5</v>
      </c>
      <c r="I19" s="2" t="s">
        <v>25</v>
      </c>
      <c r="J19" s="2" t="s">
        <v>13</v>
      </c>
      <c r="K19" s="5" t="s">
        <v>5664</v>
      </c>
      <c r="L19" s="93">
        <v>46077</v>
      </c>
    </row>
    <row r="20" spans="1:24" customFormat="1">
      <c r="A20" s="1" t="s">
        <v>10882</v>
      </c>
      <c r="B20" s="2">
        <v>16</v>
      </c>
      <c r="C20" s="2" t="s">
        <v>132</v>
      </c>
      <c r="D20" s="3" t="s">
        <v>3</v>
      </c>
      <c r="E20" s="3" t="s">
        <v>133</v>
      </c>
      <c r="F20" s="3" t="s">
        <v>4</v>
      </c>
      <c r="G20" s="4">
        <v>418</v>
      </c>
      <c r="H20" s="2" t="s">
        <v>5</v>
      </c>
      <c r="I20" s="2" t="s">
        <v>6</v>
      </c>
      <c r="J20" s="2"/>
      <c r="K20" s="2" t="s">
        <v>8</v>
      </c>
      <c r="L20" s="98">
        <v>46084</v>
      </c>
    </row>
    <row r="21" spans="1:24" customFormat="1">
      <c r="A21" s="1" t="s">
        <v>10883</v>
      </c>
      <c r="B21" s="2">
        <v>16</v>
      </c>
      <c r="C21" s="5" t="s">
        <v>543</v>
      </c>
      <c r="D21" s="6" t="s">
        <v>10</v>
      </c>
      <c r="E21" s="6" t="s">
        <v>544</v>
      </c>
      <c r="F21" s="6" t="s">
        <v>4</v>
      </c>
      <c r="G21" s="7">
        <v>557</v>
      </c>
      <c r="H21" s="5" t="s">
        <v>5</v>
      </c>
      <c r="I21" s="5" t="s">
        <v>12</v>
      </c>
      <c r="J21" s="2" t="s">
        <v>13</v>
      </c>
      <c r="K21" s="2" t="s">
        <v>8</v>
      </c>
      <c r="L21" s="129">
        <v>46099</v>
      </c>
      <c r="M21" s="87"/>
      <c r="N21" s="87"/>
      <c r="O21" s="87"/>
      <c r="P21" s="87"/>
      <c r="Q21" s="87"/>
      <c r="R21" s="87"/>
      <c r="S21" s="87"/>
      <c r="T21" s="87"/>
      <c r="U21" s="87"/>
      <c r="V21" s="87"/>
      <c r="W21" s="87"/>
      <c r="X21" s="87"/>
    </row>
    <row r="22" spans="1:24" customFormat="1">
      <c r="A22" s="1" t="s">
        <v>10884</v>
      </c>
      <c r="B22" s="94">
        <v>16</v>
      </c>
      <c r="C22" s="2" t="s">
        <v>8352</v>
      </c>
      <c r="D22" s="95" t="s">
        <v>23</v>
      </c>
      <c r="E22" s="96" t="s">
        <v>10853</v>
      </c>
      <c r="F22" s="96" t="s">
        <v>858</v>
      </c>
      <c r="G22" s="97">
        <v>18670</v>
      </c>
      <c r="H22" s="94" t="s">
        <v>859</v>
      </c>
      <c r="I22" s="94" t="s">
        <v>25</v>
      </c>
      <c r="J22" s="94" t="s">
        <v>13</v>
      </c>
      <c r="K22" s="5" t="s">
        <v>7657</v>
      </c>
      <c r="L22" s="93">
        <v>46077</v>
      </c>
      <c r="M22" s="87"/>
      <c r="N22" s="87"/>
      <c r="O22" s="87"/>
      <c r="P22" s="87"/>
      <c r="Q22" s="87"/>
      <c r="R22" s="87"/>
      <c r="S22" s="87"/>
      <c r="T22" s="87"/>
      <c r="U22" s="87"/>
      <c r="V22" s="87"/>
      <c r="W22" s="87"/>
      <c r="X22" s="87"/>
    </row>
    <row r="23" spans="1:24">
      <c r="A23" s="1" t="s">
        <v>10885</v>
      </c>
      <c r="B23" s="2">
        <v>16</v>
      </c>
      <c r="C23" s="2" t="s">
        <v>7700</v>
      </c>
      <c r="D23" s="3" t="s">
        <v>3</v>
      </c>
      <c r="E23" s="3" t="s">
        <v>7701</v>
      </c>
      <c r="F23" s="3" t="s">
        <v>4</v>
      </c>
      <c r="G23" s="4">
        <v>2712</v>
      </c>
      <c r="H23" s="2" t="s">
        <v>5</v>
      </c>
      <c r="I23" s="2" t="s">
        <v>6</v>
      </c>
      <c r="J23" s="2" t="s">
        <v>10732</v>
      </c>
      <c r="K23" s="2" t="s">
        <v>5664</v>
      </c>
      <c r="L23" s="98">
        <v>46084</v>
      </c>
    </row>
    <row r="24" spans="1:24" customFormat="1">
      <c r="A24" s="1" t="s">
        <v>10886</v>
      </c>
      <c r="B24" s="94">
        <v>16</v>
      </c>
      <c r="C24" s="2" t="s">
        <v>5900</v>
      </c>
      <c r="D24" s="95" t="s">
        <v>84</v>
      </c>
      <c r="E24" s="96" t="s">
        <v>5901</v>
      </c>
      <c r="F24" s="96" t="s">
        <v>858</v>
      </c>
      <c r="G24" s="97">
        <v>3818</v>
      </c>
      <c r="H24" s="94" t="s">
        <v>859</v>
      </c>
      <c r="I24" s="94" t="s">
        <v>25</v>
      </c>
      <c r="J24" s="94" t="s">
        <v>13</v>
      </c>
      <c r="K24" s="2" t="s">
        <v>5671</v>
      </c>
      <c r="L24" s="93">
        <v>46077</v>
      </c>
    </row>
    <row r="25" spans="1:24" customFormat="1">
      <c r="A25" s="1" t="s">
        <v>10887</v>
      </c>
      <c r="B25" s="2">
        <v>16</v>
      </c>
      <c r="C25" s="5" t="s">
        <v>197</v>
      </c>
      <c r="D25" s="6" t="s">
        <v>17</v>
      </c>
      <c r="E25" s="6" t="s">
        <v>198</v>
      </c>
      <c r="F25" s="6" t="s">
        <v>4</v>
      </c>
      <c r="G25" s="7">
        <v>421</v>
      </c>
      <c r="H25" s="5" t="s">
        <v>5</v>
      </c>
      <c r="I25" s="5" t="s">
        <v>12</v>
      </c>
      <c r="J25" s="5"/>
      <c r="K25" s="2" t="s">
        <v>8</v>
      </c>
      <c r="L25" s="93">
        <v>46077</v>
      </c>
      <c r="M25" s="87"/>
      <c r="N25" s="87"/>
      <c r="O25" s="87"/>
      <c r="P25" s="87"/>
      <c r="Q25" s="87"/>
      <c r="R25" s="87"/>
      <c r="S25" s="87"/>
      <c r="T25" s="87"/>
      <c r="U25" s="87"/>
      <c r="V25" s="87"/>
      <c r="W25" s="87"/>
      <c r="X25" s="87"/>
    </row>
    <row r="26" spans="1:24" customFormat="1">
      <c r="A26" s="1" t="s">
        <v>10888</v>
      </c>
      <c r="B26" s="2">
        <v>16</v>
      </c>
      <c r="C26" s="2" t="s">
        <v>203</v>
      </c>
      <c r="D26" s="6" t="s">
        <v>150</v>
      </c>
      <c r="E26" s="6" t="s">
        <v>204</v>
      </c>
      <c r="F26" s="6" t="s">
        <v>4</v>
      </c>
      <c r="G26" s="4">
        <v>1011</v>
      </c>
      <c r="H26" s="2" t="s">
        <v>5</v>
      </c>
      <c r="I26" s="2" t="s">
        <v>12</v>
      </c>
      <c r="J26" s="2" t="s">
        <v>13</v>
      </c>
      <c r="K26" s="2" t="s">
        <v>8</v>
      </c>
      <c r="L26" s="98">
        <v>46084</v>
      </c>
      <c r="M26" s="87"/>
      <c r="N26" s="87"/>
      <c r="O26" s="87"/>
      <c r="P26" s="87"/>
      <c r="Q26" s="87"/>
      <c r="R26" s="87"/>
      <c r="S26" s="87"/>
      <c r="T26" s="87"/>
      <c r="U26" s="87"/>
      <c r="V26" s="87"/>
      <c r="W26" s="87"/>
      <c r="X26" s="87"/>
    </row>
    <row r="27" spans="1:24" customFormat="1">
      <c r="A27" s="1" t="s">
        <v>10889</v>
      </c>
      <c r="B27" s="2">
        <v>16</v>
      </c>
      <c r="C27" s="2" t="s">
        <v>7703</v>
      </c>
      <c r="D27" s="3" t="s">
        <v>84</v>
      </c>
      <c r="E27" s="3" t="s">
        <v>7704</v>
      </c>
      <c r="F27" s="3" t="s">
        <v>858</v>
      </c>
      <c r="G27" s="4">
        <v>6119</v>
      </c>
      <c r="H27" s="2" t="s">
        <v>859</v>
      </c>
      <c r="I27" s="2" t="s">
        <v>25</v>
      </c>
      <c r="J27" s="2" t="s">
        <v>13</v>
      </c>
      <c r="K27" s="2" t="s">
        <v>5664</v>
      </c>
      <c r="L27" s="98">
        <v>46084</v>
      </c>
    </row>
    <row r="28" spans="1:24" customFormat="1">
      <c r="A28" s="1" t="s">
        <v>10890</v>
      </c>
      <c r="B28" s="2">
        <v>16</v>
      </c>
      <c r="C28" s="2" t="s">
        <v>211</v>
      </c>
      <c r="D28" s="3" t="s">
        <v>23</v>
      </c>
      <c r="E28" s="3" t="s">
        <v>212</v>
      </c>
      <c r="F28" s="3" t="s">
        <v>4</v>
      </c>
      <c r="G28" s="4">
        <v>329</v>
      </c>
      <c r="H28" s="2" t="s">
        <v>5</v>
      </c>
      <c r="I28" s="2" t="s">
        <v>25</v>
      </c>
      <c r="J28" s="2" t="s">
        <v>13</v>
      </c>
      <c r="K28" s="2" t="s">
        <v>8</v>
      </c>
      <c r="L28" s="98">
        <v>46084</v>
      </c>
      <c r="M28" s="87"/>
      <c r="N28" s="87"/>
      <c r="O28" s="87"/>
      <c r="P28" s="87"/>
      <c r="Q28" s="87"/>
      <c r="R28" s="87"/>
      <c r="S28" s="87"/>
      <c r="T28" s="87"/>
      <c r="U28" s="87"/>
      <c r="V28" s="87"/>
      <c r="W28" s="87"/>
      <c r="X28" s="87"/>
    </row>
    <row r="29" spans="1:24" customFormat="1">
      <c r="A29" s="1" t="s">
        <v>10891</v>
      </c>
      <c r="B29" s="2">
        <v>16</v>
      </c>
      <c r="C29" s="2" t="s">
        <v>7705</v>
      </c>
      <c r="D29" s="3" t="s">
        <v>23</v>
      </c>
      <c r="E29" s="3" t="s">
        <v>7706</v>
      </c>
      <c r="F29" s="3" t="s">
        <v>4</v>
      </c>
      <c r="G29" s="4">
        <v>4434</v>
      </c>
      <c r="H29" s="2" t="s">
        <v>5</v>
      </c>
      <c r="I29" s="2" t="s">
        <v>25</v>
      </c>
      <c r="J29" s="2" t="s">
        <v>13</v>
      </c>
      <c r="K29" s="5" t="s">
        <v>5664</v>
      </c>
      <c r="L29" s="93">
        <v>46077</v>
      </c>
    </row>
    <row r="30" spans="1:24">
      <c r="A30" s="1" t="s">
        <v>10892</v>
      </c>
      <c r="B30" s="2">
        <v>16</v>
      </c>
      <c r="C30" s="2" t="s">
        <v>225</v>
      </c>
      <c r="D30" s="3" t="s">
        <v>23</v>
      </c>
      <c r="E30" s="3" t="s">
        <v>226</v>
      </c>
      <c r="F30" s="3" t="s">
        <v>4</v>
      </c>
      <c r="G30" s="4">
        <v>563</v>
      </c>
      <c r="H30" s="2" t="s">
        <v>5</v>
      </c>
      <c r="I30" s="2" t="s">
        <v>25</v>
      </c>
      <c r="J30" s="2" t="s">
        <v>13</v>
      </c>
      <c r="K30" s="2" t="s">
        <v>8</v>
      </c>
      <c r="L30" s="93">
        <v>46077</v>
      </c>
      <c r="M30"/>
      <c r="N30"/>
      <c r="O30"/>
      <c r="P30"/>
      <c r="Q30"/>
      <c r="R30"/>
      <c r="S30"/>
      <c r="T30"/>
      <c r="U30"/>
      <c r="V30"/>
      <c r="W30"/>
      <c r="X30"/>
    </row>
    <row r="31" spans="1:24">
      <c r="A31" s="1" t="s">
        <v>10893</v>
      </c>
      <c r="B31" s="2">
        <v>16</v>
      </c>
      <c r="C31" s="5" t="s">
        <v>234</v>
      </c>
      <c r="D31" s="6" t="s">
        <v>17</v>
      </c>
      <c r="E31" s="6" t="s">
        <v>235</v>
      </c>
      <c r="F31" s="6" t="s">
        <v>4</v>
      </c>
      <c r="G31" s="7">
        <v>215</v>
      </c>
      <c r="H31" s="5" t="s">
        <v>5</v>
      </c>
      <c r="I31" s="5" t="s">
        <v>12</v>
      </c>
      <c r="J31" s="5"/>
      <c r="K31" s="2" t="s">
        <v>8</v>
      </c>
      <c r="L31" s="93">
        <v>46077</v>
      </c>
      <c r="M31"/>
      <c r="N31"/>
      <c r="O31"/>
      <c r="P31"/>
      <c r="Q31"/>
      <c r="R31"/>
      <c r="S31"/>
      <c r="T31"/>
      <c r="U31"/>
      <c r="V31"/>
      <c r="W31"/>
      <c r="X31"/>
    </row>
    <row r="32" spans="1:24" customFormat="1">
      <c r="A32" s="1" t="s">
        <v>10894</v>
      </c>
      <c r="B32" s="2">
        <v>16</v>
      </c>
      <c r="C32" s="2" t="s">
        <v>7707</v>
      </c>
      <c r="D32" s="6" t="s">
        <v>10</v>
      </c>
      <c r="E32" s="6" t="s">
        <v>7708</v>
      </c>
      <c r="F32" s="6" t="s">
        <v>4</v>
      </c>
      <c r="G32" s="4">
        <v>3977</v>
      </c>
      <c r="H32" s="2" t="s">
        <v>5</v>
      </c>
      <c r="I32" s="2" t="s">
        <v>12</v>
      </c>
      <c r="J32" s="2" t="s">
        <v>13</v>
      </c>
      <c r="K32" s="2" t="s">
        <v>5664</v>
      </c>
      <c r="L32" s="98">
        <v>46084</v>
      </c>
    </row>
    <row r="33" spans="1:24" customFormat="1">
      <c r="A33" s="1" t="s">
        <v>10895</v>
      </c>
      <c r="B33" s="2">
        <v>24</v>
      </c>
      <c r="C33" s="2" t="s">
        <v>2383</v>
      </c>
      <c r="D33" s="3" t="s">
        <v>2025</v>
      </c>
      <c r="E33" s="3" t="s">
        <v>2384</v>
      </c>
      <c r="F33" s="3" t="s">
        <v>4</v>
      </c>
      <c r="G33" s="4">
        <v>240</v>
      </c>
      <c r="H33" s="2" t="s">
        <v>5</v>
      </c>
      <c r="I33" s="2" t="s">
        <v>25</v>
      </c>
      <c r="J33" s="2" t="s">
        <v>13</v>
      </c>
      <c r="K33" s="2" t="s">
        <v>8</v>
      </c>
      <c r="L33" s="120">
        <v>46099</v>
      </c>
      <c r="M33" s="87"/>
      <c r="N33" s="87"/>
      <c r="O33" s="87"/>
      <c r="P33" s="87"/>
      <c r="Q33" s="87"/>
      <c r="R33" s="87"/>
      <c r="S33" s="87"/>
      <c r="T33" s="87"/>
      <c r="U33" s="87"/>
      <c r="V33" s="87"/>
      <c r="W33" s="87"/>
      <c r="X33" s="87"/>
    </row>
    <row r="34" spans="1:24" customFormat="1">
      <c r="A34" s="1" t="s">
        <v>10896</v>
      </c>
      <c r="B34" s="2">
        <v>16</v>
      </c>
      <c r="C34" s="2" t="s">
        <v>254</v>
      </c>
      <c r="D34" s="3" t="s">
        <v>39</v>
      </c>
      <c r="E34" s="3" t="s">
        <v>255</v>
      </c>
      <c r="F34" s="3" t="s">
        <v>4</v>
      </c>
      <c r="G34" s="4">
        <v>247</v>
      </c>
      <c r="H34" s="2" t="s">
        <v>5</v>
      </c>
      <c r="I34" s="2" t="s">
        <v>6</v>
      </c>
      <c r="J34" s="2" t="s">
        <v>13</v>
      </c>
      <c r="K34" s="2" t="s">
        <v>8</v>
      </c>
      <c r="L34" s="98">
        <v>46084</v>
      </c>
    </row>
    <row r="35" spans="1:24" customFormat="1">
      <c r="A35" s="1" t="s">
        <v>10897</v>
      </c>
      <c r="B35" s="2">
        <v>16</v>
      </c>
      <c r="C35" s="2" t="s">
        <v>5910</v>
      </c>
      <c r="D35" s="3" t="s">
        <v>84</v>
      </c>
      <c r="E35" s="3" t="s">
        <v>5911</v>
      </c>
      <c r="F35" s="3" t="s">
        <v>858</v>
      </c>
      <c r="G35" s="4">
        <v>2092</v>
      </c>
      <c r="H35" s="2" t="s">
        <v>859</v>
      </c>
      <c r="I35" s="2" t="s">
        <v>25</v>
      </c>
      <c r="J35" s="2" t="s">
        <v>13</v>
      </c>
      <c r="K35" s="2" t="s">
        <v>5671</v>
      </c>
      <c r="L35" s="98">
        <v>46084</v>
      </c>
    </row>
    <row r="36" spans="1:24" customFormat="1">
      <c r="A36" s="1" t="s">
        <v>10898</v>
      </c>
      <c r="B36" s="2">
        <v>16</v>
      </c>
      <c r="C36" s="2" t="s">
        <v>300</v>
      </c>
      <c r="D36" s="3" t="s">
        <v>23</v>
      </c>
      <c r="E36" s="3" t="s">
        <v>301</v>
      </c>
      <c r="F36" s="3" t="s">
        <v>4</v>
      </c>
      <c r="G36" s="4">
        <v>1168</v>
      </c>
      <c r="H36" s="2" t="s">
        <v>5</v>
      </c>
      <c r="I36" s="2" t="s">
        <v>25</v>
      </c>
      <c r="J36" s="2" t="s">
        <v>13</v>
      </c>
      <c r="K36" s="2" t="s">
        <v>8</v>
      </c>
      <c r="L36" s="98">
        <v>46084</v>
      </c>
    </row>
    <row r="37" spans="1:24" customFormat="1">
      <c r="A37" s="1" t="s">
        <v>10899</v>
      </c>
      <c r="B37" s="2">
        <v>16</v>
      </c>
      <c r="C37" s="2" t="s">
        <v>306</v>
      </c>
      <c r="D37" s="6" t="s">
        <v>150</v>
      </c>
      <c r="E37" s="6" t="s">
        <v>307</v>
      </c>
      <c r="F37" s="6" t="s">
        <v>4</v>
      </c>
      <c r="G37" s="4">
        <v>492</v>
      </c>
      <c r="H37" s="2" t="s">
        <v>5</v>
      </c>
      <c r="I37" s="2" t="s">
        <v>12</v>
      </c>
      <c r="J37" s="2" t="s">
        <v>13</v>
      </c>
      <c r="K37" s="2" t="s">
        <v>8</v>
      </c>
      <c r="L37" s="98">
        <v>46084</v>
      </c>
    </row>
    <row r="38" spans="1:24" customFormat="1">
      <c r="A38" s="1" t="s">
        <v>10900</v>
      </c>
      <c r="B38" s="2">
        <v>16</v>
      </c>
      <c r="C38" s="2" t="s">
        <v>316</v>
      </c>
      <c r="D38" s="3" t="s">
        <v>23</v>
      </c>
      <c r="E38" s="3" t="s">
        <v>317</v>
      </c>
      <c r="F38" s="3" t="s">
        <v>4</v>
      </c>
      <c r="G38" s="4">
        <v>1101</v>
      </c>
      <c r="H38" s="2" t="s">
        <v>5</v>
      </c>
      <c r="I38" s="2" t="s">
        <v>25</v>
      </c>
      <c r="J38" s="2" t="s">
        <v>13</v>
      </c>
      <c r="K38" s="2" t="s">
        <v>8</v>
      </c>
      <c r="L38" s="98">
        <v>46084</v>
      </c>
      <c r="M38" s="87"/>
      <c r="N38" s="87"/>
      <c r="O38" s="87"/>
      <c r="P38" s="87"/>
      <c r="Q38" s="87"/>
      <c r="R38" s="87"/>
      <c r="S38" s="87"/>
      <c r="T38" s="87"/>
      <c r="U38" s="87"/>
      <c r="V38" s="87"/>
      <c r="W38" s="87"/>
      <c r="X38" s="87"/>
    </row>
    <row r="39" spans="1:24" customFormat="1">
      <c r="A39" s="1" t="s">
        <v>10901</v>
      </c>
      <c r="B39" s="2">
        <v>16</v>
      </c>
      <c r="C39" s="2" t="s">
        <v>7713</v>
      </c>
      <c r="D39" s="6" t="s">
        <v>10</v>
      </c>
      <c r="E39" s="6" t="s">
        <v>7714</v>
      </c>
      <c r="F39" s="6" t="s">
        <v>4</v>
      </c>
      <c r="G39" s="4">
        <v>2009</v>
      </c>
      <c r="H39" s="2" t="s">
        <v>5</v>
      </c>
      <c r="I39" s="2" t="s">
        <v>12</v>
      </c>
      <c r="J39" s="2" t="s">
        <v>13</v>
      </c>
      <c r="K39" s="2" t="s">
        <v>5664</v>
      </c>
      <c r="L39" s="98">
        <v>46084</v>
      </c>
    </row>
    <row r="40" spans="1:24">
      <c r="A40" s="1" t="s">
        <v>10902</v>
      </c>
      <c r="B40" s="2">
        <v>16</v>
      </c>
      <c r="C40" s="5" t="s">
        <v>5923</v>
      </c>
      <c r="D40" s="6" t="s">
        <v>17</v>
      </c>
      <c r="E40" s="6" t="s">
        <v>5924</v>
      </c>
      <c r="F40" s="6" t="s">
        <v>4</v>
      </c>
      <c r="G40" s="7">
        <v>717</v>
      </c>
      <c r="H40" s="5" t="s">
        <v>5</v>
      </c>
      <c r="I40" s="5" t="s">
        <v>12</v>
      </c>
      <c r="J40" s="5"/>
      <c r="K40" s="2" t="s">
        <v>5671</v>
      </c>
      <c r="L40" s="93">
        <v>46077</v>
      </c>
    </row>
    <row r="41" spans="1:24">
      <c r="A41" s="1" t="s">
        <v>10903</v>
      </c>
      <c r="B41" s="2">
        <v>16</v>
      </c>
      <c r="C41" s="2" t="s">
        <v>331</v>
      </c>
      <c r="D41" s="3" t="s">
        <v>23</v>
      </c>
      <c r="E41" s="3" t="s">
        <v>332</v>
      </c>
      <c r="F41" s="3" t="s">
        <v>4</v>
      </c>
      <c r="G41" s="4">
        <v>1004</v>
      </c>
      <c r="H41" s="2" t="s">
        <v>5</v>
      </c>
      <c r="I41" s="2" t="s">
        <v>25</v>
      </c>
      <c r="J41" s="2" t="s">
        <v>13</v>
      </c>
      <c r="K41" s="2" t="s">
        <v>8</v>
      </c>
      <c r="L41" s="98">
        <v>46084</v>
      </c>
      <c r="M41"/>
      <c r="N41"/>
      <c r="O41"/>
      <c r="P41"/>
      <c r="Q41"/>
      <c r="R41"/>
      <c r="S41"/>
      <c r="T41"/>
      <c r="U41"/>
      <c r="V41"/>
      <c r="W41"/>
      <c r="X41"/>
    </row>
    <row r="42" spans="1:24" customFormat="1">
      <c r="A42" s="1" t="s">
        <v>10904</v>
      </c>
      <c r="B42" s="2">
        <v>16</v>
      </c>
      <c r="C42" s="2" t="s">
        <v>335</v>
      </c>
      <c r="D42" s="6" t="s">
        <v>10</v>
      </c>
      <c r="E42" s="6" t="s">
        <v>336</v>
      </c>
      <c r="F42" s="6" t="s">
        <v>4</v>
      </c>
      <c r="G42" s="4">
        <v>770</v>
      </c>
      <c r="H42" s="2" t="s">
        <v>5</v>
      </c>
      <c r="I42" s="2" t="s">
        <v>12</v>
      </c>
      <c r="J42" s="2" t="s">
        <v>13</v>
      </c>
      <c r="K42" s="2" t="s">
        <v>8</v>
      </c>
      <c r="L42" s="98">
        <v>46084</v>
      </c>
    </row>
    <row r="43" spans="1:24" customFormat="1">
      <c r="A43" s="1" t="s">
        <v>10905</v>
      </c>
      <c r="B43" s="2">
        <v>16</v>
      </c>
      <c r="C43" s="2" t="s">
        <v>5929</v>
      </c>
      <c r="D43" s="3" t="s">
        <v>44</v>
      </c>
      <c r="E43" s="3" t="s">
        <v>5930</v>
      </c>
      <c r="F43" s="3" t="s">
        <v>4</v>
      </c>
      <c r="G43" s="4">
        <v>1382</v>
      </c>
      <c r="H43" s="2" t="s">
        <v>5</v>
      </c>
      <c r="I43" s="2" t="s">
        <v>6</v>
      </c>
      <c r="J43" s="2"/>
      <c r="K43" s="2" t="s">
        <v>5671</v>
      </c>
      <c r="L43" s="98">
        <v>46084</v>
      </c>
    </row>
    <row r="44" spans="1:24" customFormat="1">
      <c r="A44" s="1" t="s">
        <v>10906</v>
      </c>
      <c r="B44" s="2">
        <v>16</v>
      </c>
      <c r="C44" s="2" t="s">
        <v>5933</v>
      </c>
      <c r="D44" s="3" t="s">
        <v>84</v>
      </c>
      <c r="E44" s="3" t="s">
        <v>5934</v>
      </c>
      <c r="F44" s="3" t="s">
        <v>858</v>
      </c>
      <c r="G44" s="4">
        <v>2348</v>
      </c>
      <c r="H44" s="2" t="s">
        <v>859</v>
      </c>
      <c r="I44" s="2" t="s">
        <v>25</v>
      </c>
      <c r="J44" s="2" t="s">
        <v>13</v>
      </c>
      <c r="K44" s="2" t="s">
        <v>5671</v>
      </c>
      <c r="L44" s="98">
        <v>46084</v>
      </c>
      <c r="M44" s="87"/>
      <c r="N44" s="87"/>
      <c r="O44" s="87"/>
      <c r="P44" s="87"/>
      <c r="Q44" s="87"/>
      <c r="R44" s="87"/>
      <c r="S44" s="87"/>
      <c r="T44" s="87"/>
      <c r="U44" s="87"/>
      <c r="V44" s="87"/>
      <c r="W44" s="87"/>
      <c r="X44" s="87"/>
    </row>
    <row r="45" spans="1:24" customFormat="1">
      <c r="A45" s="1" t="s">
        <v>10907</v>
      </c>
      <c r="B45" s="2">
        <v>16</v>
      </c>
      <c r="C45" s="2" t="s">
        <v>5937</v>
      </c>
      <c r="D45" s="6" t="s">
        <v>10</v>
      </c>
      <c r="E45" s="6" t="s">
        <v>5938</v>
      </c>
      <c r="F45" s="6" t="s">
        <v>4</v>
      </c>
      <c r="G45" s="4">
        <v>1996</v>
      </c>
      <c r="H45" s="2" t="s">
        <v>5</v>
      </c>
      <c r="I45" s="2" t="s">
        <v>12</v>
      </c>
      <c r="J45" s="2" t="s">
        <v>13</v>
      </c>
      <c r="K45" s="2" t="s">
        <v>5671</v>
      </c>
      <c r="L45" s="98">
        <v>46084</v>
      </c>
    </row>
    <row r="46" spans="1:24">
      <c r="A46" s="1" t="s">
        <v>10908</v>
      </c>
      <c r="B46" s="2">
        <v>16</v>
      </c>
      <c r="C46" s="2" t="s">
        <v>400</v>
      </c>
      <c r="D46" s="3" t="s">
        <v>3</v>
      </c>
      <c r="E46" s="3" t="s">
        <v>401</v>
      </c>
      <c r="F46" s="3" t="s">
        <v>4</v>
      </c>
      <c r="G46" s="4">
        <v>294</v>
      </c>
      <c r="H46" s="2" t="s">
        <v>5</v>
      </c>
      <c r="I46" s="2" t="s">
        <v>6</v>
      </c>
      <c r="J46" s="2"/>
      <c r="K46" s="2" t="s">
        <v>8</v>
      </c>
      <c r="L46" s="98">
        <v>46084</v>
      </c>
      <c r="M46"/>
      <c r="N46"/>
      <c r="O46"/>
      <c r="P46"/>
      <c r="Q46"/>
      <c r="R46"/>
      <c r="S46"/>
      <c r="T46"/>
      <c r="U46"/>
      <c r="V46"/>
      <c r="W46"/>
      <c r="X46"/>
    </row>
    <row r="47" spans="1:24" customFormat="1">
      <c r="A47" s="1" t="s">
        <v>10909</v>
      </c>
      <c r="B47" s="2">
        <v>16</v>
      </c>
      <c r="C47" s="2" t="s">
        <v>5945</v>
      </c>
      <c r="D47" s="6" t="s">
        <v>150</v>
      </c>
      <c r="E47" s="6" t="s">
        <v>5946</v>
      </c>
      <c r="F47" s="6" t="s">
        <v>4</v>
      </c>
      <c r="G47" s="4">
        <v>896</v>
      </c>
      <c r="H47" s="2" t="s">
        <v>5</v>
      </c>
      <c r="I47" s="2" t="s">
        <v>12</v>
      </c>
      <c r="J47" s="2" t="s">
        <v>13</v>
      </c>
      <c r="K47" s="2" t="s">
        <v>5671</v>
      </c>
      <c r="L47" s="98">
        <v>46084</v>
      </c>
    </row>
    <row r="48" spans="1:24" customFormat="1">
      <c r="A48" s="1" t="s">
        <v>10910</v>
      </c>
      <c r="B48" s="2">
        <v>16</v>
      </c>
      <c r="C48" s="2" t="s">
        <v>438</v>
      </c>
      <c r="D48" s="3" t="s">
        <v>23</v>
      </c>
      <c r="E48" s="3" t="s">
        <v>439</v>
      </c>
      <c r="F48" s="3" t="s">
        <v>4</v>
      </c>
      <c r="G48" s="4">
        <v>826</v>
      </c>
      <c r="H48" s="2" t="s">
        <v>5</v>
      </c>
      <c r="I48" s="2" t="s">
        <v>25</v>
      </c>
      <c r="J48" s="2" t="s">
        <v>13</v>
      </c>
      <c r="K48" s="2" t="s">
        <v>8</v>
      </c>
      <c r="L48" s="93">
        <v>46077</v>
      </c>
      <c r="M48" s="87"/>
      <c r="N48" s="87"/>
      <c r="O48" s="87"/>
      <c r="P48" s="87"/>
      <c r="Q48" s="87"/>
      <c r="R48" s="87"/>
      <c r="S48" s="87"/>
      <c r="T48" s="87"/>
      <c r="U48" s="87"/>
      <c r="V48" s="87"/>
      <c r="W48" s="87"/>
      <c r="X48" s="87"/>
    </row>
    <row r="49" spans="1:24" customFormat="1">
      <c r="A49" s="1" t="s">
        <v>10911</v>
      </c>
      <c r="B49" s="2">
        <v>16</v>
      </c>
      <c r="C49" s="2" t="s">
        <v>5951</v>
      </c>
      <c r="D49" s="3" t="s">
        <v>23</v>
      </c>
      <c r="E49" s="3" t="s">
        <v>5952</v>
      </c>
      <c r="F49" s="3" t="s">
        <v>4</v>
      </c>
      <c r="G49" s="4">
        <v>1032</v>
      </c>
      <c r="H49" s="2" t="s">
        <v>5</v>
      </c>
      <c r="I49" s="2" t="s">
        <v>25</v>
      </c>
      <c r="J49" s="2" t="s">
        <v>13</v>
      </c>
      <c r="K49" s="2" t="s">
        <v>5671</v>
      </c>
      <c r="L49" s="98">
        <v>46084</v>
      </c>
    </row>
    <row r="50" spans="1:24" customFormat="1">
      <c r="A50" s="1" t="s">
        <v>10912</v>
      </c>
      <c r="B50" s="2">
        <v>16</v>
      </c>
      <c r="C50" s="2" t="s">
        <v>456</v>
      </c>
      <c r="D50" s="3" t="s">
        <v>23</v>
      </c>
      <c r="E50" s="3" t="s">
        <v>457</v>
      </c>
      <c r="F50" s="3" t="s">
        <v>4</v>
      </c>
      <c r="G50" s="4">
        <v>216</v>
      </c>
      <c r="H50" s="2" t="s">
        <v>5</v>
      </c>
      <c r="I50" s="2" t="s">
        <v>25</v>
      </c>
      <c r="J50" s="2" t="s">
        <v>13</v>
      </c>
      <c r="K50" s="2" t="s">
        <v>8</v>
      </c>
      <c r="L50" s="98">
        <v>46084</v>
      </c>
    </row>
    <row r="51" spans="1:24" customFormat="1">
      <c r="A51" s="1" t="s">
        <v>10913</v>
      </c>
      <c r="B51" s="2">
        <v>16</v>
      </c>
      <c r="C51" s="5" t="s">
        <v>458</v>
      </c>
      <c r="D51" s="6" t="s">
        <v>10</v>
      </c>
      <c r="E51" s="6" t="s">
        <v>10730</v>
      </c>
      <c r="F51" s="6" t="s">
        <v>4</v>
      </c>
      <c r="G51" s="7">
        <v>787</v>
      </c>
      <c r="H51" s="5" t="s">
        <v>5</v>
      </c>
      <c r="I51" s="5" t="s">
        <v>12</v>
      </c>
      <c r="J51" s="2" t="s">
        <v>13</v>
      </c>
      <c r="K51" s="2" t="s">
        <v>8</v>
      </c>
      <c r="L51" s="93">
        <v>46077</v>
      </c>
    </row>
    <row r="52" spans="1:24" customFormat="1">
      <c r="A52" s="1" t="s">
        <v>10914</v>
      </c>
      <c r="B52" s="94">
        <v>16</v>
      </c>
      <c r="C52" s="2" t="s">
        <v>7721</v>
      </c>
      <c r="D52" s="95" t="s">
        <v>84</v>
      </c>
      <c r="E52" s="96" t="s">
        <v>7722</v>
      </c>
      <c r="F52" s="96" t="s">
        <v>858</v>
      </c>
      <c r="G52" s="97">
        <v>7381</v>
      </c>
      <c r="H52" s="94" t="s">
        <v>859</v>
      </c>
      <c r="I52" s="94" t="s">
        <v>25</v>
      </c>
      <c r="J52" s="94" t="s">
        <v>13</v>
      </c>
      <c r="K52" s="5" t="s">
        <v>5664</v>
      </c>
      <c r="L52" s="93">
        <v>46077</v>
      </c>
    </row>
    <row r="53" spans="1:24" customFormat="1">
      <c r="A53" s="1" t="s">
        <v>10915</v>
      </c>
      <c r="B53" s="2">
        <v>16</v>
      </c>
      <c r="C53" s="5" t="s">
        <v>5970</v>
      </c>
      <c r="D53" s="6" t="s">
        <v>17</v>
      </c>
      <c r="E53" s="6" t="s">
        <v>5971</v>
      </c>
      <c r="F53" s="6" t="s">
        <v>4</v>
      </c>
      <c r="G53" s="7">
        <v>1308</v>
      </c>
      <c r="H53" s="5" t="s">
        <v>5</v>
      </c>
      <c r="I53" s="5" t="s">
        <v>12</v>
      </c>
      <c r="J53" s="5"/>
      <c r="K53" s="2" t="s">
        <v>5671</v>
      </c>
      <c r="L53" s="93">
        <v>46077</v>
      </c>
    </row>
    <row r="54" spans="1:24" customFormat="1">
      <c r="A54" s="1" t="s">
        <v>10916</v>
      </c>
      <c r="B54" s="2">
        <v>16</v>
      </c>
      <c r="C54" s="5" t="s">
        <v>5972</v>
      </c>
      <c r="D54" s="6" t="s">
        <v>17</v>
      </c>
      <c r="E54" s="6" t="s">
        <v>5973</v>
      </c>
      <c r="F54" s="6" t="s">
        <v>4</v>
      </c>
      <c r="G54" s="7">
        <v>2168</v>
      </c>
      <c r="H54" s="5" t="s">
        <v>5</v>
      </c>
      <c r="I54" s="5" t="s">
        <v>12</v>
      </c>
      <c r="J54" s="5"/>
      <c r="K54" s="2" t="s">
        <v>5671</v>
      </c>
      <c r="L54" s="93">
        <v>46077</v>
      </c>
    </row>
    <row r="55" spans="1:24">
      <c r="A55" s="1" t="s">
        <v>10917</v>
      </c>
      <c r="B55" s="2">
        <v>16</v>
      </c>
      <c r="C55" s="2" t="s">
        <v>518</v>
      </c>
      <c r="D55" s="3" t="s">
        <v>23</v>
      </c>
      <c r="E55" s="3" t="s">
        <v>10733</v>
      </c>
      <c r="F55" s="3" t="s">
        <v>4</v>
      </c>
      <c r="G55" s="4">
        <v>283</v>
      </c>
      <c r="H55" s="2" t="s">
        <v>5</v>
      </c>
      <c r="I55" s="2" t="s">
        <v>25</v>
      </c>
      <c r="J55" s="2" t="s">
        <v>13</v>
      </c>
      <c r="K55" s="2" t="s">
        <v>8</v>
      </c>
      <c r="L55" s="98">
        <v>46084</v>
      </c>
      <c r="M55"/>
      <c r="N55"/>
      <c r="O55"/>
      <c r="P55"/>
      <c r="Q55"/>
      <c r="R55"/>
      <c r="S55"/>
      <c r="T55"/>
      <c r="U55"/>
      <c r="V55"/>
      <c r="W55"/>
      <c r="X55"/>
    </row>
    <row r="56" spans="1:24">
      <c r="A56" s="1" t="s">
        <v>10918</v>
      </c>
      <c r="B56" s="2">
        <v>16</v>
      </c>
      <c r="C56" s="2" t="s">
        <v>531</v>
      </c>
      <c r="D56" s="6" t="s">
        <v>17</v>
      </c>
      <c r="E56" s="6" t="s">
        <v>532</v>
      </c>
      <c r="F56" s="6" t="s">
        <v>4</v>
      </c>
      <c r="G56" s="4">
        <v>328</v>
      </c>
      <c r="H56" s="2" t="s">
        <v>5</v>
      </c>
      <c r="I56" s="2" t="s">
        <v>12</v>
      </c>
      <c r="J56" s="2"/>
      <c r="K56" s="2" t="s">
        <v>8</v>
      </c>
      <c r="L56" s="98">
        <v>46084</v>
      </c>
      <c r="M56"/>
      <c r="N56"/>
      <c r="O56"/>
      <c r="P56"/>
      <c r="Q56"/>
      <c r="R56"/>
      <c r="S56"/>
      <c r="T56"/>
      <c r="U56"/>
      <c r="V56"/>
      <c r="W56"/>
      <c r="X56"/>
    </row>
    <row r="57" spans="1:24" customFormat="1">
      <c r="A57" s="1" t="s">
        <v>10919</v>
      </c>
      <c r="B57" s="2">
        <v>17</v>
      </c>
      <c r="C57" s="5" t="s">
        <v>600</v>
      </c>
      <c r="D57" s="6" t="s">
        <v>601</v>
      </c>
      <c r="E57" s="6" t="s">
        <v>10734</v>
      </c>
      <c r="F57" s="6" t="s">
        <v>4</v>
      </c>
      <c r="G57" s="7">
        <v>1149</v>
      </c>
      <c r="H57" s="5" t="s">
        <v>5</v>
      </c>
      <c r="I57" s="5" t="s">
        <v>12</v>
      </c>
      <c r="J57" s="2" t="s">
        <v>13</v>
      </c>
      <c r="K57" s="2" t="s">
        <v>8</v>
      </c>
      <c r="L57" s="93">
        <v>46077</v>
      </c>
      <c r="M57" s="87"/>
      <c r="N57" s="87"/>
      <c r="O57" s="87"/>
      <c r="P57" s="87"/>
      <c r="Q57" s="87"/>
      <c r="R57" s="87"/>
      <c r="S57" s="87"/>
      <c r="T57" s="87"/>
      <c r="U57" s="87"/>
      <c r="V57" s="87"/>
      <c r="W57" s="87"/>
      <c r="X57" s="87"/>
    </row>
    <row r="58" spans="1:24" customFormat="1">
      <c r="A58" s="1" t="s">
        <v>10920</v>
      </c>
      <c r="B58" s="2">
        <v>17</v>
      </c>
      <c r="C58" s="5" t="s">
        <v>5995</v>
      </c>
      <c r="D58" s="6" t="s">
        <v>581</v>
      </c>
      <c r="E58" s="6" t="s">
        <v>5996</v>
      </c>
      <c r="F58" s="6" t="s">
        <v>4</v>
      </c>
      <c r="G58" s="7">
        <v>1030</v>
      </c>
      <c r="H58" s="5" t="s">
        <v>5</v>
      </c>
      <c r="I58" s="5" t="s">
        <v>12</v>
      </c>
      <c r="J58" s="2" t="s">
        <v>13</v>
      </c>
      <c r="K58" s="2" t="s">
        <v>5671</v>
      </c>
      <c r="L58" s="120">
        <v>46116</v>
      </c>
    </row>
    <row r="59" spans="1:24">
      <c r="A59" s="1" t="s">
        <v>10921</v>
      </c>
      <c r="B59" s="2">
        <v>17</v>
      </c>
      <c r="C59" s="2" t="s">
        <v>5997</v>
      </c>
      <c r="D59" s="3" t="s">
        <v>555</v>
      </c>
      <c r="E59" s="3" t="s">
        <v>5998</v>
      </c>
      <c r="F59" s="3" t="s">
        <v>4</v>
      </c>
      <c r="G59" s="4">
        <v>1322</v>
      </c>
      <c r="H59" s="2" t="s">
        <v>5</v>
      </c>
      <c r="I59" s="2" t="s">
        <v>6</v>
      </c>
      <c r="J59" s="2" t="s">
        <v>13</v>
      </c>
      <c r="K59" s="2" t="s">
        <v>5671</v>
      </c>
      <c r="L59" s="93">
        <v>46077</v>
      </c>
      <c r="M59"/>
      <c r="N59"/>
      <c r="O59"/>
      <c r="P59"/>
      <c r="Q59"/>
      <c r="R59"/>
      <c r="S59"/>
      <c r="T59"/>
      <c r="U59"/>
      <c r="V59"/>
      <c r="W59"/>
      <c r="X59"/>
    </row>
    <row r="60" spans="1:24" customFormat="1">
      <c r="A60" s="1" t="s">
        <v>10922</v>
      </c>
      <c r="B60" s="2">
        <v>17</v>
      </c>
      <c r="C60" s="2" t="s">
        <v>635</v>
      </c>
      <c r="D60" s="3" t="s">
        <v>546</v>
      </c>
      <c r="E60" s="3" t="s">
        <v>636</v>
      </c>
      <c r="F60" s="3" t="s">
        <v>4</v>
      </c>
      <c r="G60" s="4">
        <v>232</v>
      </c>
      <c r="H60" s="2" t="s">
        <v>5</v>
      </c>
      <c r="I60" s="2" t="s">
        <v>6</v>
      </c>
      <c r="J60" s="2" t="s">
        <v>13</v>
      </c>
      <c r="K60" s="2" t="s">
        <v>8</v>
      </c>
      <c r="L60" s="93">
        <v>46077</v>
      </c>
    </row>
    <row r="61" spans="1:24">
      <c r="A61" s="1" t="s">
        <v>10923</v>
      </c>
      <c r="B61" s="2">
        <v>17</v>
      </c>
      <c r="C61" s="2" t="s">
        <v>6011</v>
      </c>
      <c r="D61" s="3" t="s">
        <v>675</v>
      </c>
      <c r="E61" s="3" t="s">
        <v>6012</v>
      </c>
      <c r="F61" s="3" t="s">
        <v>4</v>
      </c>
      <c r="G61" s="4">
        <v>1277</v>
      </c>
      <c r="H61" s="2" t="s">
        <v>5</v>
      </c>
      <c r="I61" s="2" t="s">
        <v>25</v>
      </c>
      <c r="J61" s="2" t="s">
        <v>13</v>
      </c>
      <c r="K61" s="2" t="s">
        <v>5671</v>
      </c>
      <c r="L61" s="93">
        <v>46077</v>
      </c>
    </row>
    <row r="62" spans="1:24" customFormat="1">
      <c r="A62" s="1" t="s">
        <v>10924</v>
      </c>
      <c r="B62" s="2">
        <v>17</v>
      </c>
      <c r="C62" s="2" t="s">
        <v>6019</v>
      </c>
      <c r="D62" s="3" t="s">
        <v>675</v>
      </c>
      <c r="E62" s="3" t="s">
        <v>6020</v>
      </c>
      <c r="F62" s="3" t="s">
        <v>4</v>
      </c>
      <c r="G62" s="4">
        <v>3587</v>
      </c>
      <c r="H62" s="2" t="s">
        <v>5</v>
      </c>
      <c r="I62" s="2" t="s">
        <v>25</v>
      </c>
      <c r="J62" s="2" t="s">
        <v>13</v>
      </c>
      <c r="K62" s="2" t="s">
        <v>5671</v>
      </c>
      <c r="L62" s="93">
        <v>46077</v>
      </c>
      <c r="M62" s="87"/>
      <c r="N62" s="87"/>
      <c r="O62" s="87"/>
      <c r="P62" s="87"/>
      <c r="Q62" s="87"/>
      <c r="R62" s="87"/>
      <c r="S62" s="87"/>
      <c r="T62" s="87"/>
      <c r="U62" s="87"/>
      <c r="V62" s="87"/>
      <c r="W62" s="87"/>
      <c r="X62" s="87"/>
    </row>
    <row r="63" spans="1:24" customFormat="1">
      <c r="A63" s="1" t="s">
        <v>10925</v>
      </c>
      <c r="B63" s="2">
        <v>17</v>
      </c>
      <c r="C63" s="2" t="s">
        <v>6024</v>
      </c>
      <c r="D63" s="3" t="s">
        <v>675</v>
      </c>
      <c r="E63" s="3" t="s">
        <v>6025</v>
      </c>
      <c r="F63" s="3" t="s">
        <v>4</v>
      </c>
      <c r="G63" s="4">
        <v>1118</v>
      </c>
      <c r="H63" s="2" t="s">
        <v>5</v>
      </c>
      <c r="I63" s="2" t="s">
        <v>25</v>
      </c>
      <c r="J63" s="2" t="s">
        <v>13</v>
      </c>
      <c r="K63" s="2" t="s">
        <v>5671</v>
      </c>
      <c r="L63" s="93">
        <v>46077</v>
      </c>
      <c r="M63" s="87"/>
      <c r="N63" s="87"/>
      <c r="O63" s="87"/>
      <c r="P63" s="87"/>
      <c r="Q63" s="87"/>
      <c r="R63" s="87"/>
      <c r="S63" s="87"/>
      <c r="T63" s="87"/>
      <c r="U63" s="87"/>
      <c r="V63" s="87"/>
      <c r="W63" s="87"/>
      <c r="X63" s="87"/>
    </row>
    <row r="64" spans="1:24" customFormat="1">
      <c r="A64" s="1" t="s">
        <v>10926</v>
      </c>
      <c r="B64" s="2">
        <v>17</v>
      </c>
      <c r="C64" s="2" t="s">
        <v>672</v>
      </c>
      <c r="D64" s="3" t="s">
        <v>555</v>
      </c>
      <c r="E64" s="3" t="s">
        <v>673</v>
      </c>
      <c r="F64" s="3" t="s">
        <v>4</v>
      </c>
      <c r="G64" s="4">
        <v>212</v>
      </c>
      <c r="H64" s="2" t="s">
        <v>5</v>
      </c>
      <c r="I64" s="2" t="s">
        <v>6</v>
      </c>
      <c r="J64" s="2" t="s">
        <v>13</v>
      </c>
      <c r="K64" s="2" t="s">
        <v>8</v>
      </c>
      <c r="L64" s="120">
        <v>46116</v>
      </c>
      <c r="M64" s="87"/>
      <c r="N64" s="87"/>
      <c r="O64" s="87"/>
      <c r="P64" s="87"/>
      <c r="Q64" s="87"/>
      <c r="R64" s="87"/>
      <c r="S64" s="87"/>
      <c r="T64" s="87"/>
      <c r="U64" s="87"/>
      <c r="V64" s="87"/>
      <c r="W64" s="87"/>
      <c r="X64" s="87"/>
    </row>
    <row r="65" spans="1:24" customFormat="1">
      <c r="A65" s="1" t="s">
        <v>10927</v>
      </c>
      <c r="B65" s="2">
        <v>17</v>
      </c>
      <c r="C65" s="2" t="s">
        <v>691</v>
      </c>
      <c r="D65" s="3" t="s">
        <v>675</v>
      </c>
      <c r="E65" s="3" t="s">
        <v>692</v>
      </c>
      <c r="F65" s="3" t="s">
        <v>4</v>
      </c>
      <c r="G65" s="4">
        <v>694</v>
      </c>
      <c r="H65" s="2" t="s">
        <v>5</v>
      </c>
      <c r="I65" s="2" t="s">
        <v>25</v>
      </c>
      <c r="J65" s="2" t="s">
        <v>13</v>
      </c>
      <c r="K65" s="2" t="s">
        <v>8</v>
      </c>
      <c r="L65" s="93">
        <v>46077</v>
      </c>
    </row>
    <row r="66" spans="1:24" customFormat="1">
      <c r="A66" s="1" t="s">
        <v>10928</v>
      </c>
      <c r="B66" s="2">
        <v>17</v>
      </c>
      <c r="C66" s="5" t="s">
        <v>702</v>
      </c>
      <c r="D66" s="6" t="s">
        <v>581</v>
      </c>
      <c r="E66" s="6" t="s">
        <v>703</v>
      </c>
      <c r="F66" s="6" t="s">
        <v>4</v>
      </c>
      <c r="G66" s="7">
        <v>432</v>
      </c>
      <c r="H66" s="5" t="s">
        <v>5</v>
      </c>
      <c r="I66" s="5" t="s">
        <v>12</v>
      </c>
      <c r="J66" s="2" t="s">
        <v>13</v>
      </c>
      <c r="K66" s="2" t="s">
        <v>8</v>
      </c>
      <c r="L66" s="93">
        <v>46077</v>
      </c>
    </row>
    <row r="67" spans="1:24" customFormat="1">
      <c r="A67" s="1" t="s">
        <v>10929</v>
      </c>
      <c r="B67" s="2">
        <v>17</v>
      </c>
      <c r="C67" s="2" t="s">
        <v>704</v>
      </c>
      <c r="D67" s="3" t="s">
        <v>555</v>
      </c>
      <c r="E67" s="3" t="s">
        <v>705</v>
      </c>
      <c r="F67" s="3" t="s">
        <v>4</v>
      </c>
      <c r="G67" s="4">
        <v>229</v>
      </c>
      <c r="H67" s="2" t="s">
        <v>5</v>
      </c>
      <c r="I67" s="2" t="s">
        <v>6</v>
      </c>
      <c r="J67" s="2" t="s">
        <v>13</v>
      </c>
      <c r="K67" s="2" t="s">
        <v>8</v>
      </c>
      <c r="L67" s="120">
        <v>46116</v>
      </c>
    </row>
    <row r="68" spans="1:24">
      <c r="A68" s="1" t="s">
        <v>10930</v>
      </c>
      <c r="B68" s="2">
        <v>17</v>
      </c>
      <c r="C68" s="2" t="s">
        <v>710</v>
      </c>
      <c r="D68" s="3" t="s">
        <v>675</v>
      </c>
      <c r="E68" s="3" t="s">
        <v>711</v>
      </c>
      <c r="F68" s="3" t="s">
        <v>4</v>
      </c>
      <c r="G68" s="4">
        <v>470</v>
      </c>
      <c r="H68" s="2" t="s">
        <v>5</v>
      </c>
      <c r="I68" s="2" t="s">
        <v>25</v>
      </c>
      <c r="J68" s="2" t="s">
        <v>13</v>
      </c>
      <c r="K68" s="2" t="s">
        <v>8</v>
      </c>
      <c r="L68" s="93">
        <v>46077</v>
      </c>
      <c r="M68"/>
      <c r="N68"/>
      <c r="O68"/>
      <c r="P68"/>
      <c r="Q68"/>
      <c r="R68"/>
      <c r="S68"/>
      <c r="T68"/>
      <c r="U68"/>
      <c r="V68"/>
      <c r="W68"/>
      <c r="X68"/>
    </row>
    <row r="69" spans="1:24" customFormat="1">
      <c r="A69" s="1" t="s">
        <v>10931</v>
      </c>
      <c r="B69" s="2">
        <v>17</v>
      </c>
      <c r="C69" s="2" t="s">
        <v>725</v>
      </c>
      <c r="D69" s="3" t="s">
        <v>546</v>
      </c>
      <c r="E69" s="3" t="s">
        <v>726</v>
      </c>
      <c r="F69" s="3" t="s">
        <v>4</v>
      </c>
      <c r="G69" s="4">
        <v>365</v>
      </c>
      <c r="H69" s="2" t="s">
        <v>5</v>
      </c>
      <c r="I69" s="2" t="s">
        <v>6</v>
      </c>
      <c r="J69" s="2" t="s">
        <v>13</v>
      </c>
      <c r="K69" s="2" t="s">
        <v>8</v>
      </c>
      <c r="L69" s="98">
        <v>46084</v>
      </c>
      <c r="M69" s="87"/>
      <c r="N69" s="87"/>
      <c r="O69" s="87"/>
      <c r="P69" s="87"/>
      <c r="Q69" s="87"/>
      <c r="R69" s="87"/>
      <c r="S69" s="87"/>
      <c r="T69" s="87"/>
      <c r="U69" s="87"/>
      <c r="V69" s="87"/>
      <c r="W69" s="87"/>
      <c r="X69" s="87"/>
    </row>
    <row r="70" spans="1:24" customFormat="1">
      <c r="A70" s="1" t="s">
        <v>10932</v>
      </c>
      <c r="B70" s="2">
        <v>17</v>
      </c>
      <c r="C70" s="2" t="s">
        <v>6050</v>
      </c>
      <c r="D70" s="3" t="s">
        <v>675</v>
      </c>
      <c r="E70" s="3" t="s">
        <v>6051</v>
      </c>
      <c r="F70" s="3" t="s">
        <v>4</v>
      </c>
      <c r="G70" s="4">
        <v>2326</v>
      </c>
      <c r="H70" s="2" t="s">
        <v>5</v>
      </c>
      <c r="I70" s="2" t="s">
        <v>25</v>
      </c>
      <c r="J70" s="2" t="s">
        <v>13</v>
      </c>
      <c r="K70" s="2" t="s">
        <v>5671</v>
      </c>
      <c r="L70" s="93">
        <v>46077</v>
      </c>
    </row>
    <row r="71" spans="1:24" customFormat="1">
      <c r="A71" s="1" t="s">
        <v>10933</v>
      </c>
      <c r="B71" s="2">
        <v>17</v>
      </c>
      <c r="C71" s="5" t="s">
        <v>734</v>
      </c>
      <c r="D71" s="6" t="s">
        <v>581</v>
      </c>
      <c r="E71" s="6" t="s">
        <v>10735</v>
      </c>
      <c r="F71" s="6" t="s">
        <v>4</v>
      </c>
      <c r="G71" s="7">
        <v>767</v>
      </c>
      <c r="H71" s="5" t="s">
        <v>5</v>
      </c>
      <c r="I71" s="5" t="s">
        <v>12</v>
      </c>
      <c r="J71" s="2" t="s">
        <v>13</v>
      </c>
      <c r="K71" s="2" t="s">
        <v>8</v>
      </c>
      <c r="L71" s="93">
        <v>46077</v>
      </c>
      <c r="M71" s="87"/>
      <c r="N71" s="87"/>
      <c r="O71" s="87"/>
      <c r="P71" s="87"/>
      <c r="Q71" s="87"/>
      <c r="R71" s="87"/>
      <c r="S71" s="87"/>
      <c r="T71" s="87"/>
      <c r="U71" s="87"/>
      <c r="V71" s="87"/>
      <c r="W71" s="87"/>
      <c r="X71" s="87"/>
    </row>
    <row r="72" spans="1:24">
      <c r="A72" s="1" t="s">
        <v>10934</v>
      </c>
      <c r="B72" s="2">
        <v>17</v>
      </c>
      <c r="C72" s="2" t="s">
        <v>8357</v>
      </c>
      <c r="D72" s="3" t="s">
        <v>546</v>
      </c>
      <c r="E72" s="3" t="s">
        <v>8358</v>
      </c>
      <c r="F72" s="3" t="s">
        <v>4</v>
      </c>
      <c r="G72" s="4">
        <v>3519</v>
      </c>
      <c r="H72" s="2" t="s">
        <v>5</v>
      </c>
      <c r="I72" s="2" t="s">
        <v>6</v>
      </c>
      <c r="J72" s="2" t="s">
        <v>10732</v>
      </c>
      <c r="K72" s="2" t="s">
        <v>7657</v>
      </c>
      <c r="L72" s="98">
        <v>46084</v>
      </c>
      <c r="M72"/>
      <c r="N72"/>
      <c r="O72"/>
      <c r="P72"/>
      <c r="Q72"/>
      <c r="R72"/>
      <c r="S72"/>
      <c r="T72"/>
      <c r="U72"/>
      <c r="V72"/>
      <c r="W72"/>
      <c r="X72"/>
    </row>
    <row r="73" spans="1:24" customFormat="1">
      <c r="A73" s="1" t="s">
        <v>10935</v>
      </c>
      <c r="B73" s="2">
        <v>17</v>
      </c>
      <c r="C73" s="2" t="s">
        <v>760</v>
      </c>
      <c r="D73" s="3" t="s">
        <v>555</v>
      </c>
      <c r="E73" s="3" t="s">
        <v>761</v>
      </c>
      <c r="F73" s="3" t="s">
        <v>4</v>
      </c>
      <c r="G73" s="4">
        <v>511</v>
      </c>
      <c r="H73" s="2" t="s">
        <v>5</v>
      </c>
      <c r="I73" s="2" t="s">
        <v>6</v>
      </c>
      <c r="J73" s="2" t="s">
        <v>13</v>
      </c>
      <c r="K73" s="2" t="s">
        <v>8</v>
      </c>
      <c r="L73" s="120">
        <v>46116</v>
      </c>
    </row>
    <row r="74" spans="1:24" customFormat="1">
      <c r="A74" s="1" t="s">
        <v>10936</v>
      </c>
      <c r="B74" s="2">
        <v>17</v>
      </c>
      <c r="C74" s="5" t="s">
        <v>784</v>
      </c>
      <c r="D74" s="6" t="s">
        <v>581</v>
      </c>
      <c r="E74" s="6" t="s">
        <v>785</v>
      </c>
      <c r="F74" s="6" t="s">
        <v>4</v>
      </c>
      <c r="G74" s="7">
        <v>670</v>
      </c>
      <c r="H74" s="5" t="s">
        <v>5</v>
      </c>
      <c r="I74" s="5" t="s">
        <v>12</v>
      </c>
      <c r="J74" s="2" t="s">
        <v>13</v>
      </c>
      <c r="K74" s="2" t="s">
        <v>8</v>
      </c>
      <c r="L74" s="93">
        <v>46077</v>
      </c>
      <c r="M74" s="87"/>
      <c r="N74" s="87"/>
      <c r="O74" s="87"/>
      <c r="P74" s="87"/>
      <c r="Q74" s="87"/>
      <c r="R74" s="87"/>
      <c r="S74" s="87"/>
      <c r="T74" s="87"/>
      <c r="U74" s="87"/>
      <c r="V74" s="87"/>
      <c r="W74" s="87"/>
      <c r="X74" s="87"/>
    </row>
    <row r="75" spans="1:24" customFormat="1">
      <c r="A75" s="1" t="s">
        <v>10937</v>
      </c>
      <c r="B75" s="2">
        <v>17</v>
      </c>
      <c r="C75" s="2" t="s">
        <v>791</v>
      </c>
      <c r="D75" s="3" t="s">
        <v>562</v>
      </c>
      <c r="E75" s="3" t="s">
        <v>792</v>
      </c>
      <c r="F75" s="3" t="s">
        <v>4</v>
      </c>
      <c r="G75" s="4">
        <v>778</v>
      </c>
      <c r="H75" s="2" t="s">
        <v>5</v>
      </c>
      <c r="I75" s="2" t="s">
        <v>25</v>
      </c>
      <c r="J75" s="2" t="s">
        <v>13</v>
      </c>
      <c r="K75" s="2" t="s">
        <v>8</v>
      </c>
      <c r="L75" s="120">
        <v>46116</v>
      </c>
      <c r="M75" s="87"/>
      <c r="N75" s="87"/>
      <c r="O75" s="87"/>
      <c r="P75" s="87"/>
      <c r="Q75" s="87"/>
      <c r="R75" s="87"/>
      <c r="S75" s="87"/>
      <c r="T75" s="87"/>
      <c r="U75" s="87"/>
      <c r="V75" s="87"/>
      <c r="W75" s="87"/>
      <c r="X75" s="87"/>
    </row>
    <row r="76" spans="1:24">
      <c r="A76" s="1" t="s">
        <v>10938</v>
      </c>
      <c r="B76" s="2">
        <v>17</v>
      </c>
      <c r="C76" s="2" t="s">
        <v>801</v>
      </c>
      <c r="D76" s="3" t="s">
        <v>555</v>
      </c>
      <c r="E76" s="3" t="s">
        <v>802</v>
      </c>
      <c r="F76" s="3" t="s">
        <v>4</v>
      </c>
      <c r="G76" s="4">
        <v>304</v>
      </c>
      <c r="H76" s="2" t="s">
        <v>5</v>
      </c>
      <c r="I76" s="2" t="s">
        <v>6</v>
      </c>
      <c r="J76" s="2" t="s">
        <v>13</v>
      </c>
      <c r="K76" s="2" t="s">
        <v>8</v>
      </c>
      <c r="L76" s="93">
        <v>46077</v>
      </c>
    </row>
    <row r="77" spans="1:24" customFormat="1">
      <c r="A77" s="1" t="s">
        <v>10939</v>
      </c>
      <c r="B77" s="2">
        <v>17</v>
      </c>
      <c r="C77" s="2" t="s">
        <v>804</v>
      </c>
      <c r="D77" s="3" t="s">
        <v>675</v>
      </c>
      <c r="E77" s="3" t="s">
        <v>805</v>
      </c>
      <c r="F77" s="3" t="s">
        <v>4</v>
      </c>
      <c r="G77" s="4">
        <v>252</v>
      </c>
      <c r="H77" s="2" t="s">
        <v>5</v>
      </c>
      <c r="I77" s="2" t="s">
        <v>25</v>
      </c>
      <c r="J77" s="2" t="s">
        <v>13</v>
      </c>
      <c r="K77" s="2" t="s">
        <v>8</v>
      </c>
      <c r="L77" s="98">
        <v>46084</v>
      </c>
    </row>
    <row r="78" spans="1:24">
      <c r="A78" s="1" t="s">
        <v>10940</v>
      </c>
      <c r="B78" s="2">
        <v>17</v>
      </c>
      <c r="C78" s="2" t="s">
        <v>6077</v>
      </c>
      <c r="D78" s="3" t="s">
        <v>675</v>
      </c>
      <c r="E78" s="3" t="s">
        <v>6078</v>
      </c>
      <c r="F78" s="3" t="s">
        <v>4</v>
      </c>
      <c r="G78" s="4">
        <v>1772</v>
      </c>
      <c r="H78" s="2" t="s">
        <v>5</v>
      </c>
      <c r="I78" s="2" t="s">
        <v>25</v>
      </c>
      <c r="J78" s="2" t="s">
        <v>13</v>
      </c>
      <c r="K78" s="2" t="s">
        <v>5671</v>
      </c>
      <c r="L78" s="93">
        <v>46077</v>
      </c>
      <c r="M78"/>
      <c r="N78"/>
      <c r="O78"/>
      <c r="P78"/>
      <c r="Q78"/>
      <c r="R78"/>
      <c r="S78"/>
      <c r="T78"/>
      <c r="U78"/>
      <c r="V78"/>
      <c r="W78"/>
      <c r="X78"/>
    </row>
    <row r="79" spans="1:24" customFormat="1">
      <c r="A79" s="1" t="s">
        <v>10941</v>
      </c>
      <c r="B79" s="2">
        <v>17</v>
      </c>
      <c r="C79" s="2" t="s">
        <v>815</v>
      </c>
      <c r="D79" s="3" t="s">
        <v>555</v>
      </c>
      <c r="E79" s="3" t="s">
        <v>816</v>
      </c>
      <c r="F79" s="3" t="s">
        <v>4</v>
      </c>
      <c r="G79" s="4">
        <v>550</v>
      </c>
      <c r="H79" s="2" t="s">
        <v>5</v>
      </c>
      <c r="I79" s="2" t="s">
        <v>6</v>
      </c>
      <c r="J79" s="2" t="s">
        <v>13</v>
      </c>
      <c r="K79" s="2" t="s">
        <v>8</v>
      </c>
      <c r="L79" s="98">
        <v>46084</v>
      </c>
    </row>
    <row r="80" spans="1:24" customFormat="1">
      <c r="A80" s="1" t="s">
        <v>10942</v>
      </c>
      <c r="B80" s="2">
        <v>17</v>
      </c>
      <c r="C80" s="2" t="s">
        <v>7769</v>
      </c>
      <c r="D80" s="3" t="s">
        <v>555</v>
      </c>
      <c r="E80" s="3" t="s">
        <v>7770</v>
      </c>
      <c r="F80" s="3" t="s">
        <v>4</v>
      </c>
      <c r="G80" s="4">
        <v>2160</v>
      </c>
      <c r="H80" s="2" t="s">
        <v>5</v>
      </c>
      <c r="I80" s="2" t="s">
        <v>6</v>
      </c>
      <c r="J80" s="2" t="s">
        <v>13</v>
      </c>
      <c r="K80" s="2" t="s">
        <v>5664</v>
      </c>
      <c r="L80" s="98">
        <v>46084</v>
      </c>
    </row>
    <row r="81" spans="1:24" customFormat="1">
      <c r="A81" s="1" t="s">
        <v>10943</v>
      </c>
      <c r="B81" s="2">
        <v>17</v>
      </c>
      <c r="C81" s="2" t="s">
        <v>6100</v>
      </c>
      <c r="D81" s="3" t="s">
        <v>675</v>
      </c>
      <c r="E81" s="3" t="s">
        <v>6101</v>
      </c>
      <c r="F81" s="3" t="s">
        <v>4</v>
      </c>
      <c r="G81" s="4">
        <v>721</v>
      </c>
      <c r="H81" s="2" t="s">
        <v>5</v>
      </c>
      <c r="I81" s="2" t="s">
        <v>25</v>
      </c>
      <c r="J81" s="2" t="s">
        <v>13</v>
      </c>
      <c r="K81" s="2" t="s">
        <v>5671</v>
      </c>
      <c r="L81" s="98">
        <v>46084</v>
      </c>
    </row>
    <row r="82" spans="1:24" customFormat="1">
      <c r="A82" s="1" t="s">
        <v>10944</v>
      </c>
      <c r="B82" s="2">
        <v>17</v>
      </c>
      <c r="C82" s="2" t="s">
        <v>6102</v>
      </c>
      <c r="D82" s="3" t="s">
        <v>675</v>
      </c>
      <c r="E82" s="3" t="s">
        <v>6103</v>
      </c>
      <c r="F82" s="3" t="s">
        <v>4</v>
      </c>
      <c r="G82" s="4">
        <v>869</v>
      </c>
      <c r="H82" s="2" t="s">
        <v>5</v>
      </c>
      <c r="I82" s="2" t="s">
        <v>25</v>
      </c>
      <c r="J82" s="2" t="s">
        <v>13</v>
      </c>
      <c r="K82" s="2" t="s">
        <v>5671</v>
      </c>
      <c r="L82" s="93">
        <v>46077</v>
      </c>
    </row>
    <row r="83" spans="1:24" customFormat="1">
      <c r="A83" s="1" t="s">
        <v>10945</v>
      </c>
      <c r="B83" s="2">
        <v>17</v>
      </c>
      <c r="C83" s="2" t="s">
        <v>866</v>
      </c>
      <c r="D83" s="3" t="s">
        <v>546</v>
      </c>
      <c r="E83" s="3" t="s">
        <v>867</v>
      </c>
      <c r="F83" s="3" t="s">
        <v>4</v>
      </c>
      <c r="G83" s="4">
        <v>476</v>
      </c>
      <c r="H83" s="2" t="s">
        <v>5</v>
      </c>
      <c r="I83" s="2" t="s">
        <v>6</v>
      </c>
      <c r="J83" s="2" t="s">
        <v>13</v>
      </c>
      <c r="K83" s="2" t="s">
        <v>8</v>
      </c>
      <c r="L83" s="98">
        <v>46084</v>
      </c>
    </row>
    <row r="84" spans="1:24">
      <c r="A84" s="1" t="s">
        <v>10946</v>
      </c>
      <c r="B84" s="2">
        <v>17</v>
      </c>
      <c r="C84" s="2" t="s">
        <v>7783</v>
      </c>
      <c r="D84" s="3" t="s">
        <v>546</v>
      </c>
      <c r="E84" s="3" t="s">
        <v>7784</v>
      </c>
      <c r="F84" s="3" t="s">
        <v>4</v>
      </c>
      <c r="G84" s="4">
        <v>4203</v>
      </c>
      <c r="H84" s="2" t="s">
        <v>5</v>
      </c>
      <c r="I84" s="2" t="s">
        <v>6</v>
      </c>
      <c r="J84" s="2" t="s">
        <v>10732</v>
      </c>
      <c r="K84" s="2" t="s">
        <v>5664</v>
      </c>
      <c r="L84" s="98">
        <v>46084</v>
      </c>
    </row>
    <row r="85" spans="1:24" customFormat="1">
      <c r="A85" s="1" t="s">
        <v>10947</v>
      </c>
      <c r="B85" s="2">
        <v>17</v>
      </c>
      <c r="C85" s="5" t="s">
        <v>6125</v>
      </c>
      <c r="D85" s="6" t="s">
        <v>581</v>
      </c>
      <c r="E85" s="6" t="s">
        <v>6126</v>
      </c>
      <c r="F85" s="6" t="s">
        <v>4</v>
      </c>
      <c r="G85" s="7">
        <v>1147</v>
      </c>
      <c r="H85" s="5" t="s">
        <v>5</v>
      </c>
      <c r="I85" s="5" t="s">
        <v>12</v>
      </c>
      <c r="J85" s="2" t="s">
        <v>13</v>
      </c>
      <c r="K85" s="2" t="s">
        <v>5671</v>
      </c>
      <c r="L85" s="93">
        <v>46077</v>
      </c>
      <c r="M85" s="87"/>
      <c r="N85" s="87"/>
      <c r="O85" s="87"/>
      <c r="P85" s="87"/>
      <c r="Q85" s="87"/>
      <c r="R85" s="87"/>
      <c r="S85" s="87"/>
      <c r="T85" s="87"/>
      <c r="U85" s="87"/>
      <c r="V85" s="87"/>
      <c r="W85" s="87"/>
      <c r="X85" s="87"/>
    </row>
    <row r="86" spans="1:24">
      <c r="A86" s="1" t="s">
        <v>10948</v>
      </c>
      <c r="B86" s="2">
        <v>17</v>
      </c>
      <c r="C86" s="2" t="s">
        <v>903</v>
      </c>
      <c r="D86" s="3" t="s">
        <v>555</v>
      </c>
      <c r="E86" s="3" t="s">
        <v>904</v>
      </c>
      <c r="F86" s="3" t="s">
        <v>4</v>
      </c>
      <c r="G86" s="4">
        <v>294</v>
      </c>
      <c r="H86" s="2" t="s">
        <v>5</v>
      </c>
      <c r="I86" s="2" t="s">
        <v>6</v>
      </c>
      <c r="J86" s="2" t="s">
        <v>13</v>
      </c>
      <c r="K86" s="2" t="s">
        <v>8</v>
      </c>
      <c r="L86" s="98">
        <v>46084</v>
      </c>
      <c r="M86"/>
      <c r="N86"/>
      <c r="O86"/>
      <c r="P86"/>
      <c r="Q86"/>
      <c r="R86"/>
      <c r="S86"/>
      <c r="T86"/>
      <c r="U86"/>
      <c r="V86"/>
      <c r="W86"/>
      <c r="X86"/>
    </row>
    <row r="87" spans="1:24" customFormat="1">
      <c r="A87" s="1" t="s">
        <v>10949</v>
      </c>
      <c r="B87" s="2">
        <v>17</v>
      </c>
      <c r="C87" s="5" t="s">
        <v>919</v>
      </c>
      <c r="D87" s="6" t="s">
        <v>581</v>
      </c>
      <c r="E87" s="6" t="s">
        <v>920</v>
      </c>
      <c r="F87" s="6" t="s">
        <v>4</v>
      </c>
      <c r="G87" s="7">
        <v>593</v>
      </c>
      <c r="H87" s="5" t="s">
        <v>5</v>
      </c>
      <c r="I87" s="5" t="s">
        <v>12</v>
      </c>
      <c r="J87" s="2" t="s">
        <v>13</v>
      </c>
      <c r="K87" s="2" t="s">
        <v>8</v>
      </c>
      <c r="L87" s="93">
        <v>46077</v>
      </c>
    </row>
    <row r="88" spans="1:24" customFormat="1">
      <c r="A88" s="1" t="s">
        <v>10950</v>
      </c>
      <c r="B88" s="2">
        <v>17</v>
      </c>
      <c r="C88" s="2" t="s">
        <v>921</v>
      </c>
      <c r="D88" s="3" t="s">
        <v>675</v>
      </c>
      <c r="E88" s="3" t="s">
        <v>10736</v>
      </c>
      <c r="F88" s="3" t="s">
        <v>4</v>
      </c>
      <c r="G88" s="4">
        <v>478</v>
      </c>
      <c r="H88" s="2" t="s">
        <v>5</v>
      </c>
      <c r="I88" s="2" t="s">
        <v>25</v>
      </c>
      <c r="J88" s="2" t="s">
        <v>13</v>
      </c>
      <c r="K88" s="2" t="s">
        <v>8</v>
      </c>
      <c r="L88" s="93">
        <v>46077</v>
      </c>
      <c r="M88" s="87"/>
      <c r="N88" s="87"/>
      <c r="O88" s="87"/>
      <c r="P88" s="87"/>
      <c r="Q88" s="87"/>
      <c r="R88" s="87"/>
      <c r="S88" s="87"/>
      <c r="T88" s="87"/>
      <c r="U88" s="87"/>
      <c r="V88" s="87"/>
      <c r="W88" s="87"/>
      <c r="X88" s="87"/>
    </row>
    <row r="89" spans="1:24" customFormat="1">
      <c r="A89" s="1" t="s">
        <v>10951</v>
      </c>
      <c r="B89" s="94">
        <v>17</v>
      </c>
      <c r="C89" s="2" t="s">
        <v>8473</v>
      </c>
      <c r="D89" s="95" t="s">
        <v>675</v>
      </c>
      <c r="E89" s="96" t="s">
        <v>10854</v>
      </c>
      <c r="F89" s="96" t="s">
        <v>858</v>
      </c>
      <c r="G89" s="97">
        <v>25287</v>
      </c>
      <c r="H89" s="94" t="s">
        <v>859</v>
      </c>
      <c r="I89" s="94" t="s">
        <v>25</v>
      </c>
      <c r="J89" s="94" t="s">
        <v>13</v>
      </c>
      <c r="K89" s="94" t="s">
        <v>5847</v>
      </c>
      <c r="L89" s="93">
        <v>46077</v>
      </c>
    </row>
    <row r="90" spans="1:24">
      <c r="A90" s="1" t="s">
        <v>10952</v>
      </c>
      <c r="B90" s="2">
        <v>17</v>
      </c>
      <c r="C90" s="2" t="s">
        <v>953</v>
      </c>
      <c r="D90" s="3" t="s">
        <v>546</v>
      </c>
      <c r="E90" s="3" t="s">
        <v>954</v>
      </c>
      <c r="F90" s="3" t="s">
        <v>4</v>
      </c>
      <c r="G90" s="4">
        <v>390</v>
      </c>
      <c r="H90" s="2" t="s">
        <v>5</v>
      </c>
      <c r="I90" s="2" t="s">
        <v>6</v>
      </c>
      <c r="J90" s="2" t="s">
        <v>13</v>
      </c>
      <c r="K90" s="2" t="s">
        <v>8</v>
      </c>
      <c r="L90" s="98">
        <v>46084</v>
      </c>
      <c r="M90"/>
      <c r="N90"/>
      <c r="O90"/>
      <c r="P90"/>
      <c r="Q90"/>
      <c r="R90"/>
      <c r="S90"/>
      <c r="T90"/>
      <c r="U90"/>
      <c r="V90"/>
      <c r="W90"/>
      <c r="X90"/>
    </row>
    <row r="91" spans="1:24" customFormat="1">
      <c r="A91" s="1" t="s">
        <v>10871</v>
      </c>
      <c r="B91" s="2">
        <v>17</v>
      </c>
      <c r="C91" s="2" t="s">
        <v>965</v>
      </c>
      <c r="D91" s="3" t="s">
        <v>546</v>
      </c>
      <c r="E91" s="3" t="s">
        <v>10794</v>
      </c>
      <c r="F91" s="3" t="s">
        <v>4</v>
      </c>
      <c r="G91" s="4">
        <v>309</v>
      </c>
      <c r="H91" s="2" t="s">
        <v>5</v>
      </c>
      <c r="I91" s="2" t="s">
        <v>6</v>
      </c>
      <c r="J91" s="2" t="s">
        <v>13</v>
      </c>
      <c r="K91" s="2" t="s">
        <v>8</v>
      </c>
      <c r="L91" s="120">
        <v>46116</v>
      </c>
    </row>
    <row r="92" spans="1:24">
      <c r="A92" s="1" t="s">
        <v>10953</v>
      </c>
      <c r="B92" s="2">
        <v>17</v>
      </c>
      <c r="C92" s="2" t="s">
        <v>8361</v>
      </c>
      <c r="D92" s="3" t="s">
        <v>555</v>
      </c>
      <c r="E92" s="3" t="s">
        <v>8362</v>
      </c>
      <c r="F92" s="3" t="s">
        <v>4</v>
      </c>
      <c r="G92" s="4">
        <v>6796</v>
      </c>
      <c r="H92" s="2" t="s">
        <v>859</v>
      </c>
      <c r="I92" s="2" t="s">
        <v>6</v>
      </c>
      <c r="J92" s="2" t="s">
        <v>10732</v>
      </c>
      <c r="K92" s="5" t="s">
        <v>7657</v>
      </c>
      <c r="L92" s="120">
        <v>46116</v>
      </c>
      <c r="M92"/>
      <c r="N92"/>
      <c r="O92"/>
      <c r="P92"/>
      <c r="Q92"/>
      <c r="R92"/>
      <c r="S92"/>
      <c r="T92"/>
      <c r="U92"/>
      <c r="V92"/>
      <c r="W92"/>
      <c r="X92"/>
    </row>
    <row r="93" spans="1:24" customFormat="1">
      <c r="A93" s="1" t="s">
        <v>10954</v>
      </c>
      <c r="B93" s="2">
        <v>17</v>
      </c>
      <c r="C93" s="2" t="s">
        <v>6159</v>
      </c>
      <c r="D93" s="3" t="s">
        <v>698</v>
      </c>
      <c r="E93" s="3" t="s">
        <v>6160</v>
      </c>
      <c r="F93" s="3" t="s">
        <v>4</v>
      </c>
      <c r="G93" s="4">
        <v>2975</v>
      </c>
      <c r="H93" s="2" t="s">
        <v>5</v>
      </c>
      <c r="I93" s="2" t="s">
        <v>25</v>
      </c>
      <c r="J93" s="2" t="s">
        <v>13</v>
      </c>
      <c r="K93" s="2" t="s">
        <v>5671</v>
      </c>
      <c r="L93" s="120">
        <v>46116</v>
      </c>
    </row>
    <row r="94" spans="1:24" customFormat="1">
      <c r="A94" s="1" t="s">
        <v>10955</v>
      </c>
      <c r="B94" s="2">
        <v>17</v>
      </c>
      <c r="C94" s="2" t="s">
        <v>968</v>
      </c>
      <c r="D94" s="3" t="s">
        <v>555</v>
      </c>
      <c r="E94" s="3" t="s">
        <v>969</v>
      </c>
      <c r="F94" s="3" t="s">
        <v>4</v>
      </c>
      <c r="G94" s="4">
        <v>873</v>
      </c>
      <c r="H94" s="2" t="s">
        <v>5</v>
      </c>
      <c r="I94" s="2" t="s">
        <v>6</v>
      </c>
      <c r="J94" s="2" t="s">
        <v>13</v>
      </c>
      <c r="K94" s="2" t="s">
        <v>8</v>
      </c>
      <c r="L94" s="120">
        <v>46116</v>
      </c>
    </row>
    <row r="95" spans="1:24" customFormat="1">
      <c r="A95" s="1" t="s">
        <v>10956</v>
      </c>
      <c r="B95" s="2">
        <v>17</v>
      </c>
      <c r="C95" s="2" t="s">
        <v>970</v>
      </c>
      <c r="D95" s="3" t="s">
        <v>546</v>
      </c>
      <c r="E95" s="3" t="s">
        <v>10737</v>
      </c>
      <c r="F95" s="3" t="s">
        <v>4</v>
      </c>
      <c r="G95" s="4">
        <v>645</v>
      </c>
      <c r="H95" s="2" t="s">
        <v>5</v>
      </c>
      <c r="I95" s="2" t="s">
        <v>6</v>
      </c>
      <c r="J95" s="2" t="s">
        <v>13</v>
      </c>
      <c r="K95" s="2" t="s">
        <v>8</v>
      </c>
      <c r="L95" s="93">
        <v>46077</v>
      </c>
      <c r="M95" s="87"/>
      <c r="N95" s="87"/>
      <c r="O95" s="87"/>
      <c r="P95" s="87"/>
      <c r="Q95" s="87"/>
      <c r="R95" s="87"/>
      <c r="S95" s="87"/>
      <c r="T95" s="87"/>
      <c r="U95" s="87"/>
      <c r="V95" s="87"/>
      <c r="W95" s="87"/>
      <c r="X95" s="87"/>
    </row>
    <row r="96" spans="1:24">
      <c r="A96" s="1" t="s">
        <v>10957</v>
      </c>
      <c r="B96" s="2">
        <v>17</v>
      </c>
      <c r="C96" s="2" t="s">
        <v>7807</v>
      </c>
      <c r="D96" s="3" t="s">
        <v>555</v>
      </c>
      <c r="E96" s="3" t="s">
        <v>7808</v>
      </c>
      <c r="F96" s="3" t="s">
        <v>4</v>
      </c>
      <c r="G96" s="4">
        <v>2446</v>
      </c>
      <c r="H96" s="2" t="s">
        <v>5</v>
      </c>
      <c r="I96" s="2" t="s">
        <v>6</v>
      </c>
      <c r="J96" s="2" t="s">
        <v>13</v>
      </c>
      <c r="K96" s="5" t="s">
        <v>5664</v>
      </c>
      <c r="L96" s="93">
        <v>46077</v>
      </c>
      <c r="M96"/>
      <c r="N96"/>
      <c r="O96"/>
      <c r="P96"/>
      <c r="Q96"/>
      <c r="R96"/>
      <c r="S96"/>
      <c r="T96"/>
      <c r="U96"/>
      <c r="V96"/>
      <c r="W96"/>
      <c r="X96"/>
    </row>
    <row r="97" spans="1:24" customFormat="1">
      <c r="A97" s="1" t="s">
        <v>10958</v>
      </c>
      <c r="B97" s="2">
        <v>17</v>
      </c>
      <c r="C97" s="2" t="s">
        <v>6183</v>
      </c>
      <c r="D97" s="3" t="s">
        <v>675</v>
      </c>
      <c r="E97" s="3" t="s">
        <v>6184</v>
      </c>
      <c r="F97" s="3" t="s">
        <v>4</v>
      </c>
      <c r="G97" s="4">
        <v>630</v>
      </c>
      <c r="H97" s="2" t="s">
        <v>5</v>
      </c>
      <c r="I97" s="2" t="s">
        <v>25</v>
      </c>
      <c r="J97" s="2" t="s">
        <v>13</v>
      </c>
      <c r="K97" s="2" t="s">
        <v>5671</v>
      </c>
      <c r="L97" s="93">
        <v>46077</v>
      </c>
      <c r="M97" s="87"/>
      <c r="N97" s="87"/>
      <c r="O97" s="87"/>
      <c r="P97" s="87"/>
      <c r="Q97" s="87"/>
      <c r="R97" s="87"/>
      <c r="S97" s="87"/>
      <c r="T97" s="87"/>
      <c r="U97" s="87"/>
      <c r="V97" s="87"/>
      <c r="W97" s="87"/>
      <c r="X97" s="87"/>
    </row>
    <row r="98" spans="1:24" customFormat="1">
      <c r="A98" s="1" t="s">
        <v>10959</v>
      </c>
      <c r="B98" s="2">
        <v>17</v>
      </c>
      <c r="C98" s="2" t="s">
        <v>1027</v>
      </c>
      <c r="D98" s="3" t="s">
        <v>675</v>
      </c>
      <c r="E98" s="3" t="s">
        <v>1028</v>
      </c>
      <c r="F98" s="3" t="s">
        <v>4</v>
      </c>
      <c r="G98" s="4">
        <v>675</v>
      </c>
      <c r="H98" s="2" t="s">
        <v>5</v>
      </c>
      <c r="I98" s="2" t="s">
        <v>25</v>
      </c>
      <c r="J98" s="2" t="s">
        <v>13</v>
      </c>
      <c r="K98" s="2" t="s">
        <v>8</v>
      </c>
      <c r="L98" s="93">
        <v>46077</v>
      </c>
      <c r="M98" s="87"/>
      <c r="N98" s="87"/>
      <c r="O98" s="87"/>
      <c r="P98" s="87"/>
      <c r="Q98" s="87"/>
      <c r="R98" s="87"/>
      <c r="S98" s="87"/>
      <c r="T98" s="87"/>
      <c r="U98" s="87"/>
      <c r="V98" s="87"/>
      <c r="W98" s="87"/>
      <c r="X98" s="87"/>
    </row>
    <row r="99" spans="1:24" customFormat="1">
      <c r="A99" s="1" t="s">
        <v>10960</v>
      </c>
      <c r="B99" s="2">
        <v>17</v>
      </c>
      <c r="C99" s="2" t="s">
        <v>1033</v>
      </c>
      <c r="D99" s="3" t="s">
        <v>546</v>
      </c>
      <c r="E99" s="3" t="s">
        <v>1034</v>
      </c>
      <c r="F99" s="3" t="s">
        <v>4</v>
      </c>
      <c r="G99" s="4">
        <v>605</v>
      </c>
      <c r="H99" s="2" t="s">
        <v>5</v>
      </c>
      <c r="I99" s="2" t="s">
        <v>6</v>
      </c>
      <c r="J99" s="2" t="s">
        <v>13</v>
      </c>
      <c r="K99" s="2" t="s">
        <v>8</v>
      </c>
      <c r="L99" s="93">
        <v>46077</v>
      </c>
      <c r="M99" s="87"/>
      <c r="N99" s="87"/>
      <c r="O99" s="87"/>
      <c r="P99" s="87"/>
      <c r="Q99" s="87"/>
      <c r="R99" s="87"/>
      <c r="S99" s="87"/>
      <c r="T99" s="87"/>
      <c r="U99" s="87"/>
      <c r="V99" s="87"/>
      <c r="W99" s="87"/>
      <c r="X99" s="87"/>
    </row>
    <row r="100" spans="1:24" customFormat="1">
      <c r="A100" s="1" t="s">
        <v>10961</v>
      </c>
      <c r="B100" s="2">
        <v>17</v>
      </c>
      <c r="C100" s="2" t="s">
        <v>6200</v>
      </c>
      <c r="D100" s="3" t="s">
        <v>555</v>
      </c>
      <c r="E100" s="3" t="s">
        <v>10738</v>
      </c>
      <c r="F100" s="3" t="s">
        <v>4</v>
      </c>
      <c r="G100" s="4">
        <v>756</v>
      </c>
      <c r="H100" s="2" t="s">
        <v>5</v>
      </c>
      <c r="I100" s="2" t="s">
        <v>6</v>
      </c>
      <c r="J100" s="2" t="s">
        <v>13</v>
      </c>
      <c r="K100" s="2" t="s">
        <v>5671</v>
      </c>
      <c r="L100" s="93">
        <v>46077</v>
      </c>
      <c r="M100" s="87"/>
      <c r="N100" s="87"/>
      <c r="O100" s="87"/>
      <c r="P100" s="87"/>
      <c r="Q100" s="87"/>
      <c r="R100" s="87"/>
      <c r="S100" s="87"/>
      <c r="T100" s="87"/>
      <c r="U100" s="87"/>
      <c r="V100" s="87"/>
      <c r="W100" s="87"/>
      <c r="X100" s="87"/>
    </row>
    <row r="101" spans="1:24" customFormat="1">
      <c r="A101" s="1" t="s">
        <v>10962</v>
      </c>
      <c r="B101" s="2">
        <v>17</v>
      </c>
      <c r="C101" s="2" t="s">
        <v>1059</v>
      </c>
      <c r="D101" s="3" t="s">
        <v>698</v>
      </c>
      <c r="E101" s="3" t="s">
        <v>1060</v>
      </c>
      <c r="F101" s="3" t="s">
        <v>4</v>
      </c>
      <c r="G101" s="4">
        <v>784</v>
      </c>
      <c r="H101" s="2" t="s">
        <v>5</v>
      </c>
      <c r="I101" s="2" t="s">
        <v>25</v>
      </c>
      <c r="J101" s="2" t="s">
        <v>13</v>
      </c>
      <c r="K101" s="2" t="s">
        <v>8</v>
      </c>
      <c r="L101" s="120">
        <v>46116</v>
      </c>
    </row>
    <row r="102" spans="1:24" customFormat="1">
      <c r="A102" s="1" t="s">
        <v>10963</v>
      </c>
      <c r="B102" s="2">
        <v>17</v>
      </c>
      <c r="C102" s="2" t="s">
        <v>6205</v>
      </c>
      <c r="D102" s="3" t="s">
        <v>675</v>
      </c>
      <c r="E102" s="3" t="s">
        <v>10799</v>
      </c>
      <c r="F102" s="3" t="s">
        <v>4</v>
      </c>
      <c r="G102" s="4">
        <v>1675</v>
      </c>
      <c r="H102" s="2" t="s">
        <v>5</v>
      </c>
      <c r="I102" s="2" t="s">
        <v>25</v>
      </c>
      <c r="J102" s="2" t="s">
        <v>13</v>
      </c>
      <c r="K102" s="2" t="s">
        <v>5671</v>
      </c>
      <c r="L102" s="120">
        <v>46116</v>
      </c>
    </row>
    <row r="103" spans="1:24">
      <c r="A103" s="1" t="s">
        <v>10964</v>
      </c>
      <c r="B103" s="2">
        <v>17</v>
      </c>
      <c r="C103" s="5" t="s">
        <v>1084</v>
      </c>
      <c r="D103" s="6" t="s">
        <v>601</v>
      </c>
      <c r="E103" s="6" t="s">
        <v>1085</v>
      </c>
      <c r="F103" s="6" t="s">
        <v>4</v>
      </c>
      <c r="G103" s="7">
        <v>575</v>
      </c>
      <c r="H103" s="5" t="s">
        <v>5</v>
      </c>
      <c r="I103" s="5" t="s">
        <v>12</v>
      </c>
      <c r="J103" s="2" t="s">
        <v>13</v>
      </c>
      <c r="K103" s="2" t="s">
        <v>8</v>
      </c>
      <c r="L103" s="120">
        <v>46116</v>
      </c>
      <c r="M103"/>
      <c r="N103"/>
      <c r="O103"/>
      <c r="P103"/>
      <c r="Q103"/>
      <c r="R103"/>
      <c r="S103"/>
      <c r="T103"/>
      <c r="U103"/>
      <c r="V103"/>
      <c r="W103"/>
      <c r="X103"/>
    </row>
    <row r="104" spans="1:24" customFormat="1">
      <c r="A104" s="1" t="s">
        <v>10965</v>
      </c>
      <c r="B104" s="2">
        <v>24</v>
      </c>
      <c r="C104" s="2" t="s">
        <v>1944</v>
      </c>
      <c r="D104" s="6" t="s">
        <v>1945</v>
      </c>
      <c r="E104" s="6" t="s">
        <v>1946</v>
      </c>
      <c r="F104" s="6" t="s">
        <v>4</v>
      </c>
      <c r="G104" s="4">
        <v>385</v>
      </c>
      <c r="H104" s="2" t="s">
        <v>5</v>
      </c>
      <c r="I104" s="2" t="s">
        <v>12</v>
      </c>
      <c r="J104" s="2" t="s">
        <v>7</v>
      </c>
      <c r="K104" s="2" t="s">
        <v>8</v>
      </c>
      <c r="L104" s="98">
        <v>46084</v>
      </c>
    </row>
    <row r="105" spans="1:24" customFormat="1">
      <c r="A105" s="1" t="s">
        <v>10966</v>
      </c>
      <c r="B105" s="2">
        <v>24</v>
      </c>
      <c r="C105" s="2" t="s">
        <v>1955</v>
      </c>
      <c r="D105" s="3" t="s">
        <v>1956</v>
      </c>
      <c r="E105" s="3" t="s">
        <v>1957</v>
      </c>
      <c r="F105" s="3" t="s">
        <v>4</v>
      </c>
      <c r="G105" s="4">
        <v>622</v>
      </c>
      <c r="H105" s="2" t="s">
        <v>5</v>
      </c>
      <c r="I105" s="2" t="s">
        <v>6</v>
      </c>
      <c r="J105" s="2" t="s">
        <v>13</v>
      </c>
      <c r="K105" s="2" t="s">
        <v>8</v>
      </c>
      <c r="L105" s="98">
        <v>46084</v>
      </c>
    </row>
    <row r="106" spans="1:24">
      <c r="A106" s="1" t="s">
        <v>10967</v>
      </c>
      <c r="B106" s="2">
        <v>24</v>
      </c>
      <c r="C106" s="2" t="s">
        <v>6400</v>
      </c>
      <c r="D106" s="3" t="s">
        <v>2025</v>
      </c>
      <c r="E106" s="3" t="s">
        <v>6401</v>
      </c>
      <c r="F106" s="3" t="s">
        <v>4</v>
      </c>
      <c r="G106" s="4">
        <v>4410</v>
      </c>
      <c r="H106" s="2" t="s">
        <v>5</v>
      </c>
      <c r="I106" s="2" t="s">
        <v>25</v>
      </c>
      <c r="J106" s="2" t="s">
        <v>13</v>
      </c>
      <c r="K106" s="2" t="s">
        <v>5671</v>
      </c>
      <c r="L106" s="98">
        <v>46084</v>
      </c>
      <c r="M106"/>
      <c r="N106"/>
      <c r="O106"/>
      <c r="P106"/>
      <c r="Q106"/>
      <c r="R106"/>
      <c r="S106"/>
      <c r="T106"/>
      <c r="U106"/>
      <c r="V106"/>
      <c r="W106"/>
      <c r="X106"/>
    </row>
    <row r="107" spans="1:24" customFormat="1">
      <c r="A107" s="1" t="s">
        <v>10968</v>
      </c>
      <c r="B107" s="2">
        <v>24</v>
      </c>
      <c r="C107" s="2" t="s">
        <v>8371</v>
      </c>
      <c r="D107" s="6" t="s">
        <v>2012</v>
      </c>
      <c r="E107" s="6" t="s">
        <v>10855</v>
      </c>
      <c r="F107" s="6" t="s">
        <v>858</v>
      </c>
      <c r="G107" s="4">
        <v>26693</v>
      </c>
      <c r="H107" s="2" t="s">
        <v>859</v>
      </c>
      <c r="I107" s="2" t="s">
        <v>12</v>
      </c>
      <c r="J107" s="2" t="s">
        <v>7</v>
      </c>
      <c r="K107" s="2" t="s">
        <v>7657</v>
      </c>
      <c r="L107" s="98">
        <v>46084</v>
      </c>
    </row>
    <row r="108" spans="1:24" customFormat="1">
      <c r="A108" s="1" t="s">
        <v>10969</v>
      </c>
      <c r="B108" s="2">
        <v>24</v>
      </c>
      <c r="C108" s="2" t="s">
        <v>6402</v>
      </c>
      <c r="D108" s="6" t="s">
        <v>2258</v>
      </c>
      <c r="E108" s="6" t="s">
        <v>6403</v>
      </c>
      <c r="F108" s="6" t="s">
        <v>4</v>
      </c>
      <c r="G108" s="4">
        <v>544</v>
      </c>
      <c r="H108" s="2" t="s">
        <v>5</v>
      </c>
      <c r="I108" s="2" t="s">
        <v>12</v>
      </c>
      <c r="J108" s="2" t="s">
        <v>13</v>
      </c>
      <c r="K108" s="2" t="s">
        <v>5671</v>
      </c>
      <c r="L108" s="98">
        <v>46084</v>
      </c>
    </row>
    <row r="109" spans="1:24" customFormat="1">
      <c r="A109" s="1" t="s">
        <v>10970</v>
      </c>
      <c r="B109" s="2">
        <v>24</v>
      </c>
      <c r="C109" s="2" t="s">
        <v>2050</v>
      </c>
      <c r="D109" s="6" t="s">
        <v>1953</v>
      </c>
      <c r="E109" s="6" t="s">
        <v>2051</v>
      </c>
      <c r="F109" s="6" t="s">
        <v>4</v>
      </c>
      <c r="G109" s="4">
        <v>634</v>
      </c>
      <c r="H109" s="2" t="s">
        <v>5</v>
      </c>
      <c r="I109" s="2" t="s">
        <v>12</v>
      </c>
      <c r="J109" s="2" t="s">
        <v>13</v>
      </c>
      <c r="K109" s="2" t="s">
        <v>8</v>
      </c>
      <c r="L109" s="98">
        <v>46084</v>
      </c>
    </row>
    <row r="110" spans="1:24" customFormat="1">
      <c r="A110" s="1" t="s">
        <v>10971</v>
      </c>
      <c r="B110" s="2">
        <v>24</v>
      </c>
      <c r="C110" s="2" t="s">
        <v>6408</v>
      </c>
      <c r="D110" s="6" t="s">
        <v>1953</v>
      </c>
      <c r="E110" s="6" t="s">
        <v>6409</v>
      </c>
      <c r="F110" s="6" t="s">
        <v>4</v>
      </c>
      <c r="G110" s="4">
        <v>1529</v>
      </c>
      <c r="H110" s="2" t="s">
        <v>5</v>
      </c>
      <c r="I110" s="2" t="s">
        <v>12</v>
      </c>
      <c r="J110" s="2" t="s">
        <v>13</v>
      </c>
      <c r="K110" s="2" t="s">
        <v>5671</v>
      </c>
      <c r="L110" s="98">
        <v>46084</v>
      </c>
      <c r="M110" s="87"/>
      <c r="N110" s="87"/>
      <c r="O110" s="87"/>
      <c r="P110" s="87"/>
      <c r="Q110" s="87"/>
      <c r="R110" s="87"/>
      <c r="S110" s="87"/>
      <c r="T110" s="87"/>
      <c r="U110" s="87"/>
      <c r="V110" s="87"/>
      <c r="W110" s="87"/>
      <c r="X110" s="87"/>
    </row>
    <row r="111" spans="1:24" customFormat="1">
      <c r="A111" s="1" t="s">
        <v>10972</v>
      </c>
      <c r="B111" s="2">
        <v>24</v>
      </c>
      <c r="C111" s="2" t="s">
        <v>6410</v>
      </c>
      <c r="D111" s="3" t="s">
        <v>1996</v>
      </c>
      <c r="E111" s="3" t="s">
        <v>6411</v>
      </c>
      <c r="F111" s="3" t="s">
        <v>4</v>
      </c>
      <c r="G111" s="4">
        <v>448</v>
      </c>
      <c r="H111" s="2" t="s">
        <v>5</v>
      </c>
      <c r="I111" s="2" t="s">
        <v>6</v>
      </c>
      <c r="J111" s="2" t="s">
        <v>13</v>
      </c>
      <c r="K111" s="2" t="s">
        <v>5671</v>
      </c>
      <c r="L111" s="98">
        <v>46084</v>
      </c>
      <c r="M111" s="87"/>
      <c r="N111" s="87"/>
      <c r="O111" s="87"/>
      <c r="P111" s="87"/>
      <c r="Q111" s="87"/>
      <c r="R111" s="87"/>
      <c r="S111" s="87"/>
      <c r="T111" s="87"/>
      <c r="U111" s="87"/>
      <c r="V111" s="87"/>
      <c r="W111" s="87"/>
      <c r="X111" s="87"/>
    </row>
    <row r="112" spans="1:24" customFormat="1">
      <c r="A112" s="1" t="s">
        <v>10973</v>
      </c>
      <c r="B112" s="2">
        <v>24</v>
      </c>
      <c r="C112" s="2" t="s">
        <v>2056</v>
      </c>
      <c r="D112" s="3" t="s">
        <v>1939</v>
      </c>
      <c r="E112" s="3" t="s">
        <v>2057</v>
      </c>
      <c r="F112" s="3" t="s">
        <v>4</v>
      </c>
      <c r="G112" s="4">
        <v>815</v>
      </c>
      <c r="H112" s="2" t="s">
        <v>5</v>
      </c>
      <c r="I112" s="2" t="s">
        <v>6</v>
      </c>
      <c r="J112" s="2" t="s">
        <v>13</v>
      </c>
      <c r="K112" s="2" t="s">
        <v>8</v>
      </c>
      <c r="L112" s="98">
        <v>46084</v>
      </c>
      <c r="M112" s="87"/>
      <c r="N112" s="87"/>
      <c r="O112" s="87"/>
      <c r="P112" s="87"/>
      <c r="Q112" s="87"/>
      <c r="R112" s="87"/>
      <c r="S112" s="87"/>
      <c r="T112" s="87"/>
      <c r="U112" s="87"/>
      <c r="V112" s="87"/>
      <c r="W112" s="87"/>
      <c r="X112" s="87"/>
    </row>
    <row r="113" spans="1:24">
      <c r="A113" s="1" t="s">
        <v>10974</v>
      </c>
      <c r="B113" s="2">
        <v>24</v>
      </c>
      <c r="C113" s="2" t="s">
        <v>2060</v>
      </c>
      <c r="D113" s="3" t="s">
        <v>1942</v>
      </c>
      <c r="E113" s="3" t="s">
        <v>10781</v>
      </c>
      <c r="F113" s="3" t="s">
        <v>4</v>
      </c>
      <c r="G113" s="4">
        <v>589</v>
      </c>
      <c r="H113" s="2" t="s">
        <v>5</v>
      </c>
      <c r="I113" s="2" t="s">
        <v>6</v>
      </c>
      <c r="J113" s="2" t="s">
        <v>13</v>
      </c>
      <c r="K113" s="2" t="s">
        <v>8</v>
      </c>
      <c r="L113" s="120">
        <v>46116</v>
      </c>
    </row>
    <row r="114" spans="1:24" customFormat="1">
      <c r="A114" s="1" t="s">
        <v>10975</v>
      </c>
      <c r="B114" s="2">
        <v>24</v>
      </c>
      <c r="C114" s="2" t="s">
        <v>6420</v>
      </c>
      <c r="D114" s="3" t="s">
        <v>2025</v>
      </c>
      <c r="E114" s="3" t="s">
        <v>6421</v>
      </c>
      <c r="F114" s="3" t="s">
        <v>4</v>
      </c>
      <c r="G114" s="4">
        <v>2148</v>
      </c>
      <c r="H114" s="2" t="s">
        <v>5</v>
      </c>
      <c r="I114" s="2" t="s">
        <v>25</v>
      </c>
      <c r="J114" s="2" t="s">
        <v>13</v>
      </c>
      <c r="K114" s="2" t="s">
        <v>5671</v>
      </c>
      <c r="L114" s="98">
        <v>46084</v>
      </c>
    </row>
    <row r="115" spans="1:24" customFormat="1">
      <c r="A115" s="1" t="s">
        <v>10976</v>
      </c>
      <c r="B115" s="2">
        <v>24</v>
      </c>
      <c r="C115" s="2" t="s">
        <v>6426</v>
      </c>
      <c r="D115" s="3" t="s">
        <v>2025</v>
      </c>
      <c r="E115" s="3" t="s">
        <v>6427</v>
      </c>
      <c r="F115" s="3" t="s">
        <v>4</v>
      </c>
      <c r="G115" s="4">
        <v>2211</v>
      </c>
      <c r="H115" s="2" t="s">
        <v>5</v>
      </c>
      <c r="I115" s="2" t="s">
        <v>25</v>
      </c>
      <c r="J115" s="2" t="s">
        <v>13</v>
      </c>
      <c r="K115" s="2" t="s">
        <v>5671</v>
      </c>
      <c r="L115" s="120">
        <v>46116</v>
      </c>
    </row>
    <row r="116" spans="1:24" customFormat="1">
      <c r="A116" s="1" t="s">
        <v>10977</v>
      </c>
      <c r="B116" s="2">
        <v>24</v>
      </c>
      <c r="C116" s="2" t="s">
        <v>6432</v>
      </c>
      <c r="D116" s="6" t="s">
        <v>1945</v>
      </c>
      <c r="E116" s="6" t="s">
        <v>6433</v>
      </c>
      <c r="F116" s="6" t="s">
        <v>4</v>
      </c>
      <c r="G116" s="4">
        <v>725</v>
      </c>
      <c r="H116" s="2" t="s">
        <v>5</v>
      </c>
      <c r="I116" s="2" t="s">
        <v>12</v>
      </c>
      <c r="J116" s="2" t="s">
        <v>7</v>
      </c>
      <c r="K116" s="2" t="s">
        <v>5671</v>
      </c>
      <c r="L116" s="98">
        <v>46084</v>
      </c>
    </row>
    <row r="117" spans="1:24" customFormat="1">
      <c r="A117" s="1" t="s">
        <v>10978</v>
      </c>
      <c r="B117" s="2">
        <v>24</v>
      </c>
      <c r="C117" s="2" t="s">
        <v>6436</v>
      </c>
      <c r="D117" s="3" t="s">
        <v>1996</v>
      </c>
      <c r="E117" s="3" t="s">
        <v>6437</v>
      </c>
      <c r="F117" s="3" t="s">
        <v>4</v>
      </c>
      <c r="G117" s="4">
        <v>529</v>
      </c>
      <c r="H117" s="2" t="s">
        <v>5</v>
      </c>
      <c r="I117" s="2" t="s">
        <v>6</v>
      </c>
      <c r="J117" s="2" t="s">
        <v>13</v>
      </c>
      <c r="K117" s="2" t="s">
        <v>5671</v>
      </c>
      <c r="L117" s="98">
        <v>46084</v>
      </c>
    </row>
    <row r="118" spans="1:24">
      <c r="A118" s="1" t="s">
        <v>10979</v>
      </c>
      <c r="B118" s="2">
        <v>24</v>
      </c>
      <c r="C118" s="2" t="s">
        <v>6438</v>
      </c>
      <c r="D118" s="3" t="s">
        <v>1996</v>
      </c>
      <c r="E118" s="3" t="s">
        <v>6439</v>
      </c>
      <c r="F118" s="3" t="s">
        <v>4</v>
      </c>
      <c r="G118" s="4">
        <v>909</v>
      </c>
      <c r="H118" s="2" t="s">
        <v>5</v>
      </c>
      <c r="I118" s="2" t="s">
        <v>6</v>
      </c>
      <c r="J118" s="2" t="s">
        <v>13</v>
      </c>
      <c r="K118" s="2" t="s">
        <v>5671</v>
      </c>
      <c r="L118" s="98">
        <v>46084</v>
      </c>
      <c r="M118"/>
      <c r="N118"/>
      <c r="O118"/>
      <c r="P118"/>
      <c r="Q118"/>
      <c r="R118"/>
      <c r="S118"/>
      <c r="T118"/>
      <c r="U118"/>
      <c r="V118"/>
      <c r="W118"/>
      <c r="X118"/>
    </row>
    <row r="119" spans="1:24" customFormat="1">
      <c r="A119" s="1" t="s">
        <v>10980</v>
      </c>
      <c r="B119" s="2">
        <v>24</v>
      </c>
      <c r="C119" s="2" t="s">
        <v>2118</v>
      </c>
      <c r="D119" s="3" t="s">
        <v>1942</v>
      </c>
      <c r="E119" s="3" t="s">
        <v>2119</v>
      </c>
      <c r="F119" s="3" t="s">
        <v>4</v>
      </c>
      <c r="G119" s="4">
        <v>354</v>
      </c>
      <c r="H119" s="2" t="s">
        <v>5</v>
      </c>
      <c r="I119" s="2" t="s">
        <v>6</v>
      </c>
      <c r="J119" s="2" t="s">
        <v>13</v>
      </c>
      <c r="K119" s="2" t="s">
        <v>8</v>
      </c>
      <c r="L119" s="98">
        <v>46084</v>
      </c>
      <c r="M119" s="87"/>
      <c r="N119" s="87"/>
      <c r="O119" s="87"/>
      <c r="P119" s="87"/>
      <c r="Q119" s="87"/>
      <c r="R119" s="87"/>
      <c r="S119" s="87"/>
      <c r="T119" s="87"/>
      <c r="U119" s="87"/>
      <c r="V119" s="87"/>
      <c r="W119" s="87"/>
      <c r="X119" s="87"/>
    </row>
    <row r="120" spans="1:24">
      <c r="A120" s="1" t="s">
        <v>10981</v>
      </c>
      <c r="B120" s="2">
        <v>24</v>
      </c>
      <c r="C120" s="2" t="s">
        <v>6444</v>
      </c>
      <c r="D120" s="6" t="s">
        <v>2012</v>
      </c>
      <c r="E120" s="6" t="s">
        <v>6445</v>
      </c>
      <c r="F120" s="6" t="s">
        <v>4</v>
      </c>
      <c r="G120" s="4">
        <v>1600</v>
      </c>
      <c r="H120" s="2" t="s">
        <v>5</v>
      </c>
      <c r="I120" s="2" t="s">
        <v>12</v>
      </c>
      <c r="J120" s="2" t="s">
        <v>7</v>
      </c>
      <c r="K120" s="2" t="s">
        <v>5671</v>
      </c>
      <c r="L120" s="98">
        <v>46084</v>
      </c>
      <c r="M120"/>
      <c r="N120"/>
      <c r="O120"/>
      <c r="P120"/>
      <c r="Q120"/>
      <c r="R120"/>
      <c r="S120"/>
      <c r="T120"/>
      <c r="U120"/>
      <c r="V120"/>
      <c r="W120"/>
      <c r="X120"/>
    </row>
    <row r="121" spans="1:24" customFormat="1">
      <c r="A121" s="1" t="s">
        <v>10982</v>
      </c>
      <c r="B121" s="2">
        <v>24</v>
      </c>
      <c r="C121" s="2" t="s">
        <v>2172</v>
      </c>
      <c r="D121" s="3" t="s">
        <v>1942</v>
      </c>
      <c r="E121" s="3" t="s">
        <v>2173</v>
      </c>
      <c r="F121" s="3" t="s">
        <v>4</v>
      </c>
      <c r="G121" s="4">
        <v>543</v>
      </c>
      <c r="H121" s="2" t="s">
        <v>5</v>
      </c>
      <c r="I121" s="2" t="s">
        <v>6</v>
      </c>
      <c r="J121" s="2" t="s">
        <v>13</v>
      </c>
      <c r="K121" s="2" t="s">
        <v>8</v>
      </c>
      <c r="L121" s="120">
        <v>46116</v>
      </c>
      <c r="M121" s="87"/>
      <c r="N121" s="87"/>
      <c r="O121" s="87"/>
      <c r="P121" s="87"/>
      <c r="Q121" s="87"/>
      <c r="R121" s="87"/>
      <c r="S121" s="87"/>
      <c r="T121" s="87"/>
      <c r="U121" s="87"/>
      <c r="V121" s="87"/>
      <c r="W121" s="87"/>
      <c r="X121" s="87"/>
    </row>
    <row r="122" spans="1:24" customFormat="1">
      <c r="A122" s="1" t="s">
        <v>10983</v>
      </c>
      <c r="B122" s="2">
        <v>24</v>
      </c>
      <c r="C122" s="2" t="s">
        <v>6448</v>
      </c>
      <c r="D122" s="3" t="s">
        <v>1936</v>
      </c>
      <c r="E122" s="3" t="s">
        <v>6449</v>
      </c>
      <c r="F122" s="3" t="s">
        <v>4</v>
      </c>
      <c r="G122" s="4">
        <v>859</v>
      </c>
      <c r="H122" s="2" t="s">
        <v>5</v>
      </c>
      <c r="I122" s="2" t="s">
        <v>6</v>
      </c>
      <c r="J122" s="2" t="s">
        <v>13</v>
      </c>
      <c r="K122" s="2" t="s">
        <v>5671</v>
      </c>
      <c r="L122" s="98">
        <v>46084</v>
      </c>
      <c r="M122" s="87"/>
      <c r="N122" s="87"/>
      <c r="O122" s="87"/>
      <c r="P122" s="87"/>
      <c r="Q122" s="87"/>
      <c r="R122" s="87"/>
      <c r="S122" s="87"/>
      <c r="T122" s="87"/>
      <c r="U122" s="87"/>
      <c r="V122" s="87"/>
      <c r="W122" s="87"/>
      <c r="X122" s="87"/>
    </row>
    <row r="123" spans="1:24">
      <c r="A123" s="1" t="s">
        <v>10984</v>
      </c>
      <c r="B123" s="2">
        <v>24</v>
      </c>
      <c r="C123" s="2" t="s">
        <v>6458</v>
      </c>
      <c r="D123" s="3" t="s">
        <v>2025</v>
      </c>
      <c r="E123" s="3" t="s">
        <v>6459</v>
      </c>
      <c r="F123" s="3" t="s">
        <v>4</v>
      </c>
      <c r="G123" s="4">
        <v>1165</v>
      </c>
      <c r="H123" s="2" t="s">
        <v>5</v>
      </c>
      <c r="I123" s="2" t="s">
        <v>25</v>
      </c>
      <c r="J123" s="2" t="s">
        <v>13</v>
      </c>
      <c r="K123" s="2" t="s">
        <v>5671</v>
      </c>
      <c r="L123" s="98">
        <v>46084</v>
      </c>
      <c r="M123"/>
      <c r="N123"/>
      <c r="O123"/>
      <c r="P123"/>
      <c r="Q123"/>
      <c r="R123"/>
      <c r="S123"/>
      <c r="T123"/>
      <c r="U123"/>
      <c r="V123"/>
      <c r="W123"/>
      <c r="X123"/>
    </row>
    <row r="124" spans="1:24">
      <c r="A124" s="1" t="s">
        <v>10985</v>
      </c>
      <c r="B124" s="2">
        <v>24</v>
      </c>
      <c r="C124" s="2" t="s">
        <v>7883</v>
      </c>
      <c r="D124" s="3" t="s">
        <v>2593</v>
      </c>
      <c r="E124" s="3" t="s">
        <v>7884</v>
      </c>
      <c r="F124" s="3" t="s">
        <v>4</v>
      </c>
      <c r="G124" s="4">
        <v>3022</v>
      </c>
      <c r="H124" s="2" t="s">
        <v>5</v>
      </c>
      <c r="I124" s="2" t="s">
        <v>6</v>
      </c>
      <c r="J124" s="2" t="s">
        <v>13</v>
      </c>
      <c r="K124" s="2" t="s">
        <v>5664</v>
      </c>
      <c r="L124" s="98">
        <v>46084</v>
      </c>
      <c r="M124"/>
      <c r="N124"/>
      <c r="O124"/>
      <c r="P124"/>
      <c r="Q124"/>
      <c r="R124"/>
      <c r="S124"/>
      <c r="T124"/>
      <c r="U124"/>
      <c r="V124"/>
      <c r="W124"/>
      <c r="X124"/>
    </row>
    <row r="125" spans="1:24" customFormat="1">
      <c r="A125" s="1" t="s">
        <v>10986</v>
      </c>
      <c r="B125" s="2">
        <v>24</v>
      </c>
      <c r="C125" s="2" t="s">
        <v>7885</v>
      </c>
      <c r="D125" s="6" t="s">
        <v>1945</v>
      </c>
      <c r="E125" s="6" t="s">
        <v>7886</v>
      </c>
      <c r="F125" s="6" t="s">
        <v>4</v>
      </c>
      <c r="G125" s="4">
        <v>2770</v>
      </c>
      <c r="H125" s="2" t="s">
        <v>5</v>
      </c>
      <c r="I125" s="2" t="s">
        <v>12</v>
      </c>
      <c r="J125" s="2" t="s">
        <v>7</v>
      </c>
      <c r="K125" s="2" t="s">
        <v>5664</v>
      </c>
      <c r="L125" s="98">
        <v>46084</v>
      </c>
      <c r="M125" s="87"/>
      <c r="N125" s="87"/>
      <c r="O125" s="87"/>
      <c r="P125" s="87"/>
      <c r="Q125" s="87"/>
      <c r="R125" s="87"/>
      <c r="S125" s="87"/>
      <c r="T125" s="87"/>
      <c r="U125" s="87"/>
      <c r="V125" s="87"/>
      <c r="W125" s="87"/>
      <c r="X125" s="87"/>
    </row>
    <row r="126" spans="1:24" customFormat="1">
      <c r="A126" s="1" t="s">
        <v>10987</v>
      </c>
      <c r="B126" s="2">
        <v>24</v>
      </c>
      <c r="C126" s="2" t="s">
        <v>6464</v>
      </c>
      <c r="D126" s="6" t="s">
        <v>2012</v>
      </c>
      <c r="E126" s="6" t="s">
        <v>6465</v>
      </c>
      <c r="F126" s="6" t="s">
        <v>4</v>
      </c>
      <c r="G126" s="4">
        <v>2609</v>
      </c>
      <c r="H126" s="2" t="s">
        <v>5</v>
      </c>
      <c r="I126" s="2" t="s">
        <v>12</v>
      </c>
      <c r="J126" s="2" t="s">
        <v>7</v>
      </c>
      <c r="K126" s="2" t="s">
        <v>5671</v>
      </c>
      <c r="L126" s="98">
        <v>46084</v>
      </c>
      <c r="M126" s="87"/>
      <c r="N126" s="87"/>
      <c r="O126" s="87"/>
      <c r="P126" s="87"/>
      <c r="Q126" s="87"/>
      <c r="R126" s="87"/>
      <c r="S126" s="87"/>
      <c r="T126" s="87"/>
      <c r="U126" s="87"/>
      <c r="V126" s="87"/>
      <c r="W126" s="87"/>
      <c r="X126" s="87"/>
    </row>
    <row r="127" spans="1:24" customFormat="1">
      <c r="A127" s="1" t="s">
        <v>10988</v>
      </c>
      <c r="B127" s="2">
        <v>24</v>
      </c>
      <c r="C127" s="2" t="s">
        <v>7887</v>
      </c>
      <c r="D127" s="3" t="s">
        <v>1956</v>
      </c>
      <c r="E127" s="3" t="s">
        <v>7888</v>
      </c>
      <c r="F127" s="3" t="s">
        <v>4</v>
      </c>
      <c r="G127" s="4">
        <v>2588</v>
      </c>
      <c r="H127" s="2" t="s">
        <v>5</v>
      </c>
      <c r="I127" s="2" t="s">
        <v>6</v>
      </c>
      <c r="J127" s="2" t="s">
        <v>13</v>
      </c>
      <c r="K127" s="2" t="s">
        <v>5664</v>
      </c>
      <c r="L127" s="98">
        <v>46084</v>
      </c>
    </row>
    <row r="128" spans="1:24" customFormat="1">
      <c r="A128" s="1" t="s">
        <v>10989</v>
      </c>
      <c r="B128" s="2">
        <v>24</v>
      </c>
      <c r="C128" s="2" t="s">
        <v>7889</v>
      </c>
      <c r="D128" s="6" t="s">
        <v>1945</v>
      </c>
      <c r="E128" s="6" t="s">
        <v>7890</v>
      </c>
      <c r="F128" s="6" t="s">
        <v>4</v>
      </c>
      <c r="G128" s="4">
        <v>1927</v>
      </c>
      <c r="H128" s="2" t="s">
        <v>5</v>
      </c>
      <c r="I128" s="2" t="s">
        <v>12</v>
      </c>
      <c r="J128" s="2" t="s">
        <v>7</v>
      </c>
      <c r="K128" s="2" t="s">
        <v>5664</v>
      </c>
      <c r="L128" s="98">
        <v>46084</v>
      </c>
      <c r="M128" s="87"/>
      <c r="N128" s="87"/>
      <c r="O128" s="87"/>
      <c r="P128" s="87"/>
      <c r="Q128" s="87"/>
      <c r="R128" s="87"/>
      <c r="S128" s="87"/>
      <c r="T128" s="87"/>
      <c r="U128" s="87"/>
      <c r="V128" s="87"/>
      <c r="W128" s="87"/>
      <c r="X128" s="87"/>
    </row>
    <row r="129" spans="1:24" customFormat="1">
      <c r="A129" s="1" t="s">
        <v>10990</v>
      </c>
      <c r="B129" s="2">
        <v>24</v>
      </c>
      <c r="C129" s="2" t="s">
        <v>6478</v>
      </c>
      <c r="D129" s="3" t="s">
        <v>1956</v>
      </c>
      <c r="E129" s="3" t="s">
        <v>6479</v>
      </c>
      <c r="F129" s="3" t="s">
        <v>4</v>
      </c>
      <c r="G129" s="4">
        <v>1097</v>
      </c>
      <c r="H129" s="2" t="s">
        <v>5</v>
      </c>
      <c r="I129" s="2" t="s">
        <v>6</v>
      </c>
      <c r="J129" s="2" t="s">
        <v>13</v>
      </c>
      <c r="K129" s="2" t="s">
        <v>5671</v>
      </c>
      <c r="L129" s="98">
        <v>46084</v>
      </c>
    </row>
    <row r="130" spans="1:24" customFormat="1">
      <c r="A130" s="1" t="s">
        <v>10991</v>
      </c>
      <c r="B130" s="2">
        <v>24</v>
      </c>
      <c r="C130" s="2" t="s">
        <v>2239</v>
      </c>
      <c r="D130" s="3" t="s">
        <v>1956</v>
      </c>
      <c r="E130" s="3" t="s">
        <v>2240</v>
      </c>
      <c r="F130" s="3" t="s">
        <v>4</v>
      </c>
      <c r="G130" s="4">
        <v>334</v>
      </c>
      <c r="H130" s="2" t="s">
        <v>5</v>
      </c>
      <c r="I130" s="2" t="s">
        <v>6</v>
      </c>
      <c r="J130" s="2" t="s">
        <v>13</v>
      </c>
      <c r="K130" s="2" t="s">
        <v>8</v>
      </c>
      <c r="L130" s="98">
        <v>46084</v>
      </c>
    </row>
    <row r="131" spans="1:24" customFormat="1">
      <c r="A131" s="1" t="s">
        <v>10992</v>
      </c>
      <c r="B131" s="2">
        <v>24</v>
      </c>
      <c r="C131" s="2" t="s">
        <v>6480</v>
      </c>
      <c r="D131" s="3" t="s">
        <v>1942</v>
      </c>
      <c r="E131" s="3" t="s">
        <v>6481</v>
      </c>
      <c r="F131" s="3" t="s">
        <v>4</v>
      </c>
      <c r="G131" s="4">
        <v>836</v>
      </c>
      <c r="H131" s="2" t="s">
        <v>5</v>
      </c>
      <c r="I131" s="2" t="s">
        <v>6</v>
      </c>
      <c r="J131" s="2" t="s">
        <v>13</v>
      </c>
      <c r="K131" s="2" t="s">
        <v>5671</v>
      </c>
      <c r="L131" s="98">
        <v>46084</v>
      </c>
    </row>
    <row r="132" spans="1:24" customFormat="1">
      <c r="A132" s="1" t="s">
        <v>10993</v>
      </c>
      <c r="B132" s="2">
        <v>24</v>
      </c>
      <c r="C132" s="2" t="s">
        <v>2266</v>
      </c>
      <c r="D132" s="6" t="s">
        <v>1945</v>
      </c>
      <c r="E132" s="6" t="s">
        <v>2267</v>
      </c>
      <c r="F132" s="6" t="s">
        <v>4</v>
      </c>
      <c r="G132" s="4">
        <v>868</v>
      </c>
      <c r="H132" s="2" t="s">
        <v>5</v>
      </c>
      <c r="I132" s="2" t="s">
        <v>12</v>
      </c>
      <c r="J132" s="2" t="s">
        <v>7</v>
      </c>
      <c r="K132" s="2" t="s">
        <v>8</v>
      </c>
      <c r="L132" s="98">
        <v>46084</v>
      </c>
      <c r="M132" s="87"/>
      <c r="N132" s="87"/>
      <c r="O132" s="87"/>
      <c r="P132" s="87"/>
      <c r="Q132" s="87"/>
      <c r="R132" s="87"/>
      <c r="S132" s="87"/>
      <c r="T132" s="87"/>
      <c r="U132" s="87"/>
      <c r="V132" s="87"/>
      <c r="W132" s="87"/>
      <c r="X132" s="87"/>
    </row>
    <row r="133" spans="1:24" customFormat="1">
      <c r="A133" s="1" t="s">
        <v>10994</v>
      </c>
      <c r="B133" s="2">
        <v>24</v>
      </c>
      <c r="C133" s="2" t="s">
        <v>7895</v>
      </c>
      <c r="D133" s="3" t="s">
        <v>1956</v>
      </c>
      <c r="E133" s="3" t="s">
        <v>7896</v>
      </c>
      <c r="F133" s="3" t="s">
        <v>4</v>
      </c>
      <c r="G133" s="4">
        <v>2753</v>
      </c>
      <c r="H133" s="2" t="s">
        <v>5</v>
      </c>
      <c r="I133" s="2" t="s">
        <v>6</v>
      </c>
      <c r="J133" s="2" t="s">
        <v>13</v>
      </c>
      <c r="K133" s="2" t="s">
        <v>5664</v>
      </c>
      <c r="L133" s="98">
        <v>46084</v>
      </c>
    </row>
    <row r="134" spans="1:24" customFormat="1">
      <c r="A134" s="1" t="s">
        <v>10995</v>
      </c>
      <c r="B134" s="2">
        <v>24</v>
      </c>
      <c r="C134" s="2" t="s">
        <v>7897</v>
      </c>
      <c r="D134" s="3" t="s">
        <v>2127</v>
      </c>
      <c r="E134" s="3" t="s">
        <v>7898</v>
      </c>
      <c r="F134" s="3" t="s">
        <v>4</v>
      </c>
      <c r="G134" s="4">
        <v>5704</v>
      </c>
      <c r="H134" s="2" t="s">
        <v>5</v>
      </c>
      <c r="I134" s="2" t="s">
        <v>6</v>
      </c>
      <c r="J134" s="2" t="s">
        <v>10732</v>
      </c>
      <c r="K134" s="2" t="s">
        <v>5664</v>
      </c>
      <c r="L134" s="98">
        <v>46084</v>
      </c>
    </row>
    <row r="135" spans="1:24" customFormat="1">
      <c r="A135" s="1" t="s">
        <v>10996</v>
      </c>
      <c r="B135" s="2">
        <v>24</v>
      </c>
      <c r="C135" s="2" t="s">
        <v>7899</v>
      </c>
      <c r="D135" s="3" t="s">
        <v>1980</v>
      </c>
      <c r="E135" s="3" t="s">
        <v>7900</v>
      </c>
      <c r="F135" s="3" t="s">
        <v>4</v>
      </c>
      <c r="G135" s="4">
        <v>2762</v>
      </c>
      <c r="H135" s="2" t="s">
        <v>5</v>
      </c>
      <c r="I135" s="2" t="s">
        <v>6</v>
      </c>
      <c r="J135" s="2" t="s">
        <v>13</v>
      </c>
      <c r="K135" s="2" t="s">
        <v>5664</v>
      </c>
      <c r="L135" s="98">
        <v>46084</v>
      </c>
    </row>
    <row r="136" spans="1:24" customFormat="1">
      <c r="A136" s="1" t="s">
        <v>10997</v>
      </c>
      <c r="B136" s="2">
        <v>24</v>
      </c>
      <c r="C136" s="2" t="s">
        <v>7901</v>
      </c>
      <c r="D136" s="6" t="s">
        <v>1987</v>
      </c>
      <c r="E136" s="6" t="s">
        <v>10739</v>
      </c>
      <c r="F136" s="6" t="s">
        <v>4</v>
      </c>
      <c r="G136" s="4">
        <v>3611</v>
      </c>
      <c r="H136" s="2" t="s">
        <v>5</v>
      </c>
      <c r="I136" s="2" t="s">
        <v>12</v>
      </c>
      <c r="J136" s="2" t="s">
        <v>13</v>
      </c>
      <c r="K136" s="2" t="s">
        <v>5664</v>
      </c>
      <c r="L136" s="98">
        <v>46084</v>
      </c>
    </row>
    <row r="137" spans="1:24">
      <c r="A137" s="1" t="s">
        <v>10998</v>
      </c>
      <c r="B137" s="2">
        <v>24</v>
      </c>
      <c r="C137" s="2" t="s">
        <v>6500</v>
      </c>
      <c r="D137" s="3" t="s">
        <v>2593</v>
      </c>
      <c r="E137" s="3" t="s">
        <v>6501</v>
      </c>
      <c r="F137" s="3" t="s">
        <v>4</v>
      </c>
      <c r="G137" s="4">
        <v>789</v>
      </c>
      <c r="H137" s="2" t="s">
        <v>5</v>
      </c>
      <c r="I137" s="2" t="s">
        <v>6</v>
      </c>
      <c r="J137" s="2" t="s">
        <v>13</v>
      </c>
      <c r="K137" s="2" t="s">
        <v>5671</v>
      </c>
      <c r="L137" s="98">
        <v>46084</v>
      </c>
    </row>
    <row r="138" spans="1:24">
      <c r="A138" s="1" t="s">
        <v>10999</v>
      </c>
      <c r="B138" s="2">
        <v>24</v>
      </c>
      <c r="C138" s="2" t="s">
        <v>2333</v>
      </c>
      <c r="D138" s="3" t="s">
        <v>2025</v>
      </c>
      <c r="E138" s="3" t="s">
        <v>2334</v>
      </c>
      <c r="F138" s="3" t="s">
        <v>4</v>
      </c>
      <c r="G138" s="4">
        <v>312</v>
      </c>
      <c r="H138" s="2" t="s">
        <v>5</v>
      </c>
      <c r="I138" s="2" t="s">
        <v>25</v>
      </c>
      <c r="J138" s="2" t="s">
        <v>13</v>
      </c>
      <c r="K138" s="2" t="s">
        <v>8</v>
      </c>
      <c r="L138" s="98">
        <v>46084</v>
      </c>
      <c r="M138"/>
      <c r="N138"/>
      <c r="O138"/>
      <c r="P138"/>
      <c r="Q138"/>
      <c r="R138"/>
      <c r="S138"/>
      <c r="T138"/>
      <c r="U138"/>
      <c r="V138"/>
      <c r="W138"/>
      <c r="X138"/>
    </row>
    <row r="139" spans="1:24" customFormat="1">
      <c r="A139" s="1" t="s">
        <v>11000</v>
      </c>
      <c r="B139" s="2">
        <v>24</v>
      </c>
      <c r="C139" s="2" t="s">
        <v>2337</v>
      </c>
      <c r="D139" s="3" t="s">
        <v>1936</v>
      </c>
      <c r="E139" s="3" t="s">
        <v>2338</v>
      </c>
      <c r="F139" s="3" t="s">
        <v>4</v>
      </c>
      <c r="G139" s="4">
        <v>893</v>
      </c>
      <c r="H139" s="2" t="s">
        <v>5</v>
      </c>
      <c r="I139" s="2" t="s">
        <v>6</v>
      </c>
      <c r="J139" s="2" t="s">
        <v>13</v>
      </c>
      <c r="K139" s="2" t="s">
        <v>8</v>
      </c>
      <c r="L139" s="98">
        <v>46084</v>
      </c>
      <c r="M139" s="87"/>
      <c r="N139" s="87"/>
      <c r="O139" s="87"/>
      <c r="P139" s="87"/>
      <c r="Q139" s="87"/>
      <c r="R139" s="87"/>
      <c r="S139" s="87"/>
      <c r="T139" s="87"/>
      <c r="U139" s="87"/>
      <c r="V139" s="87"/>
      <c r="W139" s="87"/>
      <c r="X139" s="87"/>
    </row>
    <row r="140" spans="1:24" customFormat="1">
      <c r="A140" s="1" t="s">
        <v>11001</v>
      </c>
      <c r="B140" s="2">
        <v>24</v>
      </c>
      <c r="C140" s="2" t="s">
        <v>6508</v>
      </c>
      <c r="D140" s="3" t="s">
        <v>2698</v>
      </c>
      <c r="E140" s="3" t="s">
        <v>6509</v>
      </c>
      <c r="F140" s="3" t="s">
        <v>4</v>
      </c>
      <c r="G140" s="4">
        <v>2478</v>
      </c>
      <c r="H140" s="2" t="s">
        <v>5</v>
      </c>
      <c r="I140" s="2" t="s">
        <v>6</v>
      </c>
      <c r="J140" s="2" t="s">
        <v>13</v>
      </c>
      <c r="K140" s="2" t="s">
        <v>5671</v>
      </c>
      <c r="L140" s="98">
        <v>46084</v>
      </c>
      <c r="M140" s="87"/>
      <c r="N140" s="87"/>
      <c r="O140" s="87"/>
      <c r="P140" s="87"/>
      <c r="Q140" s="87"/>
      <c r="R140" s="87"/>
      <c r="S140" s="87"/>
      <c r="T140" s="87"/>
      <c r="U140" s="87"/>
      <c r="V140" s="87"/>
      <c r="W140" s="87"/>
      <c r="X140" s="87"/>
    </row>
    <row r="141" spans="1:24" customFormat="1">
      <c r="A141" s="1" t="s">
        <v>11002</v>
      </c>
      <c r="B141" s="2">
        <v>24</v>
      </c>
      <c r="C141" s="2" t="s">
        <v>7904</v>
      </c>
      <c r="D141" s="6" t="s">
        <v>2012</v>
      </c>
      <c r="E141" s="6" t="s">
        <v>7905</v>
      </c>
      <c r="F141" s="6" t="s">
        <v>4</v>
      </c>
      <c r="G141" s="4">
        <v>4143</v>
      </c>
      <c r="H141" s="2" t="s">
        <v>5</v>
      </c>
      <c r="I141" s="2" t="s">
        <v>12</v>
      </c>
      <c r="J141" s="2" t="s">
        <v>7</v>
      </c>
      <c r="K141" s="2" t="s">
        <v>5664</v>
      </c>
      <c r="L141" s="98">
        <v>46084</v>
      </c>
    </row>
    <row r="142" spans="1:24">
      <c r="A142" s="1" t="s">
        <v>11003</v>
      </c>
      <c r="B142" s="2">
        <v>24</v>
      </c>
      <c r="C142" s="2" t="s">
        <v>6518</v>
      </c>
      <c r="D142" s="3" t="s">
        <v>2007</v>
      </c>
      <c r="E142" s="3" t="s">
        <v>6519</v>
      </c>
      <c r="F142" s="3" t="s">
        <v>4</v>
      </c>
      <c r="G142" s="4">
        <v>1860</v>
      </c>
      <c r="H142" s="2" t="s">
        <v>5</v>
      </c>
      <c r="I142" s="2" t="s">
        <v>6</v>
      </c>
      <c r="J142" s="2" t="s">
        <v>7</v>
      </c>
      <c r="K142" s="2" t="s">
        <v>5671</v>
      </c>
      <c r="L142" s="98">
        <v>46084</v>
      </c>
      <c r="M142"/>
      <c r="N142"/>
      <c r="O142"/>
      <c r="P142"/>
      <c r="Q142"/>
      <c r="R142"/>
      <c r="S142"/>
      <c r="T142"/>
      <c r="U142"/>
      <c r="V142"/>
      <c r="W142"/>
      <c r="X142"/>
    </row>
    <row r="143" spans="1:24" customFormat="1">
      <c r="A143" s="1" t="s">
        <v>11004</v>
      </c>
      <c r="B143" s="2">
        <v>24</v>
      </c>
      <c r="C143" s="2" t="s">
        <v>2423</v>
      </c>
      <c r="D143" s="3" t="s">
        <v>1996</v>
      </c>
      <c r="E143" s="3" t="s">
        <v>2424</v>
      </c>
      <c r="F143" s="3" t="s">
        <v>4</v>
      </c>
      <c r="G143" s="4">
        <v>368</v>
      </c>
      <c r="H143" s="2" t="s">
        <v>5</v>
      </c>
      <c r="I143" s="2" t="s">
        <v>6</v>
      </c>
      <c r="J143" s="2" t="s">
        <v>13</v>
      </c>
      <c r="K143" s="2" t="s">
        <v>8</v>
      </c>
      <c r="L143" s="98">
        <v>46084</v>
      </c>
    </row>
    <row r="144" spans="1:24">
      <c r="A144" s="1" t="s">
        <v>11005</v>
      </c>
      <c r="B144" s="2">
        <v>24</v>
      </c>
      <c r="C144" s="2" t="s">
        <v>2431</v>
      </c>
      <c r="D144" s="3" t="s">
        <v>1936</v>
      </c>
      <c r="E144" s="3" t="s">
        <v>2432</v>
      </c>
      <c r="F144" s="3" t="s">
        <v>4</v>
      </c>
      <c r="G144" s="4">
        <v>294</v>
      </c>
      <c r="H144" s="2" t="s">
        <v>5</v>
      </c>
      <c r="I144" s="2" t="s">
        <v>6</v>
      </c>
      <c r="J144" s="2" t="s">
        <v>13</v>
      </c>
      <c r="K144" s="2" t="s">
        <v>8</v>
      </c>
      <c r="L144" s="98">
        <v>46084</v>
      </c>
      <c r="M144"/>
      <c r="N144"/>
      <c r="O144"/>
      <c r="P144"/>
      <c r="Q144"/>
      <c r="R144"/>
      <c r="S144"/>
      <c r="T144"/>
      <c r="U144"/>
      <c r="V144"/>
      <c r="W144"/>
      <c r="X144"/>
    </row>
    <row r="145" spans="1:24" customFormat="1">
      <c r="A145" s="1" t="s">
        <v>11006</v>
      </c>
      <c r="B145" s="2">
        <v>24</v>
      </c>
      <c r="C145" s="2" t="s">
        <v>2437</v>
      </c>
      <c r="D145" s="6" t="s">
        <v>1953</v>
      </c>
      <c r="E145" s="6" t="s">
        <v>2438</v>
      </c>
      <c r="F145" s="6" t="s">
        <v>4</v>
      </c>
      <c r="G145" s="4">
        <v>258</v>
      </c>
      <c r="H145" s="2" t="s">
        <v>5</v>
      </c>
      <c r="I145" s="2" t="s">
        <v>12</v>
      </c>
      <c r="J145" s="2" t="s">
        <v>13</v>
      </c>
      <c r="K145" s="2" t="s">
        <v>8</v>
      </c>
      <c r="L145" s="98">
        <v>46084</v>
      </c>
    </row>
    <row r="146" spans="1:24" customFormat="1">
      <c r="A146" s="1" t="s">
        <v>11007</v>
      </c>
      <c r="B146" s="2">
        <v>24</v>
      </c>
      <c r="C146" s="2" t="s">
        <v>6520</v>
      </c>
      <c r="D146" s="3" t="s">
        <v>1980</v>
      </c>
      <c r="E146" s="3" t="s">
        <v>6521</v>
      </c>
      <c r="F146" s="3" t="s">
        <v>4</v>
      </c>
      <c r="G146" s="4">
        <v>1188</v>
      </c>
      <c r="H146" s="2" t="s">
        <v>5</v>
      </c>
      <c r="I146" s="2" t="s">
        <v>6</v>
      </c>
      <c r="J146" s="2" t="s">
        <v>13</v>
      </c>
      <c r="K146" s="2" t="s">
        <v>5671</v>
      </c>
      <c r="L146" s="98">
        <v>46084</v>
      </c>
    </row>
    <row r="147" spans="1:24" customFormat="1">
      <c r="A147" s="1" t="s">
        <v>11008</v>
      </c>
      <c r="B147" s="2">
        <v>24</v>
      </c>
      <c r="C147" s="2" t="s">
        <v>2499</v>
      </c>
      <c r="D147" s="3" t="s">
        <v>1956</v>
      </c>
      <c r="E147" s="3" t="s">
        <v>2500</v>
      </c>
      <c r="F147" s="3" t="s">
        <v>4</v>
      </c>
      <c r="G147" s="4">
        <v>416</v>
      </c>
      <c r="H147" s="2" t="s">
        <v>5</v>
      </c>
      <c r="I147" s="2" t="s">
        <v>6</v>
      </c>
      <c r="J147" s="2" t="s">
        <v>13</v>
      </c>
      <c r="K147" s="2" t="s">
        <v>8</v>
      </c>
      <c r="L147" s="98">
        <v>46084</v>
      </c>
    </row>
    <row r="148" spans="1:24" customFormat="1">
      <c r="A148" s="1" t="s">
        <v>11009</v>
      </c>
      <c r="B148" s="2">
        <v>24</v>
      </c>
      <c r="C148" s="2" t="s">
        <v>2509</v>
      </c>
      <c r="D148" s="3" t="s">
        <v>1996</v>
      </c>
      <c r="E148" s="3" t="s">
        <v>2510</v>
      </c>
      <c r="F148" s="3" t="s">
        <v>4</v>
      </c>
      <c r="G148" s="4">
        <v>575</v>
      </c>
      <c r="H148" s="2" t="s">
        <v>5</v>
      </c>
      <c r="I148" s="2" t="s">
        <v>6</v>
      </c>
      <c r="J148" s="2" t="s">
        <v>13</v>
      </c>
      <c r="K148" s="2" t="s">
        <v>8</v>
      </c>
      <c r="L148" s="98">
        <v>46084</v>
      </c>
    </row>
    <row r="149" spans="1:24" customFormat="1">
      <c r="A149" s="1" t="s">
        <v>11010</v>
      </c>
      <c r="B149" s="2">
        <v>24</v>
      </c>
      <c r="C149" s="2" t="s">
        <v>6536</v>
      </c>
      <c r="D149" s="3" t="s">
        <v>1980</v>
      </c>
      <c r="E149" s="3" t="s">
        <v>6537</v>
      </c>
      <c r="F149" s="3" t="s">
        <v>4</v>
      </c>
      <c r="G149" s="4">
        <v>1706</v>
      </c>
      <c r="H149" s="2" t="s">
        <v>5</v>
      </c>
      <c r="I149" s="2" t="s">
        <v>6</v>
      </c>
      <c r="J149" s="2" t="s">
        <v>13</v>
      </c>
      <c r="K149" s="2" t="s">
        <v>5671</v>
      </c>
      <c r="L149" s="98">
        <v>46084</v>
      </c>
    </row>
    <row r="150" spans="1:24">
      <c r="A150" s="1" t="s">
        <v>11011</v>
      </c>
      <c r="B150" s="2">
        <v>24</v>
      </c>
      <c r="C150" s="2" t="s">
        <v>2597</v>
      </c>
      <c r="D150" s="6" t="s">
        <v>1948</v>
      </c>
      <c r="E150" s="6" t="s">
        <v>2598</v>
      </c>
      <c r="F150" s="6" t="s">
        <v>4</v>
      </c>
      <c r="G150" s="4">
        <v>310</v>
      </c>
      <c r="H150" s="2" t="s">
        <v>5</v>
      </c>
      <c r="I150" s="2" t="s">
        <v>12</v>
      </c>
      <c r="J150" s="2" t="s">
        <v>13</v>
      </c>
      <c r="K150" s="2" t="s">
        <v>8</v>
      </c>
      <c r="L150" s="98">
        <v>46084</v>
      </c>
    </row>
    <row r="151" spans="1:24" customFormat="1">
      <c r="A151" s="1" t="s">
        <v>11012</v>
      </c>
      <c r="B151" s="2">
        <v>24</v>
      </c>
      <c r="C151" s="2" t="s">
        <v>6556</v>
      </c>
      <c r="D151" s="3" t="s">
        <v>1939</v>
      </c>
      <c r="E151" s="3" t="s">
        <v>6557</v>
      </c>
      <c r="F151" s="3" t="s">
        <v>4</v>
      </c>
      <c r="G151" s="4">
        <v>1059</v>
      </c>
      <c r="H151" s="2" t="s">
        <v>5</v>
      </c>
      <c r="I151" s="2" t="s">
        <v>6</v>
      </c>
      <c r="J151" s="2" t="s">
        <v>13</v>
      </c>
      <c r="K151" s="2" t="s">
        <v>5671</v>
      </c>
      <c r="L151" s="98">
        <v>46084</v>
      </c>
    </row>
    <row r="152" spans="1:24">
      <c r="A152" s="1" t="s">
        <v>11013</v>
      </c>
      <c r="B152" s="2">
        <v>24</v>
      </c>
      <c r="C152" s="2" t="s">
        <v>2637</v>
      </c>
      <c r="D152" s="6" t="s">
        <v>1987</v>
      </c>
      <c r="E152" s="6" t="s">
        <v>2638</v>
      </c>
      <c r="F152" s="6" t="s">
        <v>4</v>
      </c>
      <c r="G152" s="4">
        <v>1107</v>
      </c>
      <c r="H152" s="2" t="s">
        <v>5</v>
      </c>
      <c r="I152" s="2" t="s">
        <v>12</v>
      </c>
      <c r="J152" s="2" t="s">
        <v>13</v>
      </c>
      <c r="K152" s="2" t="s">
        <v>8</v>
      </c>
      <c r="L152" s="98">
        <v>46084</v>
      </c>
    </row>
    <row r="153" spans="1:24">
      <c r="A153" s="1" t="s">
        <v>11014</v>
      </c>
      <c r="B153" s="2">
        <v>24</v>
      </c>
      <c r="C153" s="2" t="s">
        <v>7912</v>
      </c>
      <c r="D153" s="3" t="s">
        <v>1936</v>
      </c>
      <c r="E153" s="3" t="s">
        <v>7913</v>
      </c>
      <c r="F153" s="3" t="s">
        <v>4</v>
      </c>
      <c r="G153" s="4">
        <v>6266</v>
      </c>
      <c r="H153" s="2" t="s">
        <v>5</v>
      </c>
      <c r="I153" s="2" t="s">
        <v>6</v>
      </c>
      <c r="J153" s="2" t="s">
        <v>13</v>
      </c>
      <c r="K153" s="2" t="s">
        <v>5664</v>
      </c>
      <c r="L153" s="98">
        <v>46084</v>
      </c>
      <c r="M153"/>
      <c r="N153"/>
      <c r="O153"/>
      <c r="P153"/>
      <c r="Q153"/>
      <c r="R153"/>
      <c r="S153"/>
      <c r="T153"/>
      <c r="U153"/>
      <c r="V153"/>
      <c r="W153"/>
      <c r="X153"/>
    </row>
    <row r="154" spans="1:24">
      <c r="A154" s="1" t="s">
        <v>11015</v>
      </c>
      <c r="B154" s="2">
        <v>24</v>
      </c>
      <c r="C154" s="2" t="s">
        <v>7914</v>
      </c>
      <c r="D154" s="3" t="s">
        <v>1936</v>
      </c>
      <c r="E154" s="3" t="s">
        <v>7915</v>
      </c>
      <c r="F154" s="3" t="s">
        <v>4</v>
      </c>
      <c r="G154" s="4">
        <v>1257</v>
      </c>
      <c r="H154" s="2" t="s">
        <v>5</v>
      </c>
      <c r="I154" s="2" t="s">
        <v>6</v>
      </c>
      <c r="J154" s="2" t="s">
        <v>13</v>
      </c>
      <c r="K154" s="5" t="s">
        <v>5664</v>
      </c>
      <c r="L154" s="120">
        <v>46116</v>
      </c>
      <c r="M154"/>
      <c r="N154"/>
      <c r="O154"/>
      <c r="P154"/>
      <c r="Q154"/>
      <c r="R154"/>
      <c r="S154"/>
      <c r="T154"/>
      <c r="U154"/>
      <c r="V154"/>
      <c r="W154"/>
      <c r="X154"/>
    </row>
    <row r="155" spans="1:24">
      <c r="A155" s="1" t="s">
        <v>11016</v>
      </c>
      <c r="B155" s="2">
        <v>24</v>
      </c>
      <c r="C155" s="2" t="s">
        <v>2648</v>
      </c>
      <c r="D155" s="3" t="s">
        <v>1956</v>
      </c>
      <c r="E155" s="3" t="s">
        <v>2649</v>
      </c>
      <c r="F155" s="3" t="s">
        <v>4</v>
      </c>
      <c r="G155" s="4">
        <v>250</v>
      </c>
      <c r="H155" s="2" t="s">
        <v>5</v>
      </c>
      <c r="I155" s="2" t="s">
        <v>6</v>
      </c>
      <c r="J155" s="2" t="s">
        <v>13</v>
      </c>
      <c r="K155" s="2" t="s">
        <v>8</v>
      </c>
      <c r="L155" s="98">
        <v>46084</v>
      </c>
      <c r="M155"/>
      <c r="N155"/>
      <c r="O155"/>
      <c r="P155"/>
      <c r="Q155"/>
      <c r="R155"/>
      <c r="S155"/>
      <c r="T155"/>
      <c r="U155"/>
      <c r="V155"/>
      <c r="W155"/>
      <c r="X155"/>
    </row>
    <row r="156" spans="1:24" customFormat="1">
      <c r="A156" s="1" t="s">
        <v>11017</v>
      </c>
      <c r="B156" s="2">
        <v>24</v>
      </c>
      <c r="C156" s="2" t="s">
        <v>7918</v>
      </c>
      <c r="D156" s="3" t="s">
        <v>1942</v>
      </c>
      <c r="E156" s="3" t="s">
        <v>7919</v>
      </c>
      <c r="F156" s="3" t="s">
        <v>4</v>
      </c>
      <c r="G156" s="4">
        <v>1742</v>
      </c>
      <c r="H156" s="2" t="s">
        <v>5</v>
      </c>
      <c r="I156" s="2" t="s">
        <v>6</v>
      </c>
      <c r="J156" s="2" t="s">
        <v>13</v>
      </c>
      <c r="K156" s="2" t="s">
        <v>5664</v>
      </c>
      <c r="L156" s="98">
        <v>46084</v>
      </c>
    </row>
    <row r="157" spans="1:24" customFormat="1">
      <c r="A157" s="1" t="s">
        <v>11018</v>
      </c>
      <c r="B157" s="2">
        <v>24</v>
      </c>
      <c r="C157" s="2" t="s">
        <v>7920</v>
      </c>
      <c r="D157" s="3" t="s">
        <v>2025</v>
      </c>
      <c r="E157" s="3" t="s">
        <v>7921</v>
      </c>
      <c r="F157" s="3" t="s">
        <v>4</v>
      </c>
      <c r="G157" s="4">
        <v>7006</v>
      </c>
      <c r="H157" s="2" t="s">
        <v>5</v>
      </c>
      <c r="I157" s="2" t="s">
        <v>25</v>
      </c>
      <c r="J157" s="2" t="s">
        <v>13</v>
      </c>
      <c r="K157" s="2" t="s">
        <v>5664</v>
      </c>
      <c r="L157" s="98">
        <v>46084</v>
      </c>
    </row>
    <row r="158" spans="1:24" customFormat="1">
      <c r="A158" s="1" t="s">
        <v>11019</v>
      </c>
      <c r="B158" s="2">
        <v>24</v>
      </c>
      <c r="C158" s="2" t="s">
        <v>6560</v>
      </c>
      <c r="D158" s="6" t="s">
        <v>1945</v>
      </c>
      <c r="E158" s="6" t="s">
        <v>6561</v>
      </c>
      <c r="F158" s="6" t="s">
        <v>4</v>
      </c>
      <c r="G158" s="4">
        <v>637</v>
      </c>
      <c r="H158" s="2" t="s">
        <v>5</v>
      </c>
      <c r="I158" s="2" t="s">
        <v>12</v>
      </c>
      <c r="J158" s="2" t="s">
        <v>7</v>
      </c>
      <c r="K158" s="2" t="s">
        <v>5671</v>
      </c>
      <c r="L158" s="98">
        <v>46084</v>
      </c>
    </row>
    <row r="159" spans="1:24" customFormat="1">
      <c r="A159" s="1" t="s">
        <v>11020</v>
      </c>
      <c r="B159" s="2">
        <v>24</v>
      </c>
      <c r="C159" s="2" t="s">
        <v>7922</v>
      </c>
      <c r="D159" s="3" t="s">
        <v>2025</v>
      </c>
      <c r="E159" s="3" t="s">
        <v>7923</v>
      </c>
      <c r="F159" s="3" t="s">
        <v>4</v>
      </c>
      <c r="G159" s="4">
        <v>1693</v>
      </c>
      <c r="H159" s="2" t="s">
        <v>5</v>
      </c>
      <c r="I159" s="2" t="s">
        <v>25</v>
      </c>
      <c r="J159" s="2" t="s">
        <v>13</v>
      </c>
      <c r="K159" s="2" t="s">
        <v>5664</v>
      </c>
      <c r="L159" s="98">
        <v>46084</v>
      </c>
      <c r="M159" s="87"/>
      <c r="N159" s="87"/>
      <c r="O159" s="87"/>
      <c r="P159" s="87"/>
      <c r="Q159" s="87"/>
      <c r="R159" s="87"/>
      <c r="S159" s="87"/>
      <c r="T159" s="87"/>
      <c r="U159" s="87"/>
      <c r="V159" s="87"/>
      <c r="W159" s="87"/>
      <c r="X159" s="87"/>
    </row>
    <row r="160" spans="1:24" customFormat="1">
      <c r="A160" s="1" t="s">
        <v>11021</v>
      </c>
      <c r="B160" s="2">
        <v>24</v>
      </c>
      <c r="C160" s="2" t="s">
        <v>2680</v>
      </c>
      <c r="D160" s="6" t="s">
        <v>2258</v>
      </c>
      <c r="E160" s="6" t="s">
        <v>2681</v>
      </c>
      <c r="F160" s="6" t="s">
        <v>4</v>
      </c>
      <c r="G160" s="4">
        <v>524</v>
      </c>
      <c r="H160" s="2" t="s">
        <v>5</v>
      </c>
      <c r="I160" s="2" t="s">
        <v>12</v>
      </c>
      <c r="J160" s="2" t="s">
        <v>13</v>
      </c>
      <c r="K160" s="2" t="s">
        <v>8</v>
      </c>
      <c r="L160" s="98">
        <v>46084</v>
      </c>
      <c r="M160" s="87"/>
      <c r="N160" s="87"/>
      <c r="O160" s="87"/>
      <c r="P160" s="87"/>
      <c r="Q160" s="87"/>
      <c r="R160" s="87"/>
      <c r="S160" s="87"/>
      <c r="T160" s="87"/>
      <c r="U160" s="87"/>
      <c r="V160" s="87"/>
      <c r="W160" s="87"/>
      <c r="X160" s="87"/>
    </row>
    <row r="161" spans="1:24">
      <c r="A161" s="1" t="s">
        <v>11022</v>
      </c>
      <c r="B161" s="2">
        <v>24</v>
      </c>
      <c r="C161" s="2" t="s">
        <v>6576</v>
      </c>
      <c r="D161" s="6" t="s">
        <v>2258</v>
      </c>
      <c r="E161" s="6" t="s">
        <v>6577</v>
      </c>
      <c r="F161" s="6" t="s">
        <v>4</v>
      </c>
      <c r="G161" s="4">
        <v>817</v>
      </c>
      <c r="H161" s="2" t="s">
        <v>5</v>
      </c>
      <c r="I161" s="2" t="s">
        <v>12</v>
      </c>
      <c r="J161" s="2" t="s">
        <v>13</v>
      </c>
      <c r="K161" s="2" t="s">
        <v>5671</v>
      </c>
      <c r="L161" s="98">
        <v>46084</v>
      </c>
    </row>
    <row r="162" spans="1:24" customFormat="1">
      <c r="A162" s="1" t="s">
        <v>11023</v>
      </c>
      <c r="B162" s="5">
        <v>33</v>
      </c>
      <c r="C162" s="5" t="s">
        <v>6578</v>
      </c>
      <c r="D162" s="6" t="s">
        <v>2717</v>
      </c>
      <c r="E162" s="6" t="s">
        <v>10740</v>
      </c>
      <c r="F162" s="6" t="s">
        <v>4</v>
      </c>
      <c r="G162" s="7">
        <v>1982</v>
      </c>
      <c r="H162" s="5" t="s">
        <v>5</v>
      </c>
      <c r="I162" s="5" t="s">
        <v>12</v>
      </c>
      <c r="J162" s="2" t="s">
        <v>13</v>
      </c>
      <c r="K162" s="2" t="s">
        <v>5671</v>
      </c>
      <c r="L162" s="93">
        <v>46077</v>
      </c>
      <c r="M162" s="87"/>
      <c r="N162" s="87"/>
      <c r="O162" s="87"/>
      <c r="P162" s="87"/>
      <c r="Q162" s="87"/>
      <c r="R162" s="87"/>
      <c r="S162" s="87"/>
      <c r="T162" s="87"/>
      <c r="U162" s="87"/>
      <c r="V162" s="87"/>
      <c r="W162" s="87"/>
      <c r="X162" s="87"/>
    </row>
    <row r="163" spans="1:24" customFormat="1">
      <c r="A163" s="1" t="s">
        <v>11024</v>
      </c>
      <c r="B163" s="5">
        <v>33</v>
      </c>
      <c r="C163" s="2" t="s">
        <v>6581</v>
      </c>
      <c r="D163" s="3" t="s">
        <v>6582</v>
      </c>
      <c r="E163" s="3" t="s">
        <v>6583</v>
      </c>
      <c r="F163" s="3" t="s">
        <v>4</v>
      </c>
      <c r="G163" s="4">
        <v>3053</v>
      </c>
      <c r="H163" s="2" t="s">
        <v>5</v>
      </c>
      <c r="I163" s="2" t="s">
        <v>25</v>
      </c>
      <c r="J163" s="2" t="s">
        <v>13</v>
      </c>
      <c r="K163" s="2" t="s">
        <v>5671</v>
      </c>
      <c r="L163" s="93">
        <v>46077</v>
      </c>
      <c r="M163" s="87"/>
      <c r="N163" s="87"/>
      <c r="O163" s="87"/>
      <c r="P163" s="87"/>
      <c r="Q163" s="87"/>
      <c r="R163" s="87"/>
      <c r="S163" s="87"/>
      <c r="T163" s="87"/>
      <c r="U163" s="87"/>
      <c r="V163" s="87"/>
      <c r="W163" s="87"/>
      <c r="X163" s="87"/>
    </row>
    <row r="164" spans="1:24" customFormat="1">
      <c r="A164" s="1" t="s">
        <v>11025</v>
      </c>
      <c r="B164" s="99">
        <v>33</v>
      </c>
      <c r="C164" s="5" t="s">
        <v>6586</v>
      </c>
      <c r="D164" s="100" t="s">
        <v>2717</v>
      </c>
      <c r="E164" s="101" t="s">
        <v>6587</v>
      </c>
      <c r="F164" s="101" t="s">
        <v>858</v>
      </c>
      <c r="G164" s="102">
        <v>1992</v>
      </c>
      <c r="H164" s="99" t="s">
        <v>859</v>
      </c>
      <c r="I164" s="99" t="s">
        <v>12</v>
      </c>
      <c r="J164" s="94" t="s">
        <v>13</v>
      </c>
      <c r="K164" s="2" t="s">
        <v>5671</v>
      </c>
      <c r="L164" s="93">
        <v>46077</v>
      </c>
      <c r="M164" s="87"/>
      <c r="N164" s="87"/>
      <c r="O164" s="87"/>
      <c r="P164" s="87"/>
      <c r="Q164" s="87"/>
      <c r="R164" s="87"/>
      <c r="S164" s="87"/>
      <c r="T164" s="87"/>
      <c r="U164" s="87"/>
      <c r="V164" s="87"/>
      <c r="W164" s="87"/>
      <c r="X164" s="87"/>
    </row>
    <row r="165" spans="1:24" customFormat="1">
      <c r="A165" s="1" t="s">
        <v>11026</v>
      </c>
      <c r="B165" s="5">
        <v>33</v>
      </c>
      <c r="C165" s="2" t="s">
        <v>2692</v>
      </c>
      <c r="D165" s="3" t="s">
        <v>2693</v>
      </c>
      <c r="E165" s="3" t="s">
        <v>2694</v>
      </c>
      <c r="F165" s="3" t="s">
        <v>4</v>
      </c>
      <c r="G165" s="4">
        <v>443</v>
      </c>
      <c r="H165" s="2" t="s">
        <v>5</v>
      </c>
      <c r="I165" s="2" t="s">
        <v>25</v>
      </c>
      <c r="J165" s="2" t="s">
        <v>13</v>
      </c>
      <c r="K165" s="2" t="s">
        <v>8</v>
      </c>
      <c r="L165" s="93">
        <v>46077</v>
      </c>
    </row>
    <row r="166" spans="1:24" customFormat="1">
      <c r="A166" s="1" t="s">
        <v>11027</v>
      </c>
      <c r="B166" s="99">
        <v>33</v>
      </c>
      <c r="C166" s="2" t="s">
        <v>6592</v>
      </c>
      <c r="D166" s="95" t="s">
        <v>2894</v>
      </c>
      <c r="E166" s="96" t="s">
        <v>6593</v>
      </c>
      <c r="F166" s="96" t="s">
        <v>858</v>
      </c>
      <c r="G166" s="97">
        <v>1332</v>
      </c>
      <c r="H166" s="94" t="s">
        <v>859</v>
      </c>
      <c r="I166" s="94" t="s">
        <v>25</v>
      </c>
      <c r="J166" s="94" t="s">
        <v>13</v>
      </c>
      <c r="K166" s="2" t="s">
        <v>5671</v>
      </c>
      <c r="L166" s="120">
        <v>46116</v>
      </c>
    </row>
    <row r="167" spans="1:24" customFormat="1">
      <c r="A167" s="1" t="s">
        <v>11028</v>
      </c>
      <c r="B167" s="5">
        <v>33</v>
      </c>
      <c r="C167" s="2" t="s">
        <v>2700</v>
      </c>
      <c r="D167" s="3" t="s">
        <v>2701</v>
      </c>
      <c r="E167" s="3" t="s">
        <v>2702</v>
      </c>
      <c r="F167" s="3" t="s">
        <v>4</v>
      </c>
      <c r="G167" s="4">
        <v>301</v>
      </c>
      <c r="H167" s="2" t="s">
        <v>5</v>
      </c>
      <c r="I167" s="2" t="s">
        <v>6</v>
      </c>
      <c r="J167" s="2" t="s">
        <v>13</v>
      </c>
      <c r="K167" s="2" t="s">
        <v>8</v>
      </c>
      <c r="L167" s="93">
        <v>46077</v>
      </c>
    </row>
    <row r="168" spans="1:24" customFormat="1">
      <c r="A168" s="1" t="s">
        <v>11029</v>
      </c>
      <c r="B168" s="5">
        <v>33</v>
      </c>
      <c r="C168" s="2" t="s">
        <v>2709</v>
      </c>
      <c r="D168" s="3" t="s">
        <v>2701</v>
      </c>
      <c r="E168" s="3" t="s">
        <v>2710</v>
      </c>
      <c r="F168" s="3" t="s">
        <v>4</v>
      </c>
      <c r="G168" s="4">
        <v>289</v>
      </c>
      <c r="H168" s="2" t="s">
        <v>5</v>
      </c>
      <c r="I168" s="2" t="s">
        <v>6</v>
      </c>
      <c r="J168" s="2" t="s">
        <v>13</v>
      </c>
      <c r="K168" s="2" t="s">
        <v>8</v>
      </c>
      <c r="L168" s="93">
        <v>46077</v>
      </c>
    </row>
    <row r="169" spans="1:24" customFormat="1">
      <c r="A169" s="1" t="s">
        <v>11030</v>
      </c>
      <c r="B169" s="5">
        <v>33</v>
      </c>
      <c r="C169" s="2" t="s">
        <v>6596</v>
      </c>
      <c r="D169" s="3" t="s">
        <v>2763</v>
      </c>
      <c r="E169" s="3" t="s">
        <v>6597</v>
      </c>
      <c r="F169" s="3" t="s">
        <v>4</v>
      </c>
      <c r="G169" s="4">
        <v>2074</v>
      </c>
      <c r="H169" s="2" t="s">
        <v>5</v>
      </c>
      <c r="I169" s="2" t="s">
        <v>25</v>
      </c>
      <c r="J169" s="2" t="s">
        <v>13</v>
      </c>
      <c r="K169" s="2" t="s">
        <v>5671</v>
      </c>
      <c r="L169" s="93">
        <v>46077</v>
      </c>
      <c r="M169" s="87"/>
      <c r="N169" s="87"/>
      <c r="O169" s="87"/>
      <c r="P169" s="87"/>
      <c r="Q169" s="87"/>
      <c r="R169" s="87"/>
      <c r="S169" s="87"/>
      <c r="T169" s="87"/>
      <c r="U169" s="87"/>
      <c r="V169" s="87"/>
      <c r="W169" s="87"/>
      <c r="X169" s="87"/>
    </row>
    <row r="170" spans="1:24" customFormat="1">
      <c r="A170" s="1" t="s">
        <v>11031</v>
      </c>
      <c r="B170" s="5">
        <v>33</v>
      </c>
      <c r="C170" s="2" t="s">
        <v>2711</v>
      </c>
      <c r="D170" s="3" t="s">
        <v>2701</v>
      </c>
      <c r="E170" s="3" t="s">
        <v>2712</v>
      </c>
      <c r="F170" s="3" t="s">
        <v>4</v>
      </c>
      <c r="G170" s="4">
        <v>131</v>
      </c>
      <c r="H170" s="2" t="s">
        <v>5</v>
      </c>
      <c r="I170" s="2" t="s">
        <v>6</v>
      </c>
      <c r="J170" s="2" t="s">
        <v>13</v>
      </c>
      <c r="K170" s="2" t="s">
        <v>8</v>
      </c>
      <c r="L170" s="93">
        <v>46077</v>
      </c>
    </row>
    <row r="171" spans="1:24" customFormat="1">
      <c r="A171" s="1" t="s">
        <v>11032</v>
      </c>
      <c r="B171" s="99">
        <v>33</v>
      </c>
      <c r="C171" s="2" t="s">
        <v>7933</v>
      </c>
      <c r="D171" s="95" t="s">
        <v>6582</v>
      </c>
      <c r="E171" s="96" t="s">
        <v>10856</v>
      </c>
      <c r="F171" s="96" t="s">
        <v>858</v>
      </c>
      <c r="G171" s="97">
        <v>7472</v>
      </c>
      <c r="H171" s="94" t="s">
        <v>859</v>
      </c>
      <c r="I171" s="94" t="s">
        <v>25</v>
      </c>
      <c r="J171" s="94" t="s">
        <v>13</v>
      </c>
      <c r="K171" s="5" t="s">
        <v>5664</v>
      </c>
      <c r="L171" s="120">
        <v>46116</v>
      </c>
    </row>
    <row r="172" spans="1:24" customFormat="1">
      <c r="A172" s="1" t="s">
        <v>11033</v>
      </c>
      <c r="B172" s="5">
        <v>33</v>
      </c>
      <c r="C172" s="5" t="s">
        <v>2719</v>
      </c>
      <c r="D172" s="6" t="s">
        <v>2720</v>
      </c>
      <c r="E172" s="6" t="s">
        <v>2721</v>
      </c>
      <c r="F172" s="6" t="s">
        <v>4</v>
      </c>
      <c r="G172" s="7">
        <v>721</v>
      </c>
      <c r="H172" s="5" t="s">
        <v>5</v>
      </c>
      <c r="I172" s="5" t="s">
        <v>12</v>
      </c>
      <c r="J172" s="5" t="s">
        <v>7</v>
      </c>
      <c r="K172" s="2" t="s">
        <v>8</v>
      </c>
      <c r="L172" s="93">
        <v>46077</v>
      </c>
    </row>
    <row r="173" spans="1:24" customFormat="1">
      <c r="A173" s="1" t="s">
        <v>11034</v>
      </c>
      <c r="B173" s="5">
        <v>33</v>
      </c>
      <c r="C173" s="2" t="s">
        <v>6602</v>
      </c>
      <c r="D173" s="3" t="s">
        <v>2763</v>
      </c>
      <c r="E173" s="3" t="s">
        <v>6603</v>
      </c>
      <c r="F173" s="3" t="s">
        <v>4</v>
      </c>
      <c r="G173" s="4">
        <v>1202</v>
      </c>
      <c r="H173" s="2" t="s">
        <v>5</v>
      </c>
      <c r="I173" s="2" t="s">
        <v>25</v>
      </c>
      <c r="J173" s="2" t="s">
        <v>13</v>
      </c>
      <c r="K173" s="2" t="s">
        <v>5671</v>
      </c>
      <c r="L173" s="93">
        <v>46077</v>
      </c>
      <c r="M173" s="87"/>
      <c r="N173" s="87"/>
      <c r="O173" s="87"/>
      <c r="P173" s="87"/>
      <c r="Q173" s="87"/>
      <c r="R173" s="87"/>
      <c r="S173" s="87"/>
      <c r="T173" s="87"/>
      <c r="U173" s="87"/>
      <c r="V173" s="87"/>
      <c r="W173" s="87"/>
      <c r="X173" s="87"/>
    </row>
    <row r="174" spans="1:24" customFormat="1">
      <c r="A174" s="1" t="s">
        <v>11035</v>
      </c>
      <c r="B174" s="5">
        <v>33</v>
      </c>
      <c r="C174" s="2" t="s">
        <v>7936</v>
      </c>
      <c r="D174" s="3" t="s">
        <v>6725</v>
      </c>
      <c r="E174" s="3" t="s">
        <v>7937</v>
      </c>
      <c r="F174" s="3" t="s">
        <v>4</v>
      </c>
      <c r="G174" s="4">
        <v>5732</v>
      </c>
      <c r="H174" s="2" t="s">
        <v>5</v>
      </c>
      <c r="I174" s="2" t="s">
        <v>25</v>
      </c>
      <c r="J174" s="2" t="s">
        <v>13</v>
      </c>
      <c r="K174" s="5" t="s">
        <v>5664</v>
      </c>
      <c r="L174" s="93">
        <v>46077</v>
      </c>
    </row>
    <row r="175" spans="1:24">
      <c r="A175" s="1" t="s">
        <v>11036</v>
      </c>
      <c r="B175" s="5">
        <v>33</v>
      </c>
      <c r="C175" s="2" t="s">
        <v>2734</v>
      </c>
      <c r="D175" s="3" t="s">
        <v>2701</v>
      </c>
      <c r="E175" s="3" t="s">
        <v>2735</v>
      </c>
      <c r="F175" s="3" t="s">
        <v>4</v>
      </c>
      <c r="G175" s="4">
        <v>286</v>
      </c>
      <c r="H175" s="2" t="s">
        <v>5</v>
      </c>
      <c r="I175" s="2" t="s">
        <v>6</v>
      </c>
      <c r="J175" s="2" t="s">
        <v>13</v>
      </c>
      <c r="K175" s="2" t="s">
        <v>8</v>
      </c>
      <c r="L175" s="93">
        <v>46077</v>
      </c>
      <c r="M175"/>
      <c r="N175"/>
      <c r="O175"/>
      <c r="P175"/>
      <c r="Q175"/>
      <c r="R175"/>
      <c r="S175"/>
      <c r="T175"/>
      <c r="U175"/>
      <c r="V175"/>
      <c r="W175"/>
      <c r="X175"/>
    </row>
    <row r="176" spans="1:24" customFormat="1">
      <c r="A176" s="1" t="s">
        <v>11037</v>
      </c>
      <c r="B176" s="99">
        <v>33</v>
      </c>
      <c r="C176" s="5" t="s">
        <v>8389</v>
      </c>
      <c r="D176" s="100" t="s">
        <v>2720</v>
      </c>
      <c r="E176" s="101" t="s">
        <v>8390</v>
      </c>
      <c r="F176" s="101" t="s">
        <v>858</v>
      </c>
      <c r="G176" s="102">
        <v>4838</v>
      </c>
      <c r="H176" s="99" t="s">
        <v>859</v>
      </c>
      <c r="I176" s="99" t="s">
        <v>12</v>
      </c>
      <c r="J176" s="99" t="s">
        <v>7</v>
      </c>
      <c r="K176" s="5" t="s">
        <v>7657</v>
      </c>
      <c r="L176" s="120">
        <v>46116</v>
      </c>
    </row>
    <row r="177" spans="1:24" customFormat="1">
      <c r="A177" s="1" t="s">
        <v>11038</v>
      </c>
      <c r="B177" s="5">
        <v>33</v>
      </c>
      <c r="C177" s="2" t="s">
        <v>2751</v>
      </c>
      <c r="D177" s="3" t="s">
        <v>2701</v>
      </c>
      <c r="E177" s="3" t="s">
        <v>2752</v>
      </c>
      <c r="F177" s="3" t="s">
        <v>4</v>
      </c>
      <c r="G177" s="4">
        <v>90</v>
      </c>
      <c r="H177" s="2" t="s">
        <v>5</v>
      </c>
      <c r="I177" s="2" t="s">
        <v>6</v>
      </c>
      <c r="J177" s="2" t="s">
        <v>13</v>
      </c>
      <c r="K177" s="2" t="s">
        <v>8</v>
      </c>
      <c r="L177" s="93">
        <v>46077</v>
      </c>
    </row>
    <row r="178" spans="1:24" customFormat="1">
      <c r="A178" s="1" t="s">
        <v>11039</v>
      </c>
      <c r="B178" s="5">
        <v>33</v>
      </c>
      <c r="C178" s="2" t="s">
        <v>7940</v>
      </c>
      <c r="D178" s="3" t="s">
        <v>2918</v>
      </c>
      <c r="E178" s="3" t="s">
        <v>7941</v>
      </c>
      <c r="F178" s="3" t="s">
        <v>4</v>
      </c>
      <c r="G178" s="4">
        <v>2278</v>
      </c>
      <c r="H178" s="2" t="s">
        <v>5</v>
      </c>
      <c r="I178" s="2" t="s">
        <v>25</v>
      </c>
      <c r="J178" s="2" t="s">
        <v>7</v>
      </c>
      <c r="K178" s="5" t="s">
        <v>5664</v>
      </c>
      <c r="L178" s="93">
        <v>46077</v>
      </c>
    </row>
    <row r="179" spans="1:24">
      <c r="A179" s="1" t="s">
        <v>11040</v>
      </c>
      <c r="B179" s="5">
        <v>33</v>
      </c>
      <c r="C179" s="2" t="s">
        <v>6613</v>
      </c>
      <c r="D179" s="3" t="s">
        <v>2538</v>
      </c>
      <c r="E179" s="3" t="s">
        <v>6614</v>
      </c>
      <c r="F179" s="3" t="s">
        <v>4</v>
      </c>
      <c r="G179" s="4">
        <v>1307</v>
      </c>
      <c r="H179" s="2" t="s">
        <v>5</v>
      </c>
      <c r="I179" s="2" t="s">
        <v>6</v>
      </c>
      <c r="J179" s="2" t="s">
        <v>13</v>
      </c>
      <c r="K179" s="2" t="s">
        <v>5671</v>
      </c>
      <c r="L179" s="93">
        <v>46077</v>
      </c>
    </row>
    <row r="180" spans="1:24" customFormat="1">
      <c r="A180" s="1" t="s">
        <v>11041</v>
      </c>
      <c r="B180" s="5">
        <v>33</v>
      </c>
      <c r="C180" s="2" t="s">
        <v>2765</v>
      </c>
      <c r="D180" s="3" t="s">
        <v>2538</v>
      </c>
      <c r="E180" s="3" t="s">
        <v>2766</v>
      </c>
      <c r="F180" s="3" t="s">
        <v>4</v>
      </c>
      <c r="G180" s="4">
        <v>507</v>
      </c>
      <c r="H180" s="2" t="s">
        <v>5</v>
      </c>
      <c r="I180" s="2" t="s">
        <v>6</v>
      </c>
      <c r="J180" s="2" t="s">
        <v>13</v>
      </c>
      <c r="K180" s="2" t="s">
        <v>8</v>
      </c>
      <c r="L180" s="93">
        <v>46077</v>
      </c>
      <c r="M180" s="87"/>
      <c r="N180" s="87"/>
      <c r="O180" s="87"/>
      <c r="P180" s="87"/>
      <c r="Q180" s="87"/>
      <c r="R180" s="87"/>
      <c r="S180" s="87"/>
      <c r="T180" s="87"/>
      <c r="U180" s="87"/>
      <c r="V180" s="87"/>
      <c r="W180" s="87"/>
      <c r="X180" s="87"/>
    </row>
    <row r="181" spans="1:24" customFormat="1">
      <c r="A181" s="1" t="s">
        <v>11042</v>
      </c>
      <c r="B181" s="5">
        <v>33</v>
      </c>
      <c r="C181" s="2" t="s">
        <v>7944</v>
      </c>
      <c r="D181" s="3" t="s">
        <v>2763</v>
      </c>
      <c r="E181" s="3" t="s">
        <v>7945</v>
      </c>
      <c r="F181" s="3" t="s">
        <v>4</v>
      </c>
      <c r="G181" s="4">
        <v>2836</v>
      </c>
      <c r="H181" s="2" t="s">
        <v>5</v>
      </c>
      <c r="I181" s="2" t="s">
        <v>25</v>
      </c>
      <c r="J181" s="2" t="s">
        <v>13</v>
      </c>
      <c r="K181" s="5" t="s">
        <v>5664</v>
      </c>
      <c r="L181" s="93">
        <v>46077</v>
      </c>
    </row>
    <row r="182" spans="1:24" customFormat="1">
      <c r="A182" s="1" t="s">
        <v>11043</v>
      </c>
      <c r="B182" s="5">
        <v>33</v>
      </c>
      <c r="C182" s="2" t="s">
        <v>2785</v>
      </c>
      <c r="D182" s="3" t="s">
        <v>2701</v>
      </c>
      <c r="E182" s="3" t="s">
        <v>2786</v>
      </c>
      <c r="F182" s="3" t="s">
        <v>4</v>
      </c>
      <c r="G182" s="4">
        <v>383</v>
      </c>
      <c r="H182" s="2" t="s">
        <v>5</v>
      </c>
      <c r="I182" s="2" t="s">
        <v>6</v>
      </c>
      <c r="J182" s="2" t="s">
        <v>13</v>
      </c>
      <c r="K182" s="2" t="s">
        <v>8</v>
      </c>
      <c r="L182" s="93">
        <v>46077</v>
      </c>
    </row>
    <row r="183" spans="1:24" customFormat="1">
      <c r="A183" s="1" t="s">
        <v>11044</v>
      </c>
      <c r="B183" s="5">
        <v>33</v>
      </c>
      <c r="C183" s="5" t="s">
        <v>6630</v>
      </c>
      <c r="D183" s="6" t="s">
        <v>2707</v>
      </c>
      <c r="E183" s="6" t="s">
        <v>6631</v>
      </c>
      <c r="F183" s="6" t="s">
        <v>4</v>
      </c>
      <c r="G183" s="7">
        <v>1454</v>
      </c>
      <c r="H183" s="5" t="s">
        <v>5</v>
      </c>
      <c r="I183" s="5" t="s">
        <v>12</v>
      </c>
      <c r="J183" s="2" t="s">
        <v>13</v>
      </c>
      <c r="K183" s="2" t="s">
        <v>5671</v>
      </c>
      <c r="L183" s="93">
        <v>46077</v>
      </c>
    </row>
    <row r="184" spans="1:24" customFormat="1">
      <c r="A184" s="1" t="s">
        <v>11045</v>
      </c>
      <c r="B184" s="5">
        <v>33</v>
      </c>
      <c r="C184" s="2" t="s">
        <v>7957</v>
      </c>
      <c r="D184" s="3" t="s">
        <v>2538</v>
      </c>
      <c r="E184" s="3" t="s">
        <v>7958</v>
      </c>
      <c r="F184" s="3" t="s">
        <v>4</v>
      </c>
      <c r="G184" s="4">
        <v>3194</v>
      </c>
      <c r="H184" s="2" t="s">
        <v>5</v>
      </c>
      <c r="I184" s="2" t="s">
        <v>6</v>
      </c>
      <c r="J184" s="2" t="s">
        <v>10732</v>
      </c>
      <c r="K184" s="5" t="s">
        <v>5664</v>
      </c>
      <c r="L184" s="93">
        <v>46077</v>
      </c>
    </row>
    <row r="185" spans="1:24" customFormat="1">
      <c r="A185" s="1" t="s">
        <v>11046</v>
      </c>
      <c r="B185" s="5">
        <v>33</v>
      </c>
      <c r="C185" s="2" t="s">
        <v>6634</v>
      </c>
      <c r="D185" s="3" t="s">
        <v>2701</v>
      </c>
      <c r="E185" s="3" t="s">
        <v>6635</v>
      </c>
      <c r="F185" s="3" t="s">
        <v>4</v>
      </c>
      <c r="G185" s="4">
        <v>1117</v>
      </c>
      <c r="H185" s="2" t="s">
        <v>5</v>
      </c>
      <c r="I185" s="2" t="s">
        <v>6</v>
      </c>
      <c r="J185" s="2" t="s">
        <v>13</v>
      </c>
      <c r="K185" s="2" t="s">
        <v>5671</v>
      </c>
      <c r="L185" s="93">
        <v>46077</v>
      </c>
    </row>
    <row r="186" spans="1:24">
      <c r="A186" s="1" t="s">
        <v>11047</v>
      </c>
      <c r="B186" s="99">
        <v>33</v>
      </c>
      <c r="C186" s="2" t="s">
        <v>6638</v>
      </c>
      <c r="D186" s="95" t="s">
        <v>2763</v>
      </c>
      <c r="E186" s="96" t="s">
        <v>6639</v>
      </c>
      <c r="F186" s="96" t="s">
        <v>858</v>
      </c>
      <c r="G186" s="97">
        <v>2138</v>
      </c>
      <c r="H186" s="94" t="s">
        <v>859</v>
      </c>
      <c r="I186" s="94" t="s">
        <v>25</v>
      </c>
      <c r="J186" s="94" t="s">
        <v>13</v>
      </c>
      <c r="K186" s="2" t="s">
        <v>5671</v>
      </c>
      <c r="L186" s="93">
        <v>46077</v>
      </c>
    </row>
    <row r="187" spans="1:24">
      <c r="A187" s="1" t="s">
        <v>11048</v>
      </c>
      <c r="B187" s="5">
        <v>33</v>
      </c>
      <c r="C187" s="2" t="s">
        <v>2809</v>
      </c>
      <c r="D187" s="3" t="s">
        <v>2538</v>
      </c>
      <c r="E187" s="3" t="s">
        <v>2810</v>
      </c>
      <c r="F187" s="3" t="s">
        <v>4</v>
      </c>
      <c r="G187" s="4">
        <v>222</v>
      </c>
      <c r="H187" s="2" t="s">
        <v>5</v>
      </c>
      <c r="I187" s="2" t="s">
        <v>6</v>
      </c>
      <c r="J187" s="2" t="s">
        <v>13</v>
      </c>
      <c r="K187" s="2" t="s">
        <v>8</v>
      </c>
      <c r="L187" s="93">
        <v>46077</v>
      </c>
      <c r="M187"/>
      <c r="N187"/>
      <c r="O187"/>
      <c r="P187"/>
      <c r="Q187"/>
      <c r="R187"/>
      <c r="S187"/>
      <c r="T187"/>
      <c r="U187"/>
      <c r="V187"/>
      <c r="W187"/>
      <c r="X187"/>
    </row>
    <row r="188" spans="1:24" customFormat="1">
      <c r="A188" s="1" t="s">
        <v>11049</v>
      </c>
      <c r="B188" s="99">
        <v>33</v>
      </c>
      <c r="C188" s="5" t="s">
        <v>7961</v>
      </c>
      <c r="D188" s="100" t="s">
        <v>2717</v>
      </c>
      <c r="E188" s="101" t="s">
        <v>10857</v>
      </c>
      <c r="F188" s="101" t="s">
        <v>858</v>
      </c>
      <c r="G188" s="102">
        <v>8602</v>
      </c>
      <c r="H188" s="99" t="s">
        <v>859</v>
      </c>
      <c r="I188" s="99" t="s">
        <v>12</v>
      </c>
      <c r="J188" s="94" t="s">
        <v>13</v>
      </c>
      <c r="K188" s="5" t="s">
        <v>5664</v>
      </c>
      <c r="L188" s="93">
        <v>46077</v>
      </c>
      <c r="M188" s="87"/>
      <c r="N188" s="87"/>
      <c r="O188" s="87"/>
      <c r="P188" s="87"/>
      <c r="Q188" s="87"/>
      <c r="R188" s="87"/>
      <c r="S188" s="87"/>
      <c r="T188" s="87"/>
      <c r="U188" s="87"/>
      <c r="V188" s="87"/>
      <c r="W188" s="87"/>
      <c r="X188" s="87"/>
    </row>
    <row r="189" spans="1:24">
      <c r="A189" s="1" t="s">
        <v>11050</v>
      </c>
      <c r="B189" s="5">
        <v>33</v>
      </c>
      <c r="C189" s="5" t="s">
        <v>2829</v>
      </c>
      <c r="D189" s="6" t="s">
        <v>2704</v>
      </c>
      <c r="E189" s="6" t="s">
        <v>10741</v>
      </c>
      <c r="F189" s="6" t="s">
        <v>4</v>
      </c>
      <c r="G189" s="7">
        <v>98</v>
      </c>
      <c r="H189" s="5" t="s">
        <v>5</v>
      </c>
      <c r="I189" s="5" t="s">
        <v>12</v>
      </c>
      <c r="J189" s="2" t="s">
        <v>13</v>
      </c>
      <c r="K189" s="2" t="s">
        <v>8</v>
      </c>
      <c r="L189" s="93">
        <v>46077</v>
      </c>
      <c r="M189"/>
      <c r="N189"/>
      <c r="O189"/>
      <c r="P189"/>
      <c r="Q189"/>
      <c r="R189"/>
      <c r="S189"/>
      <c r="T189"/>
      <c r="U189"/>
      <c r="V189"/>
      <c r="W189"/>
      <c r="X189"/>
    </row>
    <row r="190" spans="1:24">
      <c r="A190" s="1" t="s">
        <v>11051</v>
      </c>
      <c r="B190" s="5">
        <v>33</v>
      </c>
      <c r="C190" s="2" t="s">
        <v>6646</v>
      </c>
      <c r="D190" s="3" t="s">
        <v>2918</v>
      </c>
      <c r="E190" s="103" t="s">
        <v>6647</v>
      </c>
      <c r="F190" s="103" t="s">
        <v>4</v>
      </c>
      <c r="G190" s="4">
        <v>2501</v>
      </c>
      <c r="H190" s="2" t="s">
        <v>859</v>
      </c>
      <c r="I190" s="2" t="s">
        <v>25</v>
      </c>
      <c r="J190" s="2" t="s">
        <v>7</v>
      </c>
      <c r="K190" s="2" t="s">
        <v>5671</v>
      </c>
      <c r="L190" s="93">
        <v>46077</v>
      </c>
    </row>
    <row r="191" spans="1:24" customFormat="1">
      <c r="A191" s="1" t="s">
        <v>11052</v>
      </c>
      <c r="B191" s="5">
        <v>33</v>
      </c>
      <c r="C191" s="2" t="s">
        <v>2858</v>
      </c>
      <c r="D191" s="3" t="s">
        <v>2538</v>
      </c>
      <c r="E191" s="3" t="s">
        <v>2859</v>
      </c>
      <c r="F191" s="3" t="s">
        <v>4</v>
      </c>
      <c r="G191" s="4">
        <v>587</v>
      </c>
      <c r="H191" s="2" t="s">
        <v>5</v>
      </c>
      <c r="I191" s="2" t="s">
        <v>6</v>
      </c>
      <c r="J191" s="2" t="s">
        <v>13</v>
      </c>
      <c r="K191" s="2" t="s">
        <v>8</v>
      </c>
      <c r="L191" s="93">
        <v>46077</v>
      </c>
    </row>
    <row r="192" spans="1:24" customFormat="1">
      <c r="A192" s="1" t="s">
        <v>11053</v>
      </c>
      <c r="B192" s="5">
        <v>33</v>
      </c>
      <c r="C192" s="2" t="s">
        <v>2860</v>
      </c>
      <c r="D192" s="3" t="s">
        <v>2701</v>
      </c>
      <c r="E192" s="3" t="s">
        <v>2861</v>
      </c>
      <c r="F192" s="3" t="s">
        <v>4</v>
      </c>
      <c r="G192" s="4">
        <v>109</v>
      </c>
      <c r="H192" s="2" t="s">
        <v>5</v>
      </c>
      <c r="I192" s="2" t="s">
        <v>6</v>
      </c>
      <c r="J192" s="2" t="s">
        <v>13</v>
      </c>
      <c r="K192" s="2" t="s">
        <v>8</v>
      </c>
      <c r="L192" s="93">
        <v>46077</v>
      </c>
    </row>
    <row r="193" spans="1:24" customFormat="1">
      <c r="A193" s="1" t="s">
        <v>11054</v>
      </c>
      <c r="B193" s="5">
        <v>33</v>
      </c>
      <c r="C193" s="2" t="s">
        <v>2862</v>
      </c>
      <c r="D193" s="3" t="s">
        <v>2701</v>
      </c>
      <c r="E193" s="3" t="s">
        <v>2863</v>
      </c>
      <c r="F193" s="3" t="s">
        <v>4</v>
      </c>
      <c r="G193" s="4">
        <v>789</v>
      </c>
      <c r="H193" s="2" t="s">
        <v>5</v>
      </c>
      <c r="I193" s="2" t="s">
        <v>6</v>
      </c>
      <c r="J193" s="2" t="s">
        <v>13</v>
      </c>
      <c r="K193" s="2" t="s">
        <v>8</v>
      </c>
      <c r="L193" s="93">
        <v>46077</v>
      </c>
      <c r="M193" s="87"/>
      <c r="N193" s="87"/>
      <c r="O193" s="87"/>
      <c r="P193" s="87"/>
      <c r="Q193" s="87"/>
      <c r="R193" s="87"/>
      <c r="S193" s="87"/>
      <c r="T193" s="87"/>
      <c r="U193" s="87"/>
      <c r="V193" s="87"/>
      <c r="W193" s="87"/>
      <c r="X193" s="87"/>
    </row>
    <row r="194" spans="1:24" customFormat="1">
      <c r="A194" s="1" t="s">
        <v>11055</v>
      </c>
      <c r="B194" s="5">
        <v>33</v>
      </c>
      <c r="C194" s="2" t="s">
        <v>6657</v>
      </c>
      <c r="D194" s="3" t="s">
        <v>2693</v>
      </c>
      <c r="E194" s="3" t="s">
        <v>6658</v>
      </c>
      <c r="F194" s="3" t="s">
        <v>4</v>
      </c>
      <c r="G194" s="4">
        <v>1142</v>
      </c>
      <c r="H194" s="2" t="s">
        <v>5</v>
      </c>
      <c r="I194" s="2" t="s">
        <v>25</v>
      </c>
      <c r="J194" s="2" t="s">
        <v>13</v>
      </c>
      <c r="K194" s="2" t="s">
        <v>5671</v>
      </c>
      <c r="L194" s="93">
        <v>46077</v>
      </c>
    </row>
    <row r="195" spans="1:24" customFormat="1">
      <c r="A195" s="1" t="s">
        <v>11056</v>
      </c>
      <c r="B195" s="5">
        <v>33</v>
      </c>
      <c r="C195" s="2" t="s">
        <v>6663</v>
      </c>
      <c r="D195" s="3" t="s">
        <v>2693</v>
      </c>
      <c r="E195" s="3" t="s">
        <v>6664</v>
      </c>
      <c r="F195" s="3" t="s">
        <v>4</v>
      </c>
      <c r="G195" s="4">
        <v>3022</v>
      </c>
      <c r="H195" s="2" t="s">
        <v>5</v>
      </c>
      <c r="I195" s="2" t="s">
        <v>25</v>
      </c>
      <c r="J195" s="2" t="s">
        <v>13</v>
      </c>
      <c r="K195" s="2" t="s">
        <v>5671</v>
      </c>
      <c r="L195" s="93">
        <v>46077</v>
      </c>
      <c r="M195" s="87"/>
      <c r="N195" s="87"/>
      <c r="O195" s="87"/>
      <c r="P195" s="87"/>
      <c r="Q195" s="87"/>
      <c r="R195" s="87"/>
      <c r="S195" s="87"/>
      <c r="T195" s="87"/>
      <c r="U195" s="87"/>
      <c r="V195" s="87"/>
      <c r="W195" s="87"/>
      <c r="X195" s="87"/>
    </row>
    <row r="196" spans="1:24">
      <c r="A196" s="1" t="s">
        <v>11057</v>
      </c>
      <c r="B196" s="5">
        <v>33</v>
      </c>
      <c r="C196" s="5" t="s">
        <v>6669</v>
      </c>
      <c r="D196" s="6" t="s">
        <v>2717</v>
      </c>
      <c r="E196" s="6" t="s">
        <v>6670</v>
      </c>
      <c r="F196" s="6" t="s">
        <v>4</v>
      </c>
      <c r="G196" s="7">
        <v>1987</v>
      </c>
      <c r="H196" s="5" t="s">
        <v>5</v>
      </c>
      <c r="I196" s="5" t="s">
        <v>12</v>
      </c>
      <c r="J196" s="2" t="s">
        <v>13</v>
      </c>
      <c r="K196" s="2" t="s">
        <v>5671</v>
      </c>
      <c r="L196" s="93">
        <v>46077</v>
      </c>
      <c r="M196"/>
      <c r="N196"/>
      <c r="O196"/>
      <c r="P196"/>
      <c r="Q196"/>
      <c r="R196"/>
      <c r="S196"/>
      <c r="T196"/>
      <c r="U196"/>
      <c r="V196"/>
      <c r="W196"/>
      <c r="X196"/>
    </row>
    <row r="197" spans="1:24">
      <c r="A197" s="1" t="s">
        <v>11058</v>
      </c>
      <c r="B197" s="5">
        <v>33</v>
      </c>
      <c r="C197" s="2" t="s">
        <v>6673</v>
      </c>
      <c r="D197" s="3" t="s">
        <v>2701</v>
      </c>
      <c r="E197" s="3" t="s">
        <v>6674</v>
      </c>
      <c r="F197" s="3" t="s">
        <v>4</v>
      </c>
      <c r="G197" s="4">
        <v>1316</v>
      </c>
      <c r="H197" s="2" t="s">
        <v>5</v>
      </c>
      <c r="I197" s="2" t="s">
        <v>6</v>
      </c>
      <c r="J197" s="2" t="s">
        <v>13</v>
      </c>
      <c r="K197" s="2" t="s">
        <v>5671</v>
      </c>
      <c r="L197" s="93">
        <v>46077</v>
      </c>
    </row>
    <row r="198" spans="1:24">
      <c r="A198" s="1" t="s">
        <v>11059</v>
      </c>
      <c r="B198" s="5">
        <v>33</v>
      </c>
      <c r="C198" s="5" t="s">
        <v>6682</v>
      </c>
      <c r="D198" s="6" t="s">
        <v>2717</v>
      </c>
      <c r="E198" s="6" t="s">
        <v>6683</v>
      </c>
      <c r="F198" s="6" t="s">
        <v>4</v>
      </c>
      <c r="G198" s="7">
        <v>1591</v>
      </c>
      <c r="H198" s="5" t="s">
        <v>5</v>
      </c>
      <c r="I198" s="5" t="s">
        <v>12</v>
      </c>
      <c r="J198" s="2" t="s">
        <v>13</v>
      </c>
      <c r="K198" s="2" t="s">
        <v>5671</v>
      </c>
      <c r="L198" s="93">
        <v>46077</v>
      </c>
    </row>
    <row r="199" spans="1:24">
      <c r="A199" s="1" t="s">
        <v>11060</v>
      </c>
      <c r="B199" s="5">
        <v>33</v>
      </c>
      <c r="C199" s="2" t="s">
        <v>2891</v>
      </c>
      <c r="D199" s="3" t="s">
        <v>2701</v>
      </c>
      <c r="E199" s="3" t="s">
        <v>2892</v>
      </c>
      <c r="F199" s="3" t="s">
        <v>4</v>
      </c>
      <c r="G199" s="4">
        <v>542</v>
      </c>
      <c r="H199" s="2" t="s">
        <v>5</v>
      </c>
      <c r="I199" s="2" t="s">
        <v>6</v>
      </c>
      <c r="J199" s="2" t="s">
        <v>13</v>
      </c>
      <c r="K199" s="2" t="s">
        <v>8</v>
      </c>
      <c r="L199" s="93">
        <v>46077</v>
      </c>
    </row>
    <row r="200" spans="1:24">
      <c r="A200" s="1" t="s">
        <v>11061</v>
      </c>
      <c r="B200" s="99">
        <v>33</v>
      </c>
      <c r="C200" s="5" t="s">
        <v>6688</v>
      </c>
      <c r="D200" s="100" t="s">
        <v>2717</v>
      </c>
      <c r="E200" s="101" t="s">
        <v>6689</v>
      </c>
      <c r="F200" s="101" t="s">
        <v>858</v>
      </c>
      <c r="G200" s="102">
        <v>6167</v>
      </c>
      <c r="H200" s="99" t="s">
        <v>859</v>
      </c>
      <c r="I200" s="99" t="s">
        <v>12</v>
      </c>
      <c r="J200" s="94" t="s">
        <v>13</v>
      </c>
      <c r="K200" s="2" t="s">
        <v>5671</v>
      </c>
      <c r="L200" s="93">
        <v>46077</v>
      </c>
    </row>
    <row r="201" spans="1:24">
      <c r="A201" s="1" t="s">
        <v>11062</v>
      </c>
      <c r="B201" s="5">
        <v>33</v>
      </c>
      <c r="C201" s="2" t="s">
        <v>8400</v>
      </c>
      <c r="D201" s="3" t="s">
        <v>2701</v>
      </c>
      <c r="E201" s="3" t="s">
        <v>8401</v>
      </c>
      <c r="F201" s="3" t="s">
        <v>4</v>
      </c>
      <c r="G201" s="4">
        <v>4355</v>
      </c>
      <c r="H201" s="2" t="s">
        <v>5</v>
      </c>
      <c r="I201" s="2" t="s">
        <v>6</v>
      </c>
      <c r="J201" s="2" t="s">
        <v>10732</v>
      </c>
      <c r="K201" s="5" t="s">
        <v>7657</v>
      </c>
      <c r="L201" s="93">
        <v>46077</v>
      </c>
    </row>
    <row r="202" spans="1:24">
      <c r="A202" s="1" t="s">
        <v>11063</v>
      </c>
      <c r="B202" s="5">
        <v>33</v>
      </c>
      <c r="C202" s="2" t="s">
        <v>2899</v>
      </c>
      <c r="D202" s="3" t="s">
        <v>2693</v>
      </c>
      <c r="E202" s="3" t="s">
        <v>2900</v>
      </c>
      <c r="F202" s="3" t="s">
        <v>4</v>
      </c>
      <c r="G202" s="4">
        <v>431</v>
      </c>
      <c r="H202" s="2" t="s">
        <v>5</v>
      </c>
      <c r="I202" s="2" t="s">
        <v>25</v>
      </c>
      <c r="J202" s="2" t="s">
        <v>13</v>
      </c>
      <c r="K202" s="2" t="s">
        <v>8</v>
      </c>
      <c r="L202" s="93">
        <v>46077</v>
      </c>
    </row>
    <row r="203" spans="1:24">
      <c r="A203" s="1" t="s">
        <v>11064</v>
      </c>
      <c r="B203" s="5">
        <v>33</v>
      </c>
      <c r="C203" s="2" t="s">
        <v>6700</v>
      </c>
      <c r="D203" s="3" t="s">
        <v>2701</v>
      </c>
      <c r="E203" s="3" t="s">
        <v>6701</v>
      </c>
      <c r="F203" s="3" t="s">
        <v>4</v>
      </c>
      <c r="G203" s="4">
        <v>1166</v>
      </c>
      <c r="H203" s="2" t="s">
        <v>5</v>
      </c>
      <c r="I203" s="2" t="s">
        <v>6</v>
      </c>
      <c r="J203" s="2" t="s">
        <v>13</v>
      </c>
      <c r="K203" s="2" t="s">
        <v>5671</v>
      </c>
      <c r="L203" s="93">
        <v>46077</v>
      </c>
    </row>
    <row r="204" spans="1:24">
      <c r="A204" s="1" t="s">
        <v>11065</v>
      </c>
      <c r="B204" s="5">
        <v>33</v>
      </c>
      <c r="C204" s="2" t="s">
        <v>7973</v>
      </c>
      <c r="D204" s="3" t="s">
        <v>2714</v>
      </c>
      <c r="E204" s="3" t="s">
        <v>7974</v>
      </c>
      <c r="F204" s="3" t="s">
        <v>4</v>
      </c>
      <c r="G204" s="4">
        <v>2154</v>
      </c>
      <c r="H204" s="2" t="s">
        <v>5</v>
      </c>
      <c r="I204" s="2" t="s">
        <v>25</v>
      </c>
      <c r="J204" s="2" t="s">
        <v>13</v>
      </c>
      <c r="K204" s="5" t="s">
        <v>5664</v>
      </c>
      <c r="L204" s="93">
        <v>46077</v>
      </c>
    </row>
    <row r="205" spans="1:24">
      <c r="A205" s="1" t="s">
        <v>11066</v>
      </c>
      <c r="B205" s="5">
        <v>33</v>
      </c>
      <c r="C205" s="5" t="s">
        <v>8404</v>
      </c>
      <c r="D205" s="6" t="s">
        <v>2707</v>
      </c>
      <c r="E205" s="6" t="s">
        <v>8405</v>
      </c>
      <c r="F205" s="6" t="s">
        <v>4</v>
      </c>
      <c r="G205" s="7">
        <v>7357</v>
      </c>
      <c r="H205" s="5" t="s">
        <v>859</v>
      </c>
      <c r="I205" s="5" t="s">
        <v>12</v>
      </c>
      <c r="J205" s="2" t="s">
        <v>10732</v>
      </c>
      <c r="K205" s="5" t="s">
        <v>7657</v>
      </c>
      <c r="L205" s="93">
        <v>46077</v>
      </c>
    </row>
    <row r="206" spans="1:24">
      <c r="A206" s="1" t="s">
        <v>11067</v>
      </c>
      <c r="B206" s="99">
        <v>33</v>
      </c>
      <c r="C206" s="5" t="s">
        <v>6712</v>
      </c>
      <c r="D206" s="100" t="s">
        <v>2717</v>
      </c>
      <c r="E206" s="101" t="s">
        <v>6713</v>
      </c>
      <c r="F206" s="101" t="s">
        <v>858</v>
      </c>
      <c r="G206" s="102">
        <v>1148</v>
      </c>
      <c r="H206" s="99" t="s">
        <v>859</v>
      </c>
      <c r="I206" s="99" t="s">
        <v>12</v>
      </c>
      <c r="J206" s="94" t="s">
        <v>13</v>
      </c>
      <c r="K206" s="2" t="s">
        <v>5671</v>
      </c>
      <c r="L206" s="93">
        <v>46077</v>
      </c>
    </row>
    <row r="207" spans="1:24">
      <c r="A207" s="1" t="s">
        <v>11068</v>
      </c>
      <c r="B207" s="5">
        <v>33</v>
      </c>
      <c r="C207" s="2" t="s">
        <v>2946</v>
      </c>
      <c r="D207" s="3" t="s">
        <v>2701</v>
      </c>
      <c r="E207" s="3" t="s">
        <v>2947</v>
      </c>
      <c r="F207" s="3" t="s">
        <v>4</v>
      </c>
      <c r="G207" s="4">
        <v>240</v>
      </c>
      <c r="H207" s="2" t="s">
        <v>5</v>
      </c>
      <c r="I207" s="2" t="s">
        <v>6</v>
      </c>
      <c r="J207" s="2" t="s">
        <v>13</v>
      </c>
      <c r="K207" s="2" t="s">
        <v>8</v>
      </c>
      <c r="L207" s="93">
        <v>46077</v>
      </c>
    </row>
    <row r="208" spans="1:24">
      <c r="A208" s="1" t="s">
        <v>11069</v>
      </c>
      <c r="B208" s="5">
        <v>33</v>
      </c>
      <c r="C208" s="5" t="s">
        <v>6716</v>
      </c>
      <c r="D208" s="6" t="s">
        <v>2717</v>
      </c>
      <c r="E208" s="6" t="s">
        <v>6717</v>
      </c>
      <c r="F208" s="6" t="s">
        <v>4</v>
      </c>
      <c r="G208" s="7">
        <v>1622</v>
      </c>
      <c r="H208" s="5" t="s">
        <v>5</v>
      </c>
      <c r="I208" s="5" t="s">
        <v>12</v>
      </c>
      <c r="J208" s="2" t="s">
        <v>13</v>
      </c>
      <c r="K208" s="2" t="s">
        <v>5671</v>
      </c>
      <c r="L208" s="93">
        <v>46077</v>
      </c>
    </row>
    <row r="209" spans="1:12">
      <c r="A209" s="1" t="s">
        <v>11070</v>
      </c>
      <c r="B209" s="5">
        <v>33</v>
      </c>
      <c r="C209" s="2" t="s">
        <v>2952</v>
      </c>
      <c r="D209" s="3" t="s">
        <v>2763</v>
      </c>
      <c r="E209" s="3" t="s">
        <v>2953</v>
      </c>
      <c r="F209" s="3" t="s">
        <v>4</v>
      </c>
      <c r="G209" s="4">
        <v>571</v>
      </c>
      <c r="H209" s="2" t="s">
        <v>5</v>
      </c>
      <c r="I209" s="2" t="s">
        <v>25</v>
      </c>
      <c r="J209" s="2" t="s">
        <v>13</v>
      </c>
      <c r="K209" s="2" t="s">
        <v>8</v>
      </c>
      <c r="L209" s="93">
        <v>46077</v>
      </c>
    </row>
    <row r="210" spans="1:12">
      <c r="A210" s="1" t="s">
        <v>11071</v>
      </c>
      <c r="B210" s="99">
        <v>33</v>
      </c>
      <c r="C210" s="5" t="s">
        <v>8409</v>
      </c>
      <c r="D210" s="100" t="s">
        <v>2717</v>
      </c>
      <c r="E210" s="101" t="s">
        <v>8410</v>
      </c>
      <c r="F210" s="101" t="s">
        <v>858</v>
      </c>
      <c r="G210" s="102">
        <v>24257</v>
      </c>
      <c r="H210" s="99" t="s">
        <v>859</v>
      </c>
      <c r="I210" s="99" t="s">
        <v>12</v>
      </c>
      <c r="J210" s="94" t="s">
        <v>13</v>
      </c>
      <c r="K210" s="5" t="s">
        <v>7657</v>
      </c>
      <c r="L210" s="93">
        <v>46077</v>
      </c>
    </row>
    <row r="211" spans="1:12">
      <c r="A211" s="1" t="s">
        <v>11072</v>
      </c>
      <c r="B211" s="5">
        <v>33</v>
      </c>
      <c r="C211" s="2" t="s">
        <v>2962</v>
      </c>
      <c r="D211" s="3" t="s">
        <v>2701</v>
      </c>
      <c r="E211" s="3" t="s">
        <v>2963</v>
      </c>
      <c r="F211" s="3" t="s">
        <v>4</v>
      </c>
      <c r="G211" s="4">
        <v>313</v>
      </c>
      <c r="H211" s="2" t="s">
        <v>5</v>
      </c>
      <c r="I211" s="2" t="s">
        <v>6</v>
      </c>
      <c r="J211" s="2" t="s">
        <v>13</v>
      </c>
      <c r="K211" s="2" t="s">
        <v>8</v>
      </c>
      <c r="L211" s="93">
        <v>46077</v>
      </c>
    </row>
    <row r="212" spans="1:12">
      <c r="A212" s="1" t="s">
        <v>11073</v>
      </c>
      <c r="B212" s="5">
        <v>33</v>
      </c>
      <c r="C212" s="2" t="s">
        <v>2968</v>
      </c>
      <c r="D212" s="3" t="s">
        <v>2763</v>
      </c>
      <c r="E212" s="3" t="s">
        <v>2969</v>
      </c>
      <c r="F212" s="3" t="s">
        <v>4</v>
      </c>
      <c r="G212" s="4">
        <v>1118</v>
      </c>
      <c r="H212" s="2" t="s">
        <v>5</v>
      </c>
      <c r="I212" s="2" t="s">
        <v>25</v>
      </c>
      <c r="J212" s="2" t="s">
        <v>13</v>
      </c>
      <c r="K212" s="2" t="s">
        <v>8</v>
      </c>
      <c r="L212" s="93">
        <v>46077</v>
      </c>
    </row>
    <row r="213" spans="1:12">
      <c r="A213" s="1" t="s">
        <v>11074</v>
      </c>
      <c r="B213" s="5">
        <v>33</v>
      </c>
      <c r="C213" s="2" t="s">
        <v>2970</v>
      </c>
      <c r="D213" s="3" t="s">
        <v>2701</v>
      </c>
      <c r="E213" s="3" t="s">
        <v>2971</v>
      </c>
      <c r="F213" s="3" t="s">
        <v>4</v>
      </c>
      <c r="G213" s="4">
        <v>510</v>
      </c>
      <c r="H213" s="2" t="s">
        <v>5</v>
      </c>
      <c r="I213" s="2" t="s">
        <v>6</v>
      </c>
      <c r="J213" s="2" t="s">
        <v>13</v>
      </c>
      <c r="K213" s="2" t="s">
        <v>8</v>
      </c>
      <c r="L213" s="93">
        <v>46077</v>
      </c>
    </row>
    <row r="214" spans="1:12">
      <c r="A214" s="1" t="s">
        <v>11075</v>
      </c>
      <c r="B214" s="5">
        <v>33</v>
      </c>
      <c r="C214" s="2" t="s">
        <v>6722</v>
      </c>
      <c r="D214" s="3" t="s">
        <v>2693</v>
      </c>
      <c r="E214" s="3" t="s">
        <v>6723</v>
      </c>
      <c r="F214" s="3" t="s">
        <v>4</v>
      </c>
      <c r="G214" s="4">
        <v>1346</v>
      </c>
      <c r="H214" s="2" t="s">
        <v>5</v>
      </c>
      <c r="I214" s="2" t="s">
        <v>25</v>
      </c>
      <c r="J214" s="2" t="s">
        <v>13</v>
      </c>
      <c r="K214" s="2" t="s">
        <v>5671</v>
      </c>
      <c r="L214" s="93">
        <v>46077</v>
      </c>
    </row>
    <row r="215" spans="1:12">
      <c r="A215" s="1" t="s">
        <v>11076</v>
      </c>
      <c r="B215" s="5">
        <v>33</v>
      </c>
      <c r="C215" s="2" t="s">
        <v>6732</v>
      </c>
      <c r="D215" s="3" t="s">
        <v>2690</v>
      </c>
      <c r="E215" s="3" t="s">
        <v>6733</v>
      </c>
      <c r="F215" s="3" t="s">
        <v>4</v>
      </c>
      <c r="G215" s="4">
        <v>2876</v>
      </c>
      <c r="H215" s="2" t="s">
        <v>5</v>
      </c>
      <c r="I215" s="2" t="s">
        <v>25</v>
      </c>
      <c r="J215" s="2" t="s">
        <v>13</v>
      </c>
      <c r="K215" s="2" t="s">
        <v>5671</v>
      </c>
      <c r="L215" s="93">
        <v>46077</v>
      </c>
    </row>
    <row r="216" spans="1:12">
      <c r="A216" s="1" t="s">
        <v>11077</v>
      </c>
      <c r="B216" s="5">
        <v>33</v>
      </c>
      <c r="C216" s="2" t="s">
        <v>3006</v>
      </c>
      <c r="D216" s="3" t="s">
        <v>2701</v>
      </c>
      <c r="E216" s="3" t="s">
        <v>3007</v>
      </c>
      <c r="F216" s="3" t="s">
        <v>4</v>
      </c>
      <c r="G216" s="4">
        <v>601</v>
      </c>
      <c r="H216" s="2" t="s">
        <v>5</v>
      </c>
      <c r="I216" s="2" t="s">
        <v>6</v>
      </c>
      <c r="J216" s="2" t="s">
        <v>13</v>
      </c>
      <c r="K216" s="2" t="s">
        <v>8</v>
      </c>
      <c r="L216" s="93">
        <v>46077</v>
      </c>
    </row>
    <row r="217" spans="1:12">
      <c r="A217" s="1" t="s">
        <v>11078</v>
      </c>
      <c r="B217" s="5">
        <v>33</v>
      </c>
      <c r="C217" s="2" t="s">
        <v>3010</v>
      </c>
      <c r="D217" s="3" t="s">
        <v>2701</v>
      </c>
      <c r="E217" s="3" t="s">
        <v>3011</v>
      </c>
      <c r="F217" s="3" t="s">
        <v>4</v>
      </c>
      <c r="G217" s="4">
        <v>178</v>
      </c>
      <c r="H217" s="2" t="s">
        <v>5</v>
      </c>
      <c r="I217" s="2" t="s">
        <v>6</v>
      </c>
      <c r="J217" s="2" t="s">
        <v>13</v>
      </c>
      <c r="K217" s="2" t="s">
        <v>8</v>
      </c>
      <c r="L217" s="93">
        <v>46077</v>
      </c>
    </row>
    <row r="218" spans="1:12">
      <c r="A218" s="1" t="s">
        <v>11079</v>
      </c>
      <c r="B218" s="5">
        <v>33</v>
      </c>
      <c r="C218" s="2" t="s">
        <v>3018</v>
      </c>
      <c r="D218" s="3" t="s">
        <v>2538</v>
      </c>
      <c r="E218" s="3" t="s">
        <v>3019</v>
      </c>
      <c r="F218" s="3" t="s">
        <v>4</v>
      </c>
      <c r="G218" s="4">
        <v>1032</v>
      </c>
      <c r="H218" s="2" t="s">
        <v>5</v>
      </c>
      <c r="I218" s="2" t="s">
        <v>6</v>
      </c>
      <c r="J218" s="2" t="s">
        <v>13</v>
      </c>
      <c r="K218" s="2" t="s">
        <v>8</v>
      </c>
      <c r="L218" s="93">
        <v>46077</v>
      </c>
    </row>
    <row r="219" spans="1:12">
      <c r="A219" s="1" t="s">
        <v>11080</v>
      </c>
      <c r="B219" s="5">
        <v>33</v>
      </c>
      <c r="C219" s="5" t="s">
        <v>6744</v>
      </c>
      <c r="D219" s="6" t="s">
        <v>2717</v>
      </c>
      <c r="E219" s="6" t="s">
        <v>6745</v>
      </c>
      <c r="F219" s="6" t="s">
        <v>4</v>
      </c>
      <c r="G219" s="7">
        <v>1006</v>
      </c>
      <c r="H219" s="5" t="s">
        <v>5</v>
      </c>
      <c r="I219" s="5" t="s">
        <v>12</v>
      </c>
      <c r="J219" s="2" t="s">
        <v>13</v>
      </c>
      <c r="K219" s="2" t="s">
        <v>5671</v>
      </c>
      <c r="L219" s="93">
        <v>46077</v>
      </c>
    </row>
    <row r="220" spans="1:12">
      <c r="A220" s="1" t="s">
        <v>11081</v>
      </c>
      <c r="B220" s="5">
        <v>33</v>
      </c>
      <c r="C220" s="2" t="s">
        <v>6750</v>
      </c>
      <c r="D220" s="3" t="s">
        <v>2763</v>
      </c>
      <c r="E220" s="3" t="s">
        <v>6751</v>
      </c>
      <c r="F220" s="3" t="s">
        <v>4</v>
      </c>
      <c r="G220" s="4">
        <v>1204</v>
      </c>
      <c r="H220" s="2" t="s">
        <v>5</v>
      </c>
      <c r="I220" s="2" t="s">
        <v>25</v>
      </c>
      <c r="J220" s="2" t="s">
        <v>13</v>
      </c>
      <c r="K220" s="2" t="s">
        <v>5671</v>
      </c>
      <c r="L220" s="93">
        <v>46077</v>
      </c>
    </row>
    <row r="221" spans="1:12">
      <c r="A221" s="1" t="s">
        <v>11082</v>
      </c>
      <c r="B221" s="5">
        <v>33</v>
      </c>
      <c r="C221" s="2" t="s">
        <v>3040</v>
      </c>
      <c r="D221" s="3" t="s">
        <v>2538</v>
      </c>
      <c r="E221" s="3" t="s">
        <v>3041</v>
      </c>
      <c r="F221" s="3" t="s">
        <v>4</v>
      </c>
      <c r="G221" s="4">
        <v>446</v>
      </c>
      <c r="H221" s="2" t="s">
        <v>5</v>
      </c>
      <c r="I221" s="2" t="s">
        <v>6</v>
      </c>
      <c r="J221" s="2" t="s">
        <v>13</v>
      </c>
      <c r="K221" s="2" t="s">
        <v>8</v>
      </c>
      <c r="L221" s="93">
        <v>46077</v>
      </c>
    </row>
    <row r="222" spans="1:12">
      <c r="A222" s="1" t="s">
        <v>11083</v>
      </c>
      <c r="B222" s="99">
        <v>33</v>
      </c>
      <c r="C222" s="2" t="s">
        <v>8007</v>
      </c>
      <c r="D222" s="95" t="s">
        <v>2763</v>
      </c>
      <c r="E222" s="96" t="s">
        <v>8008</v>
      </c>
      <c r="F222" s="96" t="s">
        <v>858</v>
      </c>
      <c r="G222" s="97">
        <v>3160</v>
      </c>
      <c r="H222" s="94" t="s">
        <v>859</v>
      </c>
      <c r="I222" s="94" t="s">
        <v>25</v>
      </c>
      <c r="J222" s="94" t="s">
        <v>13</v>
      </c>
      <c r="K222" s="5" t="s">
        <v>5664</v>
      </c>
      <c r="L222" s="93">
        <v>46077</v>
      </c>
    </row>
    <row r="223" spans="1:12">
      <c r="A223" s="1" t="s">
        <v>11084</v>
      </c>
      <c r="B223" s="5">
        <v>33</v>
      </c>
      <c r="C223" s="5" t="s">
        <v>3052</v>
      </c>
      <c r="D223" s="6" t="s">
        <v>2717</v>
      </c>
      <c r="E223" s="6" t="s">
        <v>3053</v>
      </c>
      <c r="F223" s="6" t="s">
        <v>4</v>
      </c>
      <c r="G223" s="7">
        <v>867</v>
      </c>
      <c r="H223" s="5" t="s">
        <v>5</v>
      </c>
      <c r="I223" s="5" t="s">
        <v>12</v>
      </c>
      <c r="J223" s="2" t="s">
        <v>13</v>
      </c>
      <c r="K223" s="2" t="s">
        <v>8</v>
      </c>
      <c r="L223" s="93">
        <v>46077</v>
      </c>
    </row>
    <row r="224" spans="1:12">
      <c r="A224" s="1" t="s">
        <v>11085</v>
      </c>
      <c r="B224" s="99">
        <v>33</v>
      </c>
      <c r="C224" s="2" t="s">
        <v>6759</v>
      </c>
      <c r="D224" s="95" t="s">
        <v>2763</v>
      </c>
      <c r="E224" s="96" t="s">
        <v>6760</v>
      </c>
      <c r="F224" s="96" t="s">
        <v>858</v>
      </c>
      <c r="G224" s="97">
        <v>2757</v>
      </c>
      <c r="H224" s="94" t="s">
        <v>859</v>
      </c>
      <c r="I224" s="94" t="s">
        <v>25</v>
      </c>
      <c r="J224" s="94" t="s">
        <v>13</v>
      </c>
      <c r="K224" s="2" t="s">
        <v>5671</v>
      </c>
      <c r="L224" s="93">
        <v>46077</v>
      </c>
    </row>
    <row r="225" spans="1:12">
      <c r="A225" s="1" t="s">
        <v>11086</v>
      </c>
      <c r="B225" s="5">
        <v>33</v>
      </c>
      <c r="C225" s="2" t="s">
        <v>6763</v>
      </c>
      <c r="D225" s="3" t="s">
        <v>2763</v>
      </c>
      <c r="E225" s="3" t="s">
        <v>6764</v>
      </c>
      <c r="F225" s="3" t="s">
        <v>4</v>
      </c>
      <c r="G225" s="4">
        <v>2154</v>
      </c>
      <c r="H225" s="2" t="s">
        <v>5</v>
      </c>
      <c r="I225" s="2" t="s">
        <v>25</v>
      </c>
      <c r="J225" s="2" t="s">
        <v>13</v>
      </c>
      <c r="K225" s="2" t="s">
        <v>5671</v>
      </c>
      <c r="L225" s="93">
        <v>46077</v>
      </c>
    </row>
    <row r="226" spans="1:12">
      <c r="A226" s="1" t="s">
        <v>11087</v>
      </c>
      <c r="B226" s="5">
        <v>33</v>
      </c>
      <c r="C226" s="2" t="s">
        <v>3058</v>
      </c>
      <c r="D226" s="3" t="s">
        <v>2701</v>
      </c>
      <c r="E226" s="3" t="s">
        <v>3059</v>
      </c>
      <c r="F226" s="3" t="s">
        <v>4</v>
      </c>
      <c r="G226" s="4">
        <v>418</v>
      </c>
      <c r="H226" s="2" t="s">
        <v>5</v>
      </c>
      <c r="I226" s="2" t="s">
        <v>6</v>
      </c>
      <c r="J226" s="2" t="s">
        <v>13</v>
      </c>
      <c r="K226" s="2" t="s">
        <v>8</v>
      </c>
      <c r="L226" s="93">
        <v>46077</v>
      </c>
    </row>
    <row r="227" spans="1:12">
      <c r="A227" s="1" t="s">
        <v>11088</v>
      </c>
      <c r="B227" s="5">
        <v>33</v>
      </c>
      <c r="C227" s="2" t="s">
        <v>6778</v>
      </c>
      <c r="D227" s="3" t="s">
        <v>2763</v>
      </c>
      <c r="E227" s="3" t="s">
        <v>6779</v>
      </c>
      <c r="F227" s="3" t="s">
        <v>4</v>
      </c>
      <c r="G227" s="4">
        <v>1525</v>
      </c>
      <c r="H227" s="2" t="s">
        <v>5</v>
      </c>
      <c r="I227" s="2" t="s">
        <v>25</v>
      </c>
      <c r="J227" s="2" t="s">
        <v>13</v>
      </c>
      <c r="K227" s="2" t="s">
        <v>5671</v>
      </c>
      <c r="L227" s="93">
        <v>46077</v>
      </c>
    </row>
    <row r="228" spans="1:12">
      <c r="A228" s="1" t="s">
        <v>11089</v>
      </c>
      <c r="B228" s="5">
        <v>33</v>
      </c>
      <c r="C228" s="5" t="s">
        <v>6782</v>
      </c>
      <c r="D228" s="6" t="s">
        <v>2717</v>
      </c>
      <c r="E228" s="6" t="s">
        <v>6783</v>
      </c>
      <c r="F228" s="6" t="s">
        <v>4</v>
      </c>
      <c r="G228" s="7">
        <v>1300</v>
      </c>
      <c r="H228" s="5" t="s">
        <v>5</v>
      </c>
      <c r="I228" s="5" t="s">
        <v>12</v>
      </c>
      <c r="J228" s="2" t="s">
        <v>13</v>
      </c>
      <c r="K228" s="2" t="s">
        <v>5671</v>
      </c>
      <c r="L228" s="93">
        <v>46077</v>
      </c>
    </row>
    <row r="229" spans="1:12">
      <c r="A229" s="1" t="s">
        <v>11090</v>
      </c>
      <c r="B229" s="99">
        <v>33</v>
      </c>
      <c r="C229" s="2" t="s">
        <v>8416</v>
      </c>
      <c r="D229" s="95" t="s">
        <v>2918</v>
      </c>
      <c r="E229" s="96" t="s">
        <v>8417</v>
      </c>
      <c r="F229" s="96" t="s">
        <v>858</v>
      </c>
      <c r="G229" s="97">
        <v>12372</v>
      </c>
      <c r="H229" s="94" t="s">
        <v>859</v>
      </c>
      <c r="I229" s="94" t="s">
        <v>25</v>
      </c>
      <c r="J229" s="94" t="s">
        <v>7</v>
      </c>
      <c r="K229" s="5" t="s">
        <v>7657</v>
      </c>
      <c r="L229" s="93">
        <v>46077</v>
      </c>
    </row>
    <row r="230" spans="1:12">
      <c r="A230" s="1" t="s">
        <v>11091</v>
      </c>
      <c r="B230" s="5">
        <v>33</v>
      </c>
      <c r="C230" s="2" t="s">
        <v>3079</v>
      </c>
      <c r="D230" s="3" t="s">
        <v>2687</v>
      </c>
      <c r="E230" s="3" t="s">
        <v>3080</v>
      </c>
      <c r="F230" s="3" t="s">
        <v>4</v>
      </c>
      <c r="G230" s="4">
        <v>542</v>
      </c>
      <c r="H230" s="2" t="s">
        <v>5</v>
      </c>
      <c r="I230" s="2" t="s">
        <v>6</v>
      </c>
      <c r="J230" s="2" t="s">
        <v>7</v>
      </c>
      <c r="K230" s="2" t="s">
        <v>8</v>
      </c>
      <c r="L230" s="120">
        <v>46116</v>
      </c>
    </row>
    <row r="231" spans="1:12">
      <c r="A231" s="1" t="s">
        <v>11092</v>
      </c>
      <c r="B231" s="99">
        <v>33</v>
      </c>
      <c r="C231" s="5" t="s">
        <v>8013</v>
      </c>
      <c r="D231" s="100" t="s">
        <v>2717</v>
      </c>
      <c r="E231" s="101" t="s">
        <v>8014</v>
      </c>
      <c r="F231" s="101" t="s">
        <v>858</v>
      </c>
      <c r="G231" s="102">
        <v>5688</v>
      </c>
      <c r="H231" s="99" t="s">
        <v>859</v>
      </c>
      <c r="I231" s="99" t="s">
        <v>12</v>
      </c>
      <c r="J231" s="94" t="s">
        <v>13</v>
      </c>
      <c r="K231" s="5" t="s">
        <v>5664</v>
      </c>
      <c r="L231" s="93">
        <v>46077</v>
      </c>
    </row>
    <row r="232" spans="1:12">
      <c r="A232" s="1" t="s">
        <v>11093</v>
      </c>
      <c r="B232" s="5">
        <v>33</v>
      </c>
      <c r="C232" s="2" t="s">
        <v>6792</v>
      </c>
      <c r="D232" s="3" t="s">
        <v>2763</v>
      </c>
      <c r="E232" s="3" t="s">
        <v>6793</v>
      </c>
      <c r="F232" s="3" t="s">
        <v>4</v>
      </c>
      <c r="G232" s="4">
        <v>866</v>
      </c>
      <c r="H232" s="2" t="s">
        <v>5</v>
      </c>
      <c r="I232" s="2" t="s">
        <v>25</v>
      </c>
      <c r="J232" s="2" t="s">
        <v>13</v>
      </c>
      <c r="K232" s="2" t="s">
        <v>5671</v>
      </c>
      <c r="L232" s="93">
        <v>46077</v>
      </c>
    </row>
    <row r="233" spans="1:12">
      <c r="A233" s="1" t="s">
        <v>11094</v>
      </c>
      <c r="B233" s="5">
        <v>33</v>
      </c>
      <c r="C233" s="2" t="s">
        <v>3107</v>
      </c>
      <c r="D233" s="3" t="s">
        <v>2538</v>
      </c>
      <c r="E233" s="3" t="s">
        <v>3108</v>
      </c>
      <c r="F233" s="3" t="s">
        <v>4</v>
      </c>
      <c r="G233" s="4">
        <v>148</v>
      </c>
      <c r="H233" s="2" t="s">
        <v>5</v>
      </c>
      <c r="I233" s="2" t="s">
        <v>6</v>
      </c>
      <c r="J233" s="2" t="s">
        <v>13</v>
      </c>
      <c r="K233" s="2" t="s">
        <v>8</v>
      </c>
      <c r="L233" s="93">
        <v>46077</v>
      </c>
    </row>
    <row r="234" spans="1:12">
      <c r="A234" s="1" t="s">
        <v>11095</v>
      </c>
      <c r="B234" s="5">
        <v>33</v>
      </c>
      <c r="C234" s="2" t="s">
        <v>6797</v>
      </c>
      <c r="D234" s="3" t="s">
        <v>2727</v>
      </c>
      <c r="E234" s="3" t="s">
        <v>6798</v>
      </c>
      <c r="F234" s="3" t="s">
        <v>4</v>
      </c>
      <c r="G234" s="4">
        <v>1910</v>
      </c>
      <c r="H234" s="2" t="s">
        <v>5</v>
      </c>
      <c r="I234" s="2" t="s">
        <v>25</v>
      </c>
      <c r="J234" s="2" t="s">
        <v>13</v>
      </c>
      <c r="K234" s="2" t="s">
        <v>5671</v>
      </c>
      <c r="L234" s="93">
        <v>46077</v>
      </c>
    </row>
    <row r="235" spans="1:12">
      <c r="A235" s="1" t="s">
        <v>11096</v>
      </c>
      <c r="B235" s="5">
        <v>33</v>
      </c>
      <c r="C235" s="2" t="s">
        <v>3141</v>
      </c>
      <c r="D235" s="3" t="s">
        <v>2538</v>
      </c>
      <c r="E235" s="3" t="s">
        <v>3142</v>
      </c>
      <c r="F235" s="3" t="s">
        <v>4</v>
      </c>
      <c r="G235" s="4">
        <v>463</v>
      </c>
      <c r="H235" s="2" t="s">
        <v>5</v>
      </c>
      <c r="I235" s="2" t="s">
        <v>6</v>
      </c>
      <c r="J235" s="2" t="s">
        <v>13</v>
      </c>
      <c r="K235" s="2" t="s">
        <v>8</v>
      </c>
      <c r="L235" s="93">
        <v>46077</v>
      </c>
    </row>
    <row r="236" spans="1:12">
      <c r="A236" s="1" t="s">
        <v>11097</v>
      </c>
      <c r="B236" s="5">
        <v>33</v>
      </c>
      <c r="C236" s="5" t="s">
        <v>3153</v>
      </c>
      <c r="D236" s="6" t="s">
        <v>2707</v>
      </c>
      <c r="E236" s="6" t="s">
        <v>3154</v>
      </c>
      <c r="F236" s="6" t="s">
        <v>4</v>
      </c>
      <c r="G236" s="7">
        <v>236</v>
      </c>
      <c r="H236" s="5" t="s">
        <v>5</v>
      </c>
      <c r="I236" s="5" t="s">
        <v>12</v>
      </c>
      <c r="J236" s="2" t="s">
        <v>13</v>
      </c>
      <c r="K236" s="2" t="s">
        <v>8</v>
      </c>
      <c r="L236" s="93">
        <v>46077</v>
      </c>
    </row>
    <row r="237" spans="1:12">
      <c r="A237" s="1" t="s">
        <v>11098</v>
      </c>
      <c r="B237" s="99">
        <v>33</v>
      </c>
      <c r="C237" s="104" t="s">
        <v>8025</v>
      </c>
      <c r="D237" s="95" t="s">
        <v>6609</v>
      </c>
      <c r="E237" s="105" t="s">
        <v>8026</v>
      </c>
      <c r="F237" s="96" t="s">
        <v>858</v>
      </c>
      <c r="G237" s="97">
        <v>9909</v>
      </c>
      <c r="H237" s="94" t="s">
        <v>859</v>
      </c>
      <c r="I237" s="94" t="s">
        <v>25</v>
      </c>
      <c r="J237" s="94" t="s">
        <v>13</v>
      </c>
      <c r="K237" s="5" t="s">
        <v>5664</v>
      </c>
      <c r="L237" s="93">
        <v>46077</v>
      </c>
    </row>
    <row r="238" spans="1:12">
      <c r="A238" s="1" t="s">
        <v>11099</v>
      </c>
      <c r="B238" s="99">
        <v>33</v>
      </c>
      <c r="C238" s="104" t="s">
        <v>6807</v>
      </c>
      <c r="D238" s="95" t="s">
        <v>6582</v>
      </c>
      <c r="E238" s="105" t="s">
        <v>6808</v>
      </c>
      <c r="F238" s="96" t="s">
        <v>858</v>
      </c>
      <c r="G238" s="97">
        <v>2161</v>
      </c>
      <c r="H238" s="94" t="s">
        <v>859</v>
      </c>
      <c r="I238" s="94" t="s">
        <v>25</v>
      </c>
      <c r="J238" s="94" t="s">
        <v>13</v>
      </c>
      <c r="K238" s="2" t="s">
        <v>5671</v>
      </c>
      <c r="L238" s="120">
        <v>46116</v>
      </c>
    </row>
    <row r="239" spans="1:12">
      <c r="A239" s="1" t="s">
        <v>11100</v>
      </c>
      <c r="B239" s="99">
        <v>33</v>
      </c>
      <c r="C239" s="107" t="s">
        <v>6809</v>
      </c>
      <c r="D239" s="100" t="s">
        <v>2707</v>
      </c>
      <c r="E239" s="109" t="s">
        <v>6810</v>
      </c>
      <c r="F239" s="101" t="s">
        <v>858</v>
      </c>
      <c r="G239" s="102">
        <v>2078</v>
      </c>
      <c r="H239" s="99" t="s">
        <v>859</v>
      </c>
      <c r="I239" s="99" t="s">
        <v>12</v>
      </c>
      <c r="J239" s="94" t="s">
        <v>13</v>
      </c>
      <c r="K239" s="2" t="s">
        <v>5671</v>
      </c>
      <c r="L239" s="93">
        <v>46077</v>
      </c>
    </row>
    <row r="240" spans="1:12">
      <c r="A240" s="1" t="s">
        <v>11101</v>
      </c>
      <c r="B240" s="99">
        <v>33</v>
      </c>
      <c r="C240" s="107" t="s">
        <v>6815</v>
      </c>
      <c r="D240" s="100" t="s">
        <v>2707</v>
      </c>
      <c r="E240" s="109" t="s">
        <v>10742</v>
      </c>
      <c r="F240" s="101" t="s">
        <v>858</v>
      </c>
      <c r="G240" s="102">
        <v>1994</v>
      </c>
      <c r="H240" s="99" t="s">
        <v>859</v>
      </c>
      <c r="I240" s="99" t="s">
        <v>12</v>
      </c>
      <c r="J240" s="94" t="s">
        <v>13</v>
      </c>
      <c r="K240" s="2" t="s">
        <v>5671</v>
      </c>
      <c r="L240" s="93">
        <v>46077</v>
      </c>
    </row>
    <row r="241" spans="1:12">
      <c r="A241" s="1" t="s">
        <v>11102</v>
      </c>
      <c r="B241" s="5">
        <v>33</v>
      </c>
      <c r="C241" s="107" t="s">
        <v>6820</v>
      </c>
      <c r="D241" s="6" t="s">
        <v>2717</v>
      </c>
      <c r="E241" s="108" t="s">
        <v>6821</v>
      </c>
      <c r="F241" s="6" t="s">
        <v>4</v>
      </c>
      <c r="G241" s="7">
        <v>2391</v>
      </c>
      <c r="H241" s="5" t="s">
        <v>5</v>
      </c>
      <c r="I241" s="5" t="s">
        <v>12</v>
      </c>
      <c r="J241" s="2" t="s">
        <v>13</v>
      </c>
      <c r="K241" s="2" t="s">
        <v>5671</v>
      </c>
      <c r="L241" s="93">
        <v>46077</v>
      </c>
    </row>
    <row r="242" spans="1:12">
      <c r="A242" s="1" t="s">
        <v>11103</v>
      </c>
      <c r="B242" s="5">
        <v>33</v>
      </c>
      <c r="C242" s="104" t="s">
        <v>3168</v>
      </c>
      <c r="D242" s="3" t="s">
        <v>2693</v>
      </c>
      <c r="E242" s="106" t="s">
        <v>3169</v>
      </c>
      <c r="F242" s="3" t="s">
        <v>4</v>
      </c>
      <c r="G242" s="4">
        <v>527</v>
      </c>
      <c r="H242" s="2" t="s">
        <v>5</v>
      </c>
      <c r="I242" s="2" t="s">
        <v>25</v>
      </c>
      <c r="J242" s="2" t="s">
        <v>13</v>
      </c>
      <c r="K242" s="2" t="s">
        <v>8</v>
      </c>
      <c r="L242" s="93">
        <v>46077</v>
      </c>
    </row>
    <row r="243" spans="1:12">
      <c r="A243" s="1" t="s">
        <v>11104</v>
      </c>
      <c r="B243" s="5">
        <v>33</v>
      </c>
      <c r="C243" s="107" t="s">
        <v>3175</v>
      </c>
      <c r="D243" s="6" t="s">
        <v>2707</v>
      </c>
      <c r="E243" s="108" t="s">
        <v>3176</v>
      </c>
      <c r="F243" s="6" t="s">
        <v>4</v>
      </c>
      <c r="G243" s="7">
        <v>600</v>
      </c>
      <c r="H243" s="5" t="s">
        <v>5</v>
      </c>
      <c r="I243" s="5" t="s">
        <v>12</v>
      </c>
      <c r="J243" s="2" t="s">
        <v>13</v>
      </c>
      <c r="K243" s="2" t="s">
        <v>8</v>
      </c>
      <c r="L243" s="93">
        <v>46077</v>
      </c>
    </row>
    <row r="244" spans="1:12">
      <c r="A244" s="1" t="s">
        <v>11105</v>
      </c>
      <c r="B244" s="5">
        <v>33</v>
      </c>
      <c r="C244" s="104" t="s">
        <v>3179</v>
      </c>
      <c r="D244" s="3" t="s">
        <v>2538</v>
      </c>
      <c r="E244" s="106" t="s">
        <v>3180</v>
      </c>
      <c r="F244" s="3" t="s">
        <v>4</v>
      </c>
      <c r="G244" s="4">
        <v>609</v>
      </c>
      <c r="H244" s="2" t="s">
        <v>5</v>
      </c>
      <c r="I244" s="2" t="s">
        <v>6</v>
      </c>
      <c r="J244" s="2" t="s">
        <v>13</v>
      </c>
      <c r="K244" s="2" t="s">
        <v>8</v>
      </c>
      <c r="L244" s="93">
        <v>46077</v>
      </c>
    </row>
    <row r="245" spans="1:12">
      <c r="A245" s="1" t="s">
        <v>11106</v>
      </c>
      <c r="B245" s="5">
        <v>33</v>
      </c>
      <c r="C245" s="104" t="s">
        <v>6827</v>
      </c>
      <c r="D245" s="3" t="s">
        <v>2701</v>
      </c>
      <c r="E245" s="106" t="s">
        <v>6828</v>
      </c>
      <c r="F245" s="3" t="s">
        <v>4</v>
      </c>
      <c r="G245" s="4">
        <v>1311</v>
      </c>
      <c r="H245" s="2" t="s">
        <v>5</v>
      </c>
      <c r="I245" s="2" t="s">
        <v>6</v>
      </c>
      <c r="J245" s="2" t="s">
        <v>13</v>
      </c>
      <c r="K245" s="2" t="s">
        <v>5671</v>
      </c>
      <c r="L245" s="93">
        <v>46077</v>
      </c>
    </row>
    <row r="246" spans="1:12">
      <c r="A246" s="1" t="s">
        <v>11107</v>
      </c>
      <c r="B246" s="5">
        <v>33</v>
      </c>
      <c r="C246" s="107" t="s">
        <v>3187</v>
      </c>
      <c r="D246" s="6" t="s">
        <v>2707</v>
      </c>
      <c r="E246" s="108" t="s">
        <v>3188</v>
      </c>
      <c r="F246" s="6" t="s">
        <v>4</v>
      </c>
      <c r="G246" s="7">
        <v>1227</v>
      </c>
      <c r="H246" s="5" t="s">
        <v>5</v>
      </c>
      <c r="I246" s="5" t="s">
        <v>12</v>
      </c>
      <c r="J246" s="2" t="s">
        <v>13</v>
      </c>
      <c r="K246" s="2" t="s">
        <v>8</v>
      </c>
      <c r="L246" s="93">
        <v>46077</v>
      </c>
    </row>
    <row r="247" spans="1:12">
      <c r="A247" s="1" t="s">
        <v>11108</v>
      </c>
      <c r="B247" s="5">
        <v>33</v>
      </c>
      <c r="C247" s="104" t="s">
        <v>3191</v>
      </c>
      <c r="D247" s="3" t="s">
        <v>2693</v>
      </c>
      <c r="E247" s="106" t="s">
        <v>3192</v>
      </c>
      <c r="F247" s="3" t="s">
        <v>4</v>
      </c>
      <c r="G247" s="4">
        <v>871</v>
      </c>
      <c r="H247" s="2" t="s">
        <v>5</v>
      </c>
      <c r="I247" s="2" t="s">
        <v>25</v>
      </c>
      <c r="J247" s="2" t="s">
        <v>13</v>
      </c>
      <c r="K247" s="2" t="s">
        <v>8</v>
      </c>
      <c r="L247" s="93">
        <v>46077</v>
      </c>
    </row>
    <row r="248" spans="1:12">
      <c r="A248" s="1" t="s">
        <v>11109</v>
      </c>
      <c r="B248" s="5">
        <v>33</v>
      </c>
      <c r="C248" s="107" t="s">
        <v>8028</v>
      </c>
      <c r="D248" s="6" t="s">
        <v>2717</v>
      </c>
      <c r="E248" s="108" t="s">
        <v>8029</v>
      </c>
      <c r="F248" s="6" t="s">
        <v>4</v>
      </c>
      <c r="G248" s="7">
        <v>3141</v>
      </c>
      <c r="H248" s="5" t="s">
        <v>5</v>
      </c>
      <c r="I248" s="5" t="s">
        <v>12</v>
      </c>
      <c r="J248" s="2" t="s">
        <v>13</v>
      </c>
      <c r="K248" s="5" t="s">
        <v>5664</v>
      </c>
      <c r="L248" s="93">
        <v>46077</v>
      </c>
    </row>
    <row r="249" spans="1:12">
      <c r="A249" s="1" t="s">
        <v>11110</v>
      </c>
      <c r="B249" s="5">
        <v>33</v>
      </c>
      <c r="C249" s="104" t="s">
        <v>6835</v>
      </c>
      <c r="D249" s="3" t="s">
        <v>2727</v>
      </c>
      <c r="E249" s="106" t="s">
        <v>6836</v>
      </c>
      <c r="F249" s="3" t="s">
        <v>4</v>
      </c>
      <c r="G249" s="4">
        <v>1316</v>
      </c>
      <c r="H249" s="2" t="s">
        <v>5</v>
      </c>
      <c r="I249" s="2" t="s">
        <v>25</v>
      </c>
      <c r="J249" s="2" t="s">
        <v>13</v>
      </c>
      <c r="K249" s="2" t="s">
        <v>5671</v>
      </c>
      <c r="L249" s="93">
        <v>46077</v>
      </c>
    </row>
    <row r="250" spans="1:12">
      <c r="A250" s="1" t="s">
        <v>11111</v>
      </c>
      <c r="B250" s="5">
        <v>33</v>
      </c>
      <c r="C250" s="107" t="s">
        <v>3202</v>
      </c>
      <c r="D250" s="6" t="s">
        <v>2704</v>
      </c>
      <c r="E250" s="108" t="s">
        <v>3203</v>
      </c>
      <c r="F250" s="6" t="s">
        <v>4</v>
      </c>
      <c r="G250" s="7">
        <v>230</v>
      </c>
      <c r="H250" s="5" t="s">
        <v>5</v>
      </c>
      <c r="I250" s="5" t="s">
        <v>12</v>
      </c>
      <c r="J250" s="2" t="s">
        <v>13</v>
      </c>
      <c r="K250" s="2" t="s">
        <v>8</v>
      </c>
      <c r="L250" s="93">
        <v>46077</v>
      </c>
    </row>
    <row r="251" spans="1:12">
      <c r="A251" s="1" t="s">
        <v>11112</v>
      </c>
      <c r="B251" s="5">
        <v>33</v>
      </c>
      <c r="C251" s="104" t="s">
        <v>6837</v>
      </c>
      <c r="D251" s="3" t="s">
        <v>6582</v>
      </c>
      <c r="E251" s="106" t="s">
        <v>10743</v>
      </c>
      <c r="F251" s="3" t="s">
        <v>4</v>
      </c>
      <c r="G251" s="4">
        <v>1000</v>
      </c>
      <c r="H251" s="2" t="s">
        <v>5</v>
      </c>
      <c r="I251" s="2" t="s">
        <v>25</v>
      </c>
      <c r="J251" s="2" t="s">
        <v>13</v>
      </c>
      <c r="K251" s="2" t="s">
        <v>5671</v>
      </c>
      <c r="L251" s="93">
        <v>46077</v>
      </c>
    </row>
    <row r="252" spans="1:12">
      <c r="A252" s="1" t="s">
        <v>11113</v>
      </c>
      <c r="B252" s="5">
        <v>33</v>
      </c>
      <c r="C252" s="107" t="s">
        <v>3226</v>
      </c>
      <c r="D252" s="6" t="s">
        <v>2717</v>
      </c>
      <c r="E252" s="108" t="s">
        <v>3227</v>
      </c>
      <c r="F252" s="6" t="s">
        <v>4</v>
      </c>
      <c r="G252" s="7">
        <v>501</v>
      </c>
      <c r="H252" s="5" t="s">
        <v>5</v>
      </c>
      <c r="I252" s="5" t="s">
        <v>12</v>
      </c>
      <c r="J252" s="2" t="s">
        <v>13</v>
      </c>
      <c r="K252" s="2" t="s">
        <v>8</v>
      </c>
      <c r="L252" s="93">
        <v>46077</v>
      </c>
    </row>
    <row r="253" spans="1:12">
      <c r="A253" s="1" t="s">
        <v>11114</v>
      </c>
      <c r="B253" s="5">
        <v>33</v>
      </c>
      <c r="C253" s="104" t="s">
        <v>6850</v>
      </c>
      <c r="D253" s="3" t="s">
        <v>2690</v>
      </c>
      <c r="E253" s="106" t="s">
        <v>6851</v>
      </c>
      <c r="F253" s="3" t="s">
        <v>4</v>
      </c>
      <c r="G253" s="4">
        <v>1655</v>
      </c>
      <c r="H253" s="2" t="s">
        <v>5</v>
      </c>
      <c r="I253" s="2" t="s">
        <v>25</v>
      </c>
      <c r="J253" s="2" t="s">
        <v>13</v>
      </c>
      <c r="K253" s="2" t="s">
        <v>5671</v>
      </c>
      <c r="L253" s="93">
        <v>46077</v>
      </c>
    </row>
    <row r="254" spans="1:12">
      <c r="A254" s="1" t="s">
        <v>11115</v>
      </c>
      <c r="B254" s="99">
        <v>33</v>
      </c>
      <c r="C254" s="107" t="s">
        <v>6860</v>
      </c>
      <c r="D254" s="100" t="s">
        <v>2707</v>
      </c>
      <c r="E254" s="109" t="s">
        <v>6861</v>
      </c>
      <c r="F254" s="101" t="s">
        <v>858</v>
      </c>
      <c r="G254" s="102">
        <v>2752</v>
      </c>
      <c r="H254" s="99" t="s">
        <v>859</v>
      </c>
      <c r="I254" s="99" t="s">
        <v>12</v>
      </c>
      <c r="J254" s="94" t="s">
        <v>13</v>
      </c>
      <c r="K254" s="2" t="s">
        <v>5671</v>
      </c>
      <c r="L254" s="93">
        <v>46077</v>
      </c>
    </row>
    <row r="255" spans="1:12">
      <c r="A255" s="1" t="s">
        <v>11116</v>
      </c>
      <c r="B255" s="99">
        <v>33</v>
      </c>
      <c r="C255" s="107" t="s">
        <v>6868</v>
      </c>
      <c r="D255" s="100" t="s">
        <v>2717</v>
      </c>
      <c r="E255" s="109" t="s">
        <v>10744</v>
      </c>
      <c r="F255" s="101" t="s">
        <v>858</v>
      </c>
      <c r="G255" s="102">
        <v>4123</v>
      </c>
      <c r="H255" s="99" t="s">
        <v>859</v>
      </c>
      <c r="I255" s="99" t="s">
        <v>12</v>
      </c>
      <c r="J255" s="94" t="s">
        <v>13</v>
      </c>
      <c r="K255" s="2" t="s">
        <v>5671</v>
      </c>
      <c r="L255" s="93">
        <v>46077</v>
      </c>
    </row>
    <row r="256" spans="1:12">
      <c r="A256" s="1" t="s">
        <v>11117</v>
      </c>
      <c r="B256" s="99">
        <v>33</v>
      </c>
      <c r="C256" s="107" t="s">
        <v>6873</v>
      </c>
      <c r="D256" s="100" t="s">
        <v>2707</v>
      </c>
      <c r="E256" s="109" t="s">
        <v>6874</v>
      </c>
      <c r="F256" s="101" t="s">
        <v>858</v>
      </c>
      <c r="G256" s="102">
        <v>1020</v>
      </c>
      <c r="H256" s="99" t="s">
        <v>859</v>
      </c>
      <c r="I256" s="99" t="s">
        <v>12</v>
      </c>
      <c r="J256" s="94" t="s">
        <v>13</v>
      </c>
      <c r="K256" s="2" t="s">
        <v>5671</v>
      </c>
      <c r="L256" s="93">
        <v>46077</v>
      </c>
    </row>
    <row r="257" spans="1:12">
      <c r="A257" s="1" t="s">
        <v>11118</v>
      </c>
      <c r="B257" s="5">
        <v>33</v>
      </c>
      <c r="C257" s="104" t="s">
        <v>3254</v>
      </c>
      <c r="D257" s="3" t="s">
        <v>2727</v>
      </c>
      <c r="E257" s="106" t="s">
        <v>3255</v>
      </c>
      <c r="F257" s="3" t="s">
        <v>4</v>
      </c>
      <c r="G257" s="4">
        <v>503</v>
      </c>
      <c r="H257" s="2" t="s">
        <v>5</v>
      </c>
      <c r="I257" s="2" t="s">
        <v>25</v>
      </c>
      <c r="J257" s="2" t="s">
        <v>13</v>
      </c>
      <c r="K257" s="2" t="s">
        <v>8</v>
      </c>
      <c r="L257" s="93">
        <v>46077</v>
      </c>
    </row>
    <row r="258" spans="1:12">
      <c r="A258" s="1" t="s">
        <v>11119</v>
      </c>
      <c r="B258" s="94">
        <v>47</v>
      </c>
      <c r="C258" s="104" t="s">
        <v>8483</v>
      </c>
      <c r="D258" s="95" t="s">
        <v>3741</v>
      </c>
      <c r="E258" s="105" t="s">
        <v>10858</v>
      </c>
      <c r="F258" s="96" t="s">
        <v>858</v>
      </c>
      <c r="G258" s="97">
        <v>32602</v>
      </c>
      <c r="H258" s="94" t="s">
        <v>859</v>
      </c>
      <c r="I258" s="94" t="s">
        <v>25</v>
      </c>
      <c r="J258" s="94" t="s">
        <v>13</v>
      </c>
      <c r="K258" s="94" t="s">
        <v>5847</v>
      </c>
      <c r="L258" s="93">
        <v>46077</v>
      </c>
    </row>
    <row r="259" spans="1:12">
      <c r="A259" s="1" t="s">
        <v>11120</v>
      </c>
      <c r="B259" s="2">
        <v>47</v>
      </c>
      <c r="C259" s="104" t="s">
        <v>8093</v>
      </c>
      <c r="D259" s="3" t="s">
        <v>3724</v>
      </c>
      <c r="E259" s="106" t="s">
        <v>8094</v>
      </c>
      <c r="F259" s="3" t="s">
        <v>4</v>
      </c>
      <c r="G259" s="4">
        <v>4421</v>
      </c>
      <c r="H259" s="2" t="s">
        <v>5</v>
      </c>
      <c r="I259" s="2" t="s">
        <v>6</v>
      </c>
      <c r="J259" s="2" t="s">
        <v>7702</v>
      </c>
      <c r="K259" s="5" t="s">
        <v>5664</v>
      </c>
      <c r="L259" s="93">
        <v>46077</v>
      </c>
    </row>
    <row r="260" spans="1:12">
      <c r="A260" s="1" t="s">
        <v>11121</v>
      </c>
      <c r="B260" s="2">
        <v>47</v>
      </c>
      <c r="C260" s="104" t="s">
        <v>3749</v>
      </c>
      <c r="D260" s="3" t="s">
        <v>3724</v>
      </c>
      <c r="E260" s="106" t="s">
        <v>3750</v>
      </c>
      <c r="F260" s="3" t="s">
        <v>4</v>
      </c>
      <c r="G260" s="4">
        <v>538</v>
      </c>
      <c r="H260" s="2" t="s">
        <v>5</v>
      </c>
      <c r="I260" s="2" t="s">
        <v>6</v>
      </c>
      <c r="J260" s="2" t="s">
        <v>7</v>
      </c>
      <c r="K260" s="2" t="s">
        <v>8</v>
      </c>
      <c r="L260" s="93">
        <v>46077</v>
      </c>
    </row>
    <row r="261" spans="1:12">
      <c r="A261" s="1" t="s">
        <v>11122</v>
      </c>
      <c r="B261" s="94">
        <v>47</v>
      </c>
      <c r="C261" s="104" t="s">
        <v>8097</v>
      </c>
      <c r="D261" s="95" t="s">
        <v>3718</v>
      </c>
      <c r="E261" s="105" t="s">
        <v>10745</v>
      </c>
      <c r="F261" s="96" t="s">
        <v>858</v>
      </c>
      <c r="G261" s="97">
        <v>2997</v>
      </c>
      <c r="H261" s="94" t="s">
        <v>859</v>
      </c>
      <c r="I261" s="94" t="s">
        <v>6</v>
      </c>
      <c r="J261" s="94" t="s">
        <v>7</v>
      </c>
      <c r="K261" s="5" t="s">
        <v>5664</v>
      </c>
      <c r="L261" s="93">
        <v>46077</v>
      </c>
    </row>
    <row r="262" spans="1:12">
      <c r="A262" s="1" t="s">
        <v>11123</v>
      </c>
      <c r="B262" s="94">
        <v>47</v>
      </c>
      <c r="C262" s="104" t="s">
        <v>8098</v>
      </c>
      <c r="D262" s="95" t="s">
        <v>3741</v>
      </c>
      <c r="E262" s="105" t="s">
        <v>8099</v>
      </c>
      <c r="F262" s="96" t="s">
        <v>858</v>
      </c>
      <c r="G262" s="97">
        <v>5631</v>
      </c>
      <c r="H262" s="94" t="s">
        <v>859</v>
      </c>
      <c r="I262" s="94" t="s">
        <v>25</v>
      </c>
      <c r="J262" s="94" t="s">
        <v>13</v>
      </c>
      <c r="K262" s="5" t="s">
        <v>5664</v>
      </c>
      <c r="L262" s="93">
        <v>46077</v>
      </c>
    </row>
    <row r="263" spans="1:12">
      <c r="A263" s="1" t="s">
        <v>11124</v>
      </c>
      <c r="B263" s="2">
        <v>47</v>
      </c>
      <c r="C263" s="104" t="s">
        <v>3770</v>
      </c>
      <c r="D263" s="3" t="s">
        <v>3724</v>
      </c>
      <c r="E263" s="106" t="s">
        <v>3771</v>
      </c>
      <c r="F263" s="3" t="s">
        <v>4</v>
      </c>
      <c r="G263" s="4">
        <v>613</v>
      </c>
      <c r="H263" s="2" t="s">
        <v>5</v>
      </c>
      <c r="I263" s="2" t="s">
        <v>6</v>
      </c>
      <c r="J263" s="2" t="s">
        <v>7</v>
      </c>
      <c r="K263" s="2" t="s">
        <v>8</v>
      </c>
      <c r="L263" s="93">
        <v>46077</v>
      </c>
    </row>
    <row r="264" spans="1:12">
      <c r="A264" s="1" t="s">
        <v>11125</v>
      </c>
      <c r="B264" s="2">
        <v>47</v>
      </c>
      <c r="C264" s="107" t="s">
        <v>7042</v>
      </c>
      <c r="D264" s="6" t="s">
        <v>3727</v>
      </c>
      <c r="E264" s="108" t="s">
        <v>7043</v>
      </c>
      <c r="F264" s="6" t="s">
        <v>4</v>
      </c>
      <c r="G264" s="7">
        <v>747</v>
      </c>
      <c r="H264" s="5" t="s">
        <v>5</v>
      </c>
      <c r="I264" s="5" t="s">
        <v>12</v>
      </c>
      <c r="J264" s="2" t="s">
        <v>13</v>
      </c>
      <c r="K264" s="2" t="s">
        <v>5671</v>
      </c>
      <c r="L264" s="93">
        <v>46077</v>
      </c>
    </row>
    <row r="265" spans="1:12">
      <c r="A265" s="1" t="s">
        <v>11126</v>
      </c>
      <c r="B265" s="2">
        <v>47</v>
      </c>
      <c r="C265" s="107" t="s">
        <v>7044</v>
      </c>
      <c r="D265" s="6" t="s">
        <v>3727</v>
      </c>
      <c r="E265" s="108" t="s">
        <v>7045</v>
      </c>
      <c r="F265" s="6" t="s">
        <v>4</v>
      </c>
      <c r="G265" s="7">
        <v>1260</v>
      </c>
      <c r="H265" s="5" t="s">
        <v>5</v>
      </c>
      <c r="I265" s="5" t="s">
        <v>12</v>
      </c>
      <c r="J265" s="2" t="s">
        <v>13</v>
      </c>
      <c r="K265" s="2" t="s">
        <v>5671</v>
      </c>
      <c r="L265" s="93">
        <v>46077</v>
      </c>
    </row>
    <row r="266" spans="1:12">
      <c r="A266" s="1" t="s">
        <v>11127</v>
      </c>
      <c r="B266" s="2">
        <v>47</v>
      </c>
      <c r="C266" s="104" t="s">
        <v>3781</v>
      </c>
      <c r="D266" s="3" t="s">
        <v>3712</v>
      </c>
      <c r="E266" s="106" t="s">
        <v>3782</v>
      </c>
      <c r="F266" s="3" t="s">
        <v>4</v>
      </c>
      <c r="G266" s="4">
        <v>613</v>
      </c>
      <c r="H266" s="2" t="s">
        <v>5</v>
      </c>
      <c r="I266" s="2" t="s">
        <v>6</v>
      </c>
      <c r="J266" s="2" t="s">
        <v>13</v>
      </c>
      <c r="K266" s="2" t="s">
        <v>8</v>
      </c>
      <c r="L266" s="93">
        <v>46077</v>
      </c>
    </row>
    <row r="267" spans="1:12">
      <c r="A267" s="1" t="s">
        <v>11128</v>
      </c>
      <c r="B267" s="2">
        <v>47</v>
      </c>
      <c r="C267" s="104" t="s">
        <v>7048</v>
      </c>
      <c r="D267" s="3" t="s">
        <v>3718</v>
      </c>
      <c r="E267" s="106" t="s">
        <v>7049</v>
      </c>
      <c r="F267" s="3" t="s">
        <v>4</v>
      </c>
      <c r="G267" s="4">
        <v>2433</v>
      </c>
      <c r="H267" s="2" t="s">
        <v>5</v>
      </c>
      <c r="I267" s="2" t="s">
        <v>6</v>
      </c>
      <c r="J267" s="2" t="s">
        <v>7</v>
      </c>
      <c r="K267" s="2" t="s">
        <v>5671</v>
      </c>
      <c r="L267" s="93">
        <v>46077</v>
      </c>
    </row>
    <row r="268" spans="1:12">
      <c r="A268" s="1" t="s">
        <v>11129</v>
      </c>
      <c r="B268" s="2">
        <v>47</v>
      </c>
      <c r="C268" s="104" t="s">
        <v>8106</v>
      </c>
      <c r="D268" s="3" t="s">
        <v>3775</v>
      </c>
      <c r="E268" s="106" t="s">
        <v>8107</v>
      </c>
      <c r="F268" s="3" t="s">
        <v>4</v>
      </c>
      <c r="G268" s="4">
        <v>1796</v>
      </c>
      <c r="H268" s="2" t="s">
        <v>5</v>
      </c>
      <c r="I268" s="2" t="s">
        <v>6</v>
      </c>
      <c r="J268" s="2" t="s">
        <v>7</v>
      </c>
      <c r="K268" s="5" t="s">
        <v>5664</v>
      </c>
      <c r="L268" s="93">
        <v>46077</v>
      </c>
    </row>
    <row r="269" spans="1:12">
      <c r="A269" s="1" t="s">
        <v>11130</v>
      </c>
      <c r="B269" s="2">
        <v>47</v>
      </c>
      <c r="C269" s="104" t="s">
        <v>7052</v>
      </c>
      <c r="D269" s="3" t="s">
        <v>3741</v>
      </c>
      <c r="E269" s="106" t="s">
        <v>7053</v>
      </c>
      <c r="F269" s="3" t="s">
        <v>4</v>
      </c>
      <c r="G269" s="4">
        <v>1109</v>
      </c>
      <c r="H269" s="2" t="s">
        <v>5</v>
      </c>
      <c r="I269" s="2" t="s">
        <v>25</v>
      </c>
      <c r="J269" s="2" t="s">
        <v>13</v>
      </c>
      <c r="K269" s="2" t="s">
        <v>5671</v>
      </c>
      <c r="L269" s="93">
        <v>46077</v>
      </c>
    </row>
    <row r="270" spans="1:12">
      <c r="A270" s="1" t="s">
        <v>11131</v>
      </c>
      <c r="B270" s="2">
        <v>47</v>
      </c>
      <c r="C270" s="104" t="s">
        <v>3794</v>
      </c>
      <c r="D270" s="3" t="s">
        <v>3712</v>
      </c>
      <c r="E270" s="106" t="s">
        <v>3795</v>
      </c>
      <c r="F270" s="3" t="s">
        <v>4</v>
      </c>
      <c r="G270" s="4">
        <v>774</v>
      </c>
      <c r="H270" s="2" t="s">
        <v>5</v>
      </c>
      <c r="I270" s="2" t="s">
        <v>6</v>
      </c>
      <c r="J270" s="2" t="s">
        <v>13</v>
      </c>
      <c r="K270" s="2" t="s">
        <v>8</v>
      </c>
      <c r="L270" s="93">
        <v>46077</v>
      </c>
    </row>
    <row r="271" spans="1:12">
      <c r="A271" s="1" t="s">
        <v>11132</v>
      </c>
      <c r="B271" s="2">
        <v>47</v>
      </c>
      <c r="C271" s="104" t="s">
        <v>8110</v>
      </c>
      <c r="D271" s="3" t="s">
        <v>3712</v>
      </c>
      <c r="E271" s="106" t="s">
        <v>8111</v>
      </c>
      <c r="F271" s="3" t="s">
        <v>4</v>
      </c>
      <c r="G271" s="4">
        <v>2594</v>
      </c>
      <c r="H271" s="2" t="s">
        <v>5</v>
      </c>
      <c r="I271" s="2" t="s">
        <v>6</v>
      </c>
      <c r="J271" s="2" t="s">
        <v>13</v>
      </c>
      <c r="K271" s="5" t="s">
        <v>5664</v>
      </c>
      <c r="L271" s="93">
        <v>46077</v>
      </c>
    </row>
    <row r="272" spans="1:12">
      <c r="A272" s="1" t="s">
        <v>11133</v>
      </c>
      <c r="B272" s="2">
        <v>47</v>
      </c>
      <c r="C272" s="104" t="s">
        <v>3802</v>
      </c>
      <c r="D272" s="3" t="s">
        <v>3724</v>
      </c>
      <c r="E272" s="106" t="s">
        <v>3803</v>
      </c>
      <c r="F272" s="3" t="s">
        <v>4</v>
      </c>
      <c r="G272" s="4">
        <v>911</v>
      </c>
      <c r="H272" s="2" t="s">
        <v>5</v>
      </c>
      <c r="I272" s="2" t="s">
        <v>6</v>
      </c>
      <c r="J272" s="2" t="s">
        <v>7</v>
      </c>
      <c r="K272" s="2" t="s">
        <v>8</v>
      </c>
      <c r="L272" s="93">
        <v>46077</v>
      </c>
    </row>
    <row r="273" spans="1:12">
      <c r="A273" s="1" t="s">
        <v>11134</v>
      </c>
      <c r="B273" s="2">
        <v>47</v>
      </c>
      <c r="C273" s="104" t="s">
        <v>7056</v>
      </c>
      <c r="D273" s="3" t="s">
        <v>3741</v>
      </c>
      <c r="E273" s="106" t="s">
        <v>7057</v>
      </c>
      <c r="F273" s="3" t="s">
        <v>4</v>
      </c>
      <c r="G273" s="4">
        <v>3113</v>
      </c>
      <c r="H273" s="2" t="s">
        <v>5</v>
      </c>
      <c r="I273" s="2" t="s">
        <v>25</v>
      </c>
      <c r="J273" s="2" t="s">
        <v>13</v>
      </c>
      <c r="K273" s="2" t="s">
        <v>5671</v>
      </c>
      <c r="L273" s="93">
        <v>46077</v>
      </c>
    </row>
    <row r="274" spans="1:12">
      <c r="A274" s="1" t="s">
        <v>11135</v>
      </c>
      <c r="B274" s="2">
        <v>47</v>
      </c>
      <c r="C274" s="104" t="s">
        <v>3814</v>
      </c>
      <c r="D274" s="3" t="s">
        <v>3712</v>
      </c>
      <c r="E274" s="106" t="s">
        <v>3815</v>
      </c>
      <c r="F274" s="3" t="s">
        <v>4</v>
      </c>
      <c r="G274" s="4">
        <v>360</v>
      </c>
      <c r="H274" s="2" t="s">
        <v>5</v>
      </c>
      <c r="I274" s="2" t="s">
        <v>6</v>
      </c>
      <c r="J274" s="2" t="s">
        <v>13</v>
      </c>
      <c r="K274" s="2" t="s">
        <v>8</v>
      </c>
      <c r="L274" s="93">
        <v>46077</v>
      </c>
    </row>
    <row r="275" spans="1:12">
      <c r="A275" s="1" t="s">
        <v>11136</v>
      </c>
      <c r="B275" s="2">
        <v>47</v>
      </c>
      <c r="C275" s="104" t="s">
        <v>7058</v>
      </c>
      <c r="D275" s="3" t="s">
        <v>3724</v>
      </c>
      <c r="E275" s="106" t="s">
        <v>7059</v>
      </c>
      <c r="F275" s="3" t="s">
        <v>4</v>
      </c>
      <c r="G275" s="4">
        <v>1357</v>
      </c>
      <c r="H275" s="2" t="s">
        <v>5</v>
      </c>
      <c r="I275" s="2" t="s">
        <v>6</v>
      </c>
      <c r="J275" s="2" t="s">
        <v>7</v>
      </c>
      <c r="K275" s="2" t="s">
        <v>5671</v>
      </c>
      <c r="L275" s="93">
        <v>46077</v>
      </c>
    </row>
    <row r="276" spans="1:12">
      <c r="A276" s="1" t="s">
        <v>11137</v>
      </c>
      <c r="B276" s="2">
        <v>47</v>
      </c>
      <c r="C276" s="104" t="s">
        <v>3846</v>
      </c>
      <c r="D276" s="3" t="s">
        <v>3712</v>
      </c>
      <c r="E276" s="106" t="s">
        <v>3847</v>
      </c>
      <c r="F276" s="3" t="s">
        <v>4</v>
      </c>
      <c r="G276" s="4">
        <v>810</v>
      </c>
      <c r="H276" s="2" t="s">
        <v>5</v>
      </c>
      <c r="I276" s="2" t="s">
        <v>6</v>
      </c>
      <c r="J276" s="2" t="s">
        <v>13</v>
      </c>
      <c r="K276" s="2" t="s">
        <v>8</v>
      </c>
      <c r="L276" s="93">
        <v>46077</v>
      </c>
    </row>
    <row r="277" spans="1:12">
      <c r="A277" s="1" t="s">
        <v>11138</v>
      </c>
      <c r="B277" s="2">
        <v>47</v>
      </c>
      <c r="C277" s="104" t="s">
        <v>7062</v>
      </c>
      <c r="D277" s="3" t="s">
        <v>3712</v>
      </c>
      <c r="E277" s="106" t="s">
        <v>7063</v>
      </c>
      <c r="F277" s="3" t="s">
        <v>4</v>
      </c>
      <c r="G277" s="4">
        <v>863</v>
      </c>
      <c r="H277" s="2" t="s">
        <v>5</v>
      </c>
      <c r="I277" s="2" t="s">
        <v>6</v>
      </c>
      <c r="J277" s="2" t="s">
        <v>13</v>
      </c>
      <c r="K277" s="2" t="s">
        <v>5671</v>
      </c>
      <c r="L277" s="93">
        <v>46077</v>
      </c>
    </row>
    <row r="278" spans="1:12">
      <c r="A278" s="1" t="s">
        <v>11139</v>
      </c>
      <c r="B278" s="2">
        <v>47</v>
      </c>
      <c r="C278" s="107" t="s">
        <v>3850</v>
      </c>
      <c r="D278" s="6" t="s">
        <v>3727</v>
      </c>
      <c r="E278" s="108" t="s">
        <v>3851</v>
      </c>
      <c r="F278" s="6" t="s">
        <v>4</v>
      </c>
      <c r="G278" s="7">
        <v>1010</v>
      </c>
      <c r="H278" s="5" t="s">
        <v>5</v>
      </c>
      <c r="I278" s="5" t="s">
        <v>12</v>
      </c>
      <c r="J278" s="2" t="s">
        <v>13</v>
      </c>
      <c r="K278" s="2" t="s">
        <v>8</v>
      </c>
      <c r="L278" s="93">
        <v>46077</v>
      </c>
    </row>
    <row r="279" spans="1:12">
      <c r="A279" s="1" t="s">
        <v>11140</v>
      </c>
      <c r="B279" s="2">
        <v>47</v>
      </c>
      <c r="C279" s="104" t="s">
        <v>7064</v>
      </c>
      <c r="D279" s="3" t="s">
        <v>3712</v>
      </c>
      <c r="E279" s="106" t="s">
        <v>7065</v>
      </c>
      <c r="F279" s="3" t="s">
        <v>4</v>
      </c>
      <c r="G279" s="4">
        <v>1330</v>
      </c>
      <c r="H279" s="2" t="s">
        <v>5</v>
      </c>
      <c r="I279" s="2" t="s">
        <v>6</v>
      </c>
      <c r="J279" s="2" t="s">
        <v>13</v>
      </c>
      <c r="K279" s="2" t="s">
        <v>5671</v>
      </c>
      <c r="L279" s="93">
        <v>46077</v>
      </c>
    </row>
    <row r="280" spans="1:12">
      <c r="A280" s="1" t="s">
        <v>11141</v>
      </c>
      <c r="B280" s="2">
        <v>47</v>
      </c>
      <c r="C280" s="104" t="s">
        <v>3864</v>
      </c>
      <c r="D280" s="3" t="s">
        <v>3712</v>
      </c>
      <c r="E280" s="106" t="s">
        <v>3865</v>
      </c>
      <c r="F280" s="3" t="s">
        <v>4</v>
      </c>
      <c r="G280" s="4">
        <v>246</v>
      </c>
      <c r="H280" s="2" t="s">
        <v>5</v>
      </c>
      <c r="I280" s="2" t="s">
        <v>6</v>
      </c>
      <c r="J280" s="2" t="s">
        <v>13</v>
      </c>
      <c r="K280" s="2" t="s">
        <v>8</v>
      </c>
      <c r="L280" s="93">
        <v>46077</v>
      </c>
    </row>
    <row r="281" spans="1:12">
      <c r="A281" s="1" t="s">
        <v>11142</v>
      </c>
      <c r="B281" s="2">
        <v>47</v>
      </c>
      <c r="C281" s="104" t="s">
        <v>3882</v>
      </c>
      <c r="D281" s="3" t="s">
        <v>3712</v>
      </c>
      <c r="E281" s="106" t="s">
        <v>3883</v>
      </c>
      <c r="F281" s="3" t="s">
        <v>4</v>
      </c>
      <c r="G281" s="4">
        <v>102</v>
      </c>
      <c r="H281" s="2" t="s">
        <v>5</v>
      </c>
      <c r="I281" s="2" t="s">
        <v>6</v>
      </c>
      <c r="J281" s="2" t="s">
        <v>13</v>
      </c>
      <c r="K281" s="2" t="s">
        <v>8</v>
      </c>
      <c r="L281" s="93">
        <v>46077</v>
      </c>
    </row>
    <row r="282" spans="1:12">
      <c r="A282" s="1" t="s">
        <v>11143</v>
      </c>
      <c r="B282" s="94">
        <v>47</v>
      </c>
      <c r="C282" s="104" t="s">
        <v>7076</v>
      </c>
      <c r="D282" s="95" t="s">
        <v>3741</v>
      </c>
      <c r="E282" s="105" t="s">
        <v>7077</v>
      </c>
      <c r="F282" s="96" t="s">
        <v>858</v>
      </c>
      <c r="G282" s="97">
        <v>1116</v>
      </c>
      <c r="H282" s="94" t="s">
        <v>859</v>
      </c>
      <c r="I282" s="94" t="s">
        <v>25</v>
      </c>
      <c r="J282" s="94" t="s">
        <v>13</v>
      </c>
      <c r="K282" s="2" t="s">
        <v>5671</v>
      </c>
      <c r="L282" s="93">
        <v>46077</v>
      </c>
    </row>
    <row r="283" spans="1:12">
      <c r="A283" s="1" t="s">
        <v>11144</v>
      </c>
      <c r="B283" s="2">
        <v>47</v>
      </c>
      <c r="C283" s="8" t="s">
        <v>3906</v>
      </c>
      <c r="D283" s="3" t="s">
        <v>3712</v>
      </c>
      <c r="E283" s="9" t="s">
        <v>3907</v>
      </c>
      <c r="F283" s="3" t="s">
        <v>4</v>
      </c>
      <c r="G283" s="4">
        <v>327</v>
      </c>
      <c r="H283" s="2" t="s">
        <v>5</v>
      </c>
      <c r="I283" s="2" t="s">
        <v>6</v>
      </c>
      <c r="J283" s="2" t="s">
        <v>13</v>
      </c>
      <c r="K283" s="2" t="s">
        <v>8</v>
      </c>
      <c r="L283" s="93">
        <v>46077</v>
      </c>
    </row>
    <row r="284" spans="1:12">
      <c r="A284" s="1" t="s">
        <v>11145</v>
      </c>
      <c r="B284" s="2">
        <v>47</v>
      </c>
      <c r="C284" s="107" t="s">
        <v>8118</v>
      </c>
      <c r="D284" s="6" t="s">
        <v>3727</v>
      </c>
      <c r="E284" s="108" t="s">
        <v>8119</v>
      </c>
      <c r="F284" s="6" t="s">
        <v>4</v>
      </c>
      <c r="G284" s="7">
        <v>2263</v>
      </c>
      <c r="H284" s="5" t="s">
        <v>5</v>
      </c>
      <c r="I284" s="5" t="s">
        <v>12</v>
      </c>
      <c r="J284" s="2" t="s">
        <v>13</v>
      </c>
      <c r="K284" s="5" t="s">
        <v>5664</v>
      </c>
      <c r="L284" s="93">
        <v>46077</v>
      </c>
    </row>
    <row r="285" spans="1:12">
      <c r="A285" s="1" t="s">
        <v>11146</v>
      </c>
      <c r="B285" s="2">
        <v>47</v>
      </c>
      <c r="C285" s="8" t="s">
        <v>8120</v>
      </c>
      <c r="D285" s="3" t="s">
        <v>3741</v>
      </c>
      <c r="E285" s="9" t="s">
        <v>8121</v>
      </c>
      <c r="F285" s="3" t="s">
        <v>4</v>
      </c>
      <c r="G285" s="4">
        <v>3686</v>
      </c>
      <c r="H285" s="2" t="s">
        <v>5</v>
      </c>
      <c r="I285" s="2" t="s">
        <v>25</v>
      </c>
      <c r="J285" s="2" t="s">
        <v>13</v>
      </c>
      <c r="K285" s="5" t="s">
        <v>5664</v>
      </c>
      <c r="L285" s="93">
        <v>46077</v>
      </c>
    </row>
    <row r="286" spans="1:12">
      <c r="A286" s="1" t="s">
        <v>11147</v>
      </c>
      <c r="B286" s="2">
        <v>47</v>
      </c>
      <c r="C286" s="104" t="s">
        <v>7086</v>
      </c>
      <c r="D286" s="3" t="s">
        <v>3712</v>
      </c>
      <c r="E286" s="106" t="s">
        <v>7087</v>
      </c>
      <c r="F286" s="3" t="s">
        <v>4</v>
      </c>
      <c r="G286" s="4">
        <v>1483</v>
      </c>
      <c r="H286" s="2" t="s">
        <v>5</v>
      </c>
      <c r="I286" s="2" t="s">
        <v>6</v>
      </c>
      <c r="J286" s="2" t="s">
        <v>13</v>
      </c>
      <c r="K286" s="2" t="s">
        <v>5671</v>
      </c>
      <c r="L286" s="93">
        <v>46077</v>
      </c>
    </row>
    <row r="287" spans="1:12">
      <c r="A287" s="1" t="s">
        <v>11148</v>
      </c>
      <c r="B287" s="94">
        <v>47</v>
      </c>
      <c r="C287" s="104" t="s">
        <v>8122</v>
      </c>
      <c r="D287" s="95" t="s">
        <v>3741</v>
      </c>
      <c r="E287" s="105" t="s">
        <v>8123</v>
      </c>
      <c r="F287" s="96" t="s">
        <v>858</v>
      </c>
      <c r="G287" s="97">
        <v>9400</v>
      </c>
      <c r="H287" s="94" t="s">
        <v>859</v>
      </c>
      <c r="I287" s="94" t="s">
        <v>25</v>
      </c>
      <c r="J287" s="94" t="s">
        <v>13</v>
      </c>
      <c r="K287" s="5" t="s">
        <v>5664</v>
      </c>
      <c r="L287" s="93">
        <v>46077</v>
      </c>
    </row>
    <row r="288" spans="1:12">
      <c r="A288" s="1" t="s">
        <v>11149</v>
      </c>
      <c r="B288" s="2">
        <v>47</v>
      </c>
      <c r="C288" s="104" t="s">
        <v>3929</v>
      </c>
      <c r="D288" s="3" t="s">
        <v>3712</v>
      </c>
      <c r="E288" s="106" t="s">
        <v>3930</v>
      </c>
      <c r="F288" s="3" t="s">
        <v>4</v>
      </c>
      <c r="G288" s="4">
        <v>367</v>
      </c>
      <c r="H288" s="2" t="s">
        <v>5</v>
      </c>
      <c r="I288" s="2" t="s">
        <v>6</v>
      </c>
      <c r="J288" s="2" t="s">
        <v>13</v>
      </c>
      <c r="K288" s="2" t="s">
        <v>8</v>
      </c>
      <c r="L288" s="93">
        <v>46077</v>
      </c>
    </row>
    <row r="289" spans="1:12">
      <c r="A289" s="1" t="s">
        <v>11150</v>
      </c>
      <c r="B289" s="2">
        <v>47</v>
      </c>
      <c r="C289" s="104" t="s">
        <v>3939</v>
      </c>
      <c r="D289" s="3" t="s">
        <v>3712</v>
      </c>
      <c r="E289" s="106" t="s">
        <v>3940</v>
      </c>
      <c r="F289" s="3" t="s">
        <v>4</v>
      </c>
      <c r="G289" s="4">
        <v>856</v>
      </c>
      <c r="H289" s="2" t="s">
        <v>5</v>
      </c>
      <c r="I289" s="2" t="s">
        <v>6</v>
      </c>
      <c r="J289" s="2" t="s">
        <v>13</v>
      </c>
      <c r="K289" s="2" t="s">
        <v>8</v>
      </c>
      <c r="L289" s="93">
        <v>46077</v>
      </c>
    </row>
    <row r="290" spans="1:12">
      <c r="A290" s="1" t="s">
        <v>11151</v>
      </c>
      <c r="B290" s="94">
        <v>47</v>
      </c>
      <c r="C290" s="8" t="s">
        <v>8434</v>
      </c>
      <c r="D290" s="95" t="s">
        <v>3712</v>
      </c>
      <c r="E290" s="110" t="s">
        <v>10859</v>
      </c>
      <c r="F290" s="96" t="s">
        <v>858</v>
      </c>
      <c r="G290" s="97">
        <v>17421</v>
      </c>
      <c r="H290" s="94" t="s">
        <v>859</v>
      </c>
      <c r="I290" s="94" t="s">
        <v>6</v>
      </c>
      <c r="J290" s="94" t="s">
        <v>13</v>
      </c>
      <c r="K290" s="5" t="s">
        <v>7657</v>
      </c>
      <c r="L290" s="93">
        <v>46077</v>
      </c>
    </row>
    <row r="291" spans="1:12">
      <c r="A291" s="1" t="s">
        <v>11152</v>
      </c>
      <c r="B291" s="2">
        <v>47</v>
      </c>
      <c r="C291" s="104" t="s">
        <v>7092</v>
      </c>
      <c r="D291" s="3" t="s">
        <v>3712</v>
      </c>
      <c r="E291" s="106" t="s">
        <v>7093</v>
      </c>
      <c r="F291" s="3" t="s">
        <v>4</v>
      </c>
      <c r="G291" s="4">
        <v>1330</v>
      </c>
      <c r="H291" s="2" t="s">
        <v>5</v>
      </c>
      <c r="I291" s="2" t="s">
        <v>6</v>
      </c>
      <c r="J291" s="2" t="s">
        <v>13</v>
      </c>
      <c r="K291" s="2" t="s">
        <v>5671</v>
      </c>
      <c r="L291" s="93">
        <v>46077</v>
      </c>
    </row>
    <row r="292" spans="1:12">
      <c r="A292" s="1" t="s">
        <v>11153</v>
      </c>
      <c r="B292" s="2">
        <v>47</v>
      </c>
      <c r="C292" s="107" t="s">
        <v>8124</v>
      </c>
      <c r="D292" s="6" t="s">
        <v>3727</v>
      </c>
      <c r="E292" s="108" t="s">
        <v>8125</v>
      </c>
      <c r="F292" s="6" t="s">
        <v>4</v>
      </c>
      <c r="G292" s="7">
        <v>1469</v>
      </c>
      <c r="H292" s="5" t="s">
        <v>5</v>
      </c>
      <c r="I292" s="5" t="s">
        <v>12</v>
      </c>
      <c r="J292" s="2" t="s">
        <v>13</v>
      </c>
      <c r="K292" s="5" t="s">
        <v>5664</v>
      </c>
      <c r="L292" s="93">
        <v>46077</v>
      </c>
    </row>
    <row r="293" spans="1:12">
      <c r="A293" s="1" t="s">
        <v>11154</v>
      </c>
      <c r="B293" s="2">
        <v>47</v>
      </c>
      <c r="C293" s="104" t="s">
        <v>3959</v>
      </c>
      <c r="D293" s="3" t="s">
        <v>3724</v>
      </c>
      <c r="E293" s="106" t="s">
        <v>3960</v>
      </c>
      <c r="F293" s="3" t="s">
        <v>4</v>
      </c>
      <c r="G293" s="4">
        <v>191</v>
      </c>
      <c r="H293" s="2" t="s">
        <v>5</v>
      </c>
      <c r="I293" s="2" t="s">
        <v>6</v>
      </c>
      <c r="J293" s="2" t="s">
        <v>7</v>
      </c>
      <c r="K293" s="2" t="s">
        <v>8</v>
      </c>
      <c r="L293" s="93">
        <v>46077</v>
      </c>
    </row>
    <row r="294" spans="1:12">
      <c r="A294" s="1" t="s">
        <v>11155</v>
      </c>
      <c r="B294" s="2">
        <v>47</v>
      </c>
      <c r="C294" s="104" t="s">
        <v>8130</v>
      </c>
      <c r="D294" s="3" t="s">
        <v>3732</v>
      </c>
      <c r="E294" s="106" t="s">
        <v>8131</v>
      </c>
      <c r="F294" s="3" t="s">
        <v>4</v>
      </c>
      <c r="G294" s="4">
        <v>2652</v>
      </c>
      <c r="H294" s="2" t="s">
        <v>5</v>
      </c>
      <c r="I294" s="2" t="s">
        <v>6</v>
      </c>
      <c r="J294" s="2" t="s">
        <v>7</v>
      </c>
      <c r="K294" s="5" t="s">
        <v>5664</v>
      </c>
      <c r="L294" s="93">
        <v>46077</v>
      </c>
    </row>
    <row r="295" spans="1:12">
      <c r="A295" s="1" t="s">
        <v>11156</v>
      </c>
      <c r="B295" s="2">
        <v>47</v>
      </c>
      <c r="C295" s="107" t="s">
        <v>3971</v>
      </c>
      <c r="D295" s="6" t="s">
        <v>3727</v>
      </c>
      <c r="E295" s="108" t="s">
        <v>3972</v>
      </c>
      <c r="F295" s="6" t="s">
        <v>4</v>
      </c>
      <c r="G295" s="7">
        <v>773</v>
      </c>
      <c r="H295" s="5" t="s">
        <v>5</v>
      </c>
      <c r="I295" s="5" t="s">
        <v>12</v>
      </c>
      <c r="J295" s="2" t="s">
        <v>13</v>
      </c>
      <c r="K295" s="2" t="s">
        <v>8</v>
      </c>
      <c r="L295" s="93">
        <v>46077</v>
      </c>
    </row>
    <row r="296" spans="1:12">
      <c r="A296" s="1" t="s">
        <v>11157</v>
      </c>
      <c r="B296" s="2">
        <v>47</v>
      </c>
      <c r="C296" s="104" t="s">
        <v>3983</v>
      </c>
      <c r="D296" s="3" t="s">
        <v>3712</v>
      </c>
      <c r="E296" s="106" t="s">
        <v>3984</v>
      </c>
      <c r="F296" s="3" t="s">
        <v>4</v>
      </c>
      <c r="G296" s="4">
        <v>846</v>
      </c>
      <c r="H296" s="2" t="s">
        <v>5</v>
      </c>
      <c r="I296" s="2" t="s">
        <v>6</v>
      </c>
      <c r="J296" s="2" t="s">
        <v>13</v>
      </c>
      <c r="K296" s="2" t="s">
        <v>8</v>
      </c>
      <c r="L296" s="93">
        <v>46077</v>
      </c>
    </row>
    <row r="297" spans="1:12">
      <c r="A297" s="1" t="s">
        <v>11158</v>
      </c>
      <c r="B297" s="2">
        <v>47</v>
      </c>
      <c r="C297" s="104" t="s">
        <v>3989</v>
      </c>
      <c r="D297" s="3" t="s">
        <v>3715</v>
      </c>
      <c r="E297" s="106" t="s">
        <v>3990</v>
      </c>
      <c r="F297" s="3" t="s">
        <v>4</v>
      </c>
      <c r="G297" s="4">
        <v>321</v>
      </c>
      <c r="H297" s="2" t="s">
        <v>5</v>
      </c>
      <c r="I297" s="2" t="s">
        <v>6</v>
      </c>
      <c r="J297" s="2" t="s">
        <v>13</v>
      </c>
      <c r="K297" s="2" t="s">
        <v>8</v>
      </c>
      <c r="L297" s="120">
        <v>46116</v>
      </c>
    </row>
    <row r="298" spans="1:12">
      <c r="A298" s="1" t="s">
        <v>11159</v>
      </c>
      <c r="B298" s="2">
        <v>47</v>
      </c>
      <c r="C298" s="10" t="s">
        <v>8435</v>
      </c>
      <c r="D298" s="6" t="s">
        <v>3727</v>
      </c>
      <c r="E298" s="12" t="s">
        <v>8436</v>
      </c>
      <c r="F298" s="6" t="s">
        <v>4</v>
      </c>
      <c r="G298" s="7">
        <v>6837</v>
      </c>
      <c r="H298" s="5" t="s">
        <v>5</v>
      </c>
      <c r="I298" s="5" t="s">
        <v>12</v>
      </c>
      <c r="J298" s="2" t="s">
        <v>10732</v>
      </c>
      <c r="K298" s="5" t="s">
        <v>7657</v>
      </c>
      <c r="L298" s="93">
        <v>46077</v>
      </c>
    </row>
    <row r="299" spans="1:12">
      <c r="A299" s="1" t="s">
        <v>11160</v>
      </c>
      <c r="B299" s="2">
        <v>47</v>
      </c>
      <c r="C299" s="104" t="s">
        <v>4007</v>
      </c>
      <c r="D299" s="3" t="s">
        <v>3775</v>
      </c>
      <c r="E299" s="106" t="s">
        <v>4008</v>
      </c>
      <c r="F299" s="3" t="s">
        <v>4</v>
      </c>
      <c r="G299" s="4">
        <v>564</v>
      </c>
      <c r="H299" s="2" t="s">
        <v>5</v>
      </c>
      <c r="I299" s="2" t="s">
        <v>6</v>
      </c>
      <c r="J299" s="2" t="s">
        <v>7</v>
      </c>
      <c r="K299" s="2" t="s">
        <v>8</v>
      </c>
      <c r="L299" s="93">
        <v>46077</v>
      </c>
    </row>
    <row r="300" spans="1:12">
      <c r="A300" s="1" t="s">
        <v>11161</v>
      </c>
      <c r="B300" s="2">
        <v>47</v>
      </c>
      <c r="C300" s="104" t="s">
        <v>8134</v>
      </c>
      <c r="D300" s="3" t="s">
        <v>3724</v>
      </c>
      <c r="E300" s="106" t="s">
        <v>8135</v>
      </c>
      <c r="F300" s="3" t="s">
        <v>4</v>
      </c>
      <c r="G300" s="4">
        <v>1846</v>
      </c>
      <c r="H300" s="2" t="s">
        <v>5</v>
      </c>
      <c r="I300" s="2" t="s">
        <v>6</v>
      </c>
      <c r="J300" s="2" t="s">
        <v>7</v>
      </c>
      <c r="K300" s="5" t="s">
        <v>5664</v>
      </c>
      <c r="L300" s="93">
        <v>46077</v>
      </c>
    </row>
    <row r="301" spans="1:12">
      <c r="A301" s="1" t="s">
        <v>11162</v>
      </c>
      <c r="B301" s="2">
        <v>47</v>
      </c>
      <c r="C301" s="104" t="s">
        <v>4017</v>
      </c>
      <c r="D301" s="3" t="s">
        <v>3724</v>
      </c>
      <c r="E301" s="106" t="s">
        <v>4018</v>
      </c>
      <c r="F301" s="3" t="s">
        <v>4</v>
      </c>
      <c r="G301" s="4">
        <v>681</v>
      </c>
      <c r="H301" s="2" t="s">
        <v>5</v>
      </c>
      <c r="I301" s="2" t="s">
        <v>6</v>
      </c>
      <c r="J301" s="2" t="s">
        <v>7</v>
      </c>
      <c r="K301" s="2" t="s">
        <v>8</v>
      </c>
      <c r="L301" s="93">
        <v>46077</v>
      </c>
    </row>
    <row r="302" spans="1:12">
      <c r="A302" s="1" t="s">
        <v>11163</v>
      </c>
      <c r="B302" s="2">
        <v>47</v>
      </c>
      <c r="C302" s="104" t="s">
        <v>8136</v>
      </c>
      <c r="D302" s="3" t="s">
        <v>3712</v>
      </c>
      <c r="E302" s="106" t="s">
        <v>8137</v>
      </c>
      <c r="F302" s="3" t="s">
        <v>4</v>
      </c>
      <c r="G302" s="4">
        <v>3160</v>
      </c>
      <c r="H302" s="2" t="s">
        <v>5</v>
      </c>
      <c r="I302" s="2" t="s">
        <v>6</v>
      </c>
      <c r="J302" s="2" t="s">
        <v>13</v>
      </c>
      <c r="K302" s="5" t="s">
        <v>5664</v>
      </c>
      <c r="L302" s="93">
        <v>46077</v>
      </c>
    </row>
    <row r="303" spans="1:12">
      <c r="A303" s="1" t="s">
        <v>11164</v>
      </c>
      <c r="B303" s="2">
        <v>47</v>
      </c>
      <c r="C303" s="104" t="s">
        <v>7112</v>
      </c>
      <c r="D303" s="3" t="s">
        <v>3741</v>
      </c>
      <c r="E303" s="106" t="s">
        <v>7113</v>
      </c>
      <c r="F303" s="3" t="s">
        <v>4</v>
      </c>
      <c r="G303" s="4">
        <v>1586</v>
      </c>
      <c r="H303" s="2" t="s">
        <v>5</v>
      </c>
      <c r="I303" s="2" t="s">
        <v>25</v>
      </c>
      <c r="J303" s="2" t="s">
        <v>13</v>
      </c>
      <c r="K303" s="2" t="s">
        <v>5671</v>
      </c>
      <c r="L303" s="93">
        <v>46077</v>
      </c>
    </row>
    <row r="304" spans="1:12">
      <c r="A304" s="1" t="s">
        <v>11165</v>
      </c>
      <c r="B304" s="2">
        <v>47</v>
      </c>
      <c r="C304" s="104" t="s">
        <v>4064</v>
      </c>
      <c r="D304" s="3" t="s">
        <v>3732</v>
      </c>
      <c r="E304" s="106" t="s">
        <v>10746</v>
      </c>
      <c r="F304" s="3" t="s">
        <v>4</v>
      </c>
      <c r="G304" s="4">
        <v>550</v>
      </c>
      <c r="H304" s="2" t="s">
        <v>5</v>
      </c>
      <c r="I304" s="2" t="s">
        <v>6</v>
      </c>
      <c r="J304" s="2" t="s">
        <v>7</v>
      </c>
      <c r="K304" s="2" t="s">
        <v>8</v>
      </c>
      <c r="L304" s="93">
        <v>46077</v>
      </c>
    </row>
    <row r="305" spans="1:12">
      <c r="A305" s="1" t="s">
        <v>11166</v>
      </c>
      <c r="B305" s="2">
        <v>47</v>
      </c>
      <c r="C305" s="104" t="s">
        <v>7114</v>
      </c>
      <c r="D305" s="3" t="s">
        <v>3741</v>
      </c>
      <c r="E305" s="106" t="s">
        <v>7115</v>
      </c>
      <c r="F305" s="3" t="s">
        <v>4</v>
      </c>
      <c r="G305" s="4">
        <v>1491</v>
      </c>
      <c r="H305" s="2" t="s">
        <v>5</v>
      </c>
      <c r="I305" s="2" t="s">
        <v>25</v>
      </c>
      <c r="J305" s="2" t="s">
        <v>13</v>
      </c>
      <c r="K305" s="2" t="s">
        <v>5671</v>
      </c>
      <c r="L305" s="93">
        <v>46077</v>
      </c>
    </row>
    <row r="306" spans="1:12">
      <c r="A306" s="1" t="s">
        <v>11167</v>
      </c>
      <c r="B306" s="2">
        <v>47</v>
      </c>
      <c r="C306" s="104" t="s">
        <v>4071</v>
      </c>
      <c r="D306" s="3" t="s">
        <v>3724</v>
      </c>
      <c r="E306" s="106" t="s">
        <v>10747</v>
      </c>
      <c r="F306" s="3" t="s">
        <v>4</v>
      </c>
      <c r="G306" s="4">
        <v>523</v>
      </c>
      <c r="H306" s="2" t="s">
        <v>5</v>
      </c>
      <c r="I306" s="2" t="s">
        <v>6</v>
      </c>
      <c r="J306" s="2" t="s">
        <v>7</v>
      </c>
      <c r="K306" s="2" t="s">
        <v>8</v>
      </c>
      <c r="L306" s="93">
        <v>46077</v>
      </c>
    </row>
    <row r="307" spans="1:12">
      <c r="A307" s="1" t="s">
        <v>11168</v>
      </c>
      <c r="B307" s="2">
        <v>47</v>
      </c>
      <c r="C307" s="104" t="s">
        <v>4072</v>
      </c>
      <c r="D307" s="3" t="s">
        <v>3724</v>
      </c>
      <c r="E307" s="106" t="s">
        <v>10737</v>
      </c>
      <c r="F307" s="3" t="s">
        <v>4</v>
      </c>
      <c r="G307" s="4">
        <v>123</v>
      </c>
      <c r="H307" s="2" t="s">
        <v>5</v>
      </c>
      <c r="I307" s="2" t="s">
        <v>6</v>
      </c>
      <c r="J307" s="2" t="s">
        <v>7</v>
      </c>
      <c r="K307" s="2" t="s">
        <v>8</v>
      </c>
      <c r="L307" s="93">
        <v>46077</v>
      </c>
    </row>
    <row r="308" spans="1:12">
      <c r="A308" s="1" t="s">
        <v>11169</v>
      </c>
      <c r="B308" s="2">
        <v>47</v>
      </c>
      <c r="C308" s="104" t="s">
        <v>4086</v>
      </c>
      <c r="D308" s="3" t="s">
        <v>3741</v>
      </c>
      <c r="E308" s="106" t="s">
        <v>4087</v>
      </c>
      <c r="F308" s="3" t="s">
        <v>4</v>
      </c>
      <c r="G308" s="4">
        <v>423</v>
      </c>
      <c r="H308" s="2" t="s">
        <v>5</v>
      </c>
      <c r="I308" s="2" t="s">
        <v>25</v>
      </c>
      <c r="J308" s="2" t="s">
        <v>13</v>
      </c>
      <c r="K308" s="2" t="s">
        <v>8</v>
      </c>
      <c r="L308" s="93">
        <v>46077</v>
      </c>
    </row>
    <row r="309" spans="1:12">
      <c r="A309" s="1" t="s">
        <v>11170</v>
      </c>
      <c r="B309" s="2">
        <v>47</v>
      </c>
      <c r="C309" s="104" t="s">
        <v>4088</v>
      </c>
      <c r="D309" s="3" t="s">
        <v>3712</v>
      </c>
      <c r="E309" s="106" t="s">
        <v>4089</v>
      </c>
      <c r="F309" s="3" t="s">
        <v>4</v>
      </c>
      <c r="G309" s="4">
        <v>608</v>
      </c>
      <c r="H309" s="2" t="s">
        <v>5</v>
      </c>
      <c r="I309" s="2" t="s">
        <v>6</v>
      </c>
      <c r="J309" s="2" t="s">
        <v>13</v>
      </c>
      <c r="K309" s="2" t="s">
        <v>8</v>
      </c>
      <c r="L309" s="93">
        <v>46077</v>
      </c>
    </row>
    <row r="310" spans="1:12">
      <c r="A310" s="1" t="s">
        <v>11171</v>
      </c>
      <c r="B310" s="2">
        <v>47</v>
      </c>
      <c r="C310" s="104" t="s">
        <v>4103</v>
      </c>
      <c r="D310" s="3" t="s">
        <v>3741</v>
      </c>
      <c r="E310" s="106" t="s">
        <v>4104</v>
      </c>
      <c r="F310" s="3" t="s">
        <v>4</v>
      </c>
      <c r="G310" s="4">
        <v>396</v>
      </c>
      <c r="H310" s="2" t="s">
        <v>5</v>
      </c>
      <c r="I310" s="2" t="s">
        <v>25</v>
      </c>
      <c r="J310" s="2" t="s">
        <v>13</v>
      </c>
      <c r="K310" s="2" t="s">
        <v>8</v>
      </c>
      <c r="L310" s="93">
        <v>46077</v>
      </c>
    </row>
    <row r="311" spans="1:12">
      <c r="A311" s="1" t="s">
        <v>11172</v>
      </c>
      <c r="B311" s="2">
        <v>47</v>
      </c>
      <c r="C311" s="104" t="s">
        <v>7120</v>
      </c>
      <c r="D311" s="3" t="s">
        <v>3732</v>
      </c>
      <c r="E311" s="106" t="s">
        <v>7121</v>
      </c>
      <c r="F311" s="3" t="s">
        <v>4</v>
      </c>
      <c r="G311" s="4">
        <v>1163</v>
      </c>
      <c r="H311" s="2" t="s">
        <v>5</v>
      </c>
      <c r="I311" s="2" t="s">
        <v>6</v>
      </c>
      <c r="J311" s="2" t="s">
        <v>7</v>
      </c>
      <c r="K311" s="2" t="s">
        <v>5671</v>
      </c>
      <c r="L311" s="93">
        <v>46077</v>
      </c>
    </row>
    <row r="312" spans="1:12">
      <c r="A312" s="1" t="s">
        <v>11173</v>
      </c>
      <c r="B312" s="2">
        <v>47</v>
      </c>
      <c r="C312" s="104" t="s">
        <v>4128</v>
      </c>
      <c r="D312" s="3" t="s">
        <v>3741</v>
      </c>
      <c r="E312" s="106" t="s">
        <v>4129</v>
      </c>
      <c r="F312" s="3" t="s">
        <v>4</v>
      </c>
      <c r="G312" s="4">
        <v>387</v>
      </c>
      <c r="H312" s="2" t="s">
        <v>5</v>
      </c>
      <c r="I312" s="2" t="s">
        <v>25</v>
      </c>
      <c r="J312" s="2" t="s">
        <v>13</v>
      </c>
      <c r="K312" s="2" t="s">
        <v>8</v>
      </c>
      <c r="L312" s="98">
        <v>46084</v>
      </c>
    </row>
    <row r="313" spans="1:12">
      <c r="A313" s="1" t="s">
        <v>11174</v>
      </c>
      <c r="B313" s="2">
        <v>47</v>
      </c>
      <c r="C313" s="104" t="s">
        <v>4138</v>
      </c>
      <c r="D313" s="3" t="s">
        <v>3712</v>
      </c>
      <c r="E313" s="106" t="s">
        <v>4139</v>
      </c>
      <c r="F313" s="3" t="s">
        <v>4</v>
      </c>
      <c r="G313" s="4">
        <v>213</v>
      </c>
      <c r="H313" s="2" t="s">
        <v>5</v>
      </c>
      <c r="I313" s="2" t="s">
        <v>6</v>
      </c>
      <c r="J313" s="2" t="s">
        <v>13</v>
      </c>
      <c r="K313" s="2" t="s">
        <v>8</v>
      </c>
      <c r="L313" s="93">
        <v>46077</v>
      </c>
    </row>
    <row r="314" spans="1:12">
      <c r="A314" s="1" t="s">
        <v>11175</v>
      </c>
      <c r="B314" s="2">
        <v>47</v>
      </c>
      <c r="C314" s="104" t="s">
        <v>7124</v>
      </c>
      <c r="D314" s="3" t="s">
        <v>3741</v>
      </c>
      <c r="E314" s="106" t="s">
        <v>7125</v>
      </c>
      <c r="F314" s="3" t="s">
        <v>4</v>
      </c>
      <c r="G314" s="4">
        <v>1172</v>
      </c>
      <c r="H314" s="2" t="s">
        <v>5</v>
      </c>
      <c r="I314" s="2" t="s">
        <v>25</v>
      </c>
      <c r="J314" s="2" t="s">
        <v>13</v>
      </c>
      <c r="K314" s="2" t="s">
        <v>5671</v>
      </c>
      <c r="L314" s="93">
        <v>46077</v>
      </c>
    </row>
    <row r="315" spans="1:12">
      <c r="A315" s="1" t="s">
        <v>11176</v>
      </c>
      <c r="B315" s="2">
        <v>47</v>
      </c>
      <c r="C315" s="104" t="s">
        <v>4144</v>
      </c>
      <c r="D315" s="3" t="s">
        <v>3712</v>
      </c>
      <c r="E315" s="106" t="s">
        <v>10738</v>
      </c>
      <c r="F315" s="3" t="s">
        <v>4</v>
      </c>
      <c r="G315" s="4">
        <v>61</v>
      </c>
      <c r="H315" s="2" t="s">
        <v>5</v>
      </c>
      <c r="I315" s="2" t="s">
        <v>6</v>
      </c>
      <c r="J315" s="2" t="s">
        <v>13</v>
      </c>
      <c r="K315" s="2" t="s">
        <v>8</v>
      </c>
      <c r="L315" s="93">
        <v>46077</v>
      </c>
    </row>
    <row r="316" spans="1:12">
      <c r="A316" s="1" t="s">
        <v>11177</v>
      </c>
      <c r="B316" s="2">
        <v>47</v>
      </c>
      <c r="C316" s="107" t="s">
        <v>4148</v>
      </c>
      <c r="D316" s="6" t="s">
        <v>3727</v>
      </c>
      <c r="E316" s="108" t="s">
        <v>4149</v>
      </c>
      <c r="F316" s="6" t="s">
        <v>4</v>
      </c>
      <c r="G316" s="7">
        <v>222</v>
      </c>
      <c r="H316" s="5" t="s">
        <v>5</v>
      </c>
      <c r="I316" s="5" t="s">
        <v>12</v>
      </c>
      <c r="J316" s="2" t="s">
        <v>13</v>
      </c>
      <c r="K316" s="2" t="s">
        <v>8</v>
      </c>
      <c r="L316" s="93">
        <v>46077</v>
      </c>
    </row>
    <row r="317" spans="1:12">
      <c r="A317" s="1" t="s">
        <v>11178</v>
      </c>
      <c r="B317" s="94">
        <v>47</v>
      </c>
      <c r="C317" s="104" t="s">
        <v>8437</v>
      </c>
      <c r="D317" s="95" t="s">
        <v>3712</v>
      </c>
      <c r="E317" s="105" t="s">
        <v>10860</v>
      </c>
      <c r="F317" s="96" t="s">
        <v>858</v>
      </c>
      <c r="G317" s="97">
        <v>9130</v>
      </c>
      <c r="H317" s="94" t="s">
        <v>859</v>
      </c>
      <c r="I317" s="94" t="s">
        <v>6</v>
      </c>
      <c r="J317" s="94" t="s">
        <v>13</v>
      </c>
      <c r="K317" s="5" t="s">
        <v>7657</v>
      </c>
      <c r="L317" s="93">
        <v>46077</v>
      </c>
    </row>
    <row r="318" spans="1:12">
      <c r="A318" s="1" t="s">
        <v>11179</v>
      </c>
      <c r="B318" s="2">
        <v>47</v>
      </c>
      <c r="C318" s="104" t="s">
        <v>4154</v>
      </c>
      <c r="D318" s="3" t="s">
        <v>3732</v>
      </c>
      <c r="E318" s="106" t="s">
        <v>4155</v>
      </c>
      <c r="F318" s="3" t="s">
        <v>4</v>
      </c>
      <c r="G318" s="4">
        <v>395</v>
      </c>
      <c r="H318" s="2" t="s">
        <v>5</v>
      </c>
      <c r="I318" s="2" t="s">
        <v>6</v>
      </c>
      <c r="J318" s="2" t="s">
        <v>7</v>
      </c>
      <c r="K318" s="2" t="s">
        <v>8</v>
      </c>
      <c r="L318" s="93">
        <v>46077</v>
      </c>
    </row>
    <row r="319" spans="1:12">
      <c r="A319" s="1" t="s">
        <v>11180</v>
      </c>
      <c r="B319" s="2">
        <v>47</v>
      </c>
      <c r="C319" s="104" t="s">
        <v>4156</v>
      </c>
      <c r="D319" s="3" t="s">
        <v>3732</v>
      </c>
      <c r="E319" s="106" t="s">
        <v>4157</v>
      </c>
      <c r="F319" s="3" t="s">
        <v>4</v>
      </c>
      <c r="G319" s="4">
        <v>896</v>
      </c>
      <c r="H319" s="2" t="s">
        <v>5</v>
      </c>
      <c r="I319" s="2" t="s">
        <v>6</v>
      </c>
      <c r="J319" s="2" t="s">
        <v>7</v>
      </c>
      <c r="K319" s="2" t="s">
        <v>8</v>
      </c>
      <c r="L319" s="93">
        <v>46077</v>
      </c>
    </row>
    <row r="320" spans="1:12">
      <c r="A320" s="1" t="s">
        <v>11181</v>
      </c>
      <c r="B320" s="2">
        <v>47</v>
      </c>
      <c r="C320" s="107" t="s">
        <v>7134</v>
      </c>
      <c r="D320" s="6" t="s">
        <v>3727</v>
      </c>
      <c r="E320" s="108" t="s">
        <v>7135</v>
      </c>
      <c r="F320" s="6" t="s">
        <v>4</v>
      </c>
      <c r="G320" s="7">
        <v>995</v>
      </c>
      <c r="H320" s="5" t="s">
        <v>5</v>
      </c>
      <c r="I320" s="5" t="s">
        <v>12</v>
      </c>
      <c r="J320" s="2" t="s">
        <v>13</v>
      </c>
      <c r="K320" s="2" t="s">
        <v>5671</v>
      </c>
      <c r="L320" s="93">
        <v>46077</v>
      </c>
    </row>
    <row r="321" spans="1:12">
      <c r="A321" s="1" t="s">
        <v>11182</v>
      </c>
      <c r="B321" s="94">
        <v>47</v>
      </c>
      <c r="C321" s="104" t="s">
        <v>8438</v>
      </c>
      <c r="D321" s="95" t="s">
        <v>3718</v>
      </c>
      <c r="E321" s="105" t="s">
        <v>10861</v>
      </c>
      <c r="F321" s="96" t="s">
        <v>858</v>
      </c>
      <c r="G321" s="97">
        <v>21742</v>
      </c>
      <c r="H321" s="94" t="s">
        <v>859</v>
      </c>
      <c r="I321" s="94" t="s">
        <v>6</v>
      </c>
      <c r="J321" s="94" t="s">
        <v>7</v>
      </c>
      <c r="K321" s="5" t="s">
        <v>7657</v>
      </c>
      <c r="L321" s="93">
        <v>46077</v>
      </c>
    </row>
    <row r="322" spans="1:12">
      <c r="A322" s="1" t="s">
        <v>11183</v>
      </c>
      <c r="B322" s="2">
        <v>47</v>
      </c>
      <c r="C322" s="104" t="s">
        <v>8140</v>
      </c>
      <c r="D322" s="3" t="s">
        <v>3752</v>
      </c>
      <c r="E322" s="106" t="s">
        <v>8141</v>
      </c>
      <c r="F322" s="3" t="s">
        <v>4</v>
      </c>
      <c r="G322" s="4">
        <v>1283</v>
      </c>
      <c r="H322" s="2" t="s">
        <v>5</v>
      </c>
      <c r="I322" s="2" t="s">
        <v>6</v>
      </c>
      <c r="J322" s="2" t="s">
        <v>7</v>
      </c>
      <c r="K322" s="5" t="s">
        <v>5664</v>
      </c>
      <c r="L322" s="120">
        <v>46116</v>
      </c>
    </row>
    <row r="323" spans="1:12">
      <c r="A323" s="1" t="s">
        <v>11184</v>
      </c>
      <c r="B323" s="2">
        <v>47</v>
      </c>
      <c r="C323" s="104" t="s">
        <v>4168</v>
      </c>
      <c r="D323" s="3" t="s">
        <v>3712</v>
      </c>
      <c r="E323" s="106" t="s">
        <v>4169</v>
      </c>
      <c r="F323" s="3" t="s">
        <v>4</v>
      </c>
      <c r="G323" s="4">
        <v>459</v>
      </c>
      <c r="H323" s="2" t="s">
        <v>5</v>
      </c>
      <c r="I323" s="2" t="s">
        <v>6</v>
      </c>
      <c r="J323" s="2" t="s">
        <v>13</v>
      </c>
      <c r="K323" s="2" t="s">
        <v>8</v>
      </c>
      <c r="L323" s="93">
        <v>46077</v>
      </c>
    </row>
    <row r="324" spans="1:12">
      <c r="A324" s="1" t="s">
        <v>11185</v>
      </c>
      <c r="B324" s="2">
        <v>86</v>
      </c>
      <c r="C324" s="8" t="s">
        <v>7424</v>
      </c>
      <c r="D324" s="3" t="s">
        <v>5346</v>
      </c>
      <c r="E324" s="9" t="s">
        <v>7425</v>
      </c>
      <c r="F324" s="3" t="s">
        <v>4</v>
      </c>
      <c r="G324" s="4">
        <v>1244</v>
      </c>
      <c r="H324" s="2" t="s">
        <v>5</v>
      </c>
      <c r="I324" s="2" t="s">
        <v>6</v>
      </c>
      <c r="J324" s="2" t="s">
        <v>7</v>
      </c>
      <c r="K324" s="2" t="s">
        <v>5671</v>
      </c>
      <c r="L324" s="98">
        <v>46084</v>
      </c>
    </row>
    <row r="325" spans="1:12">
      <c r="A325" s="1" t="s">
        <v>11186</v>
      </c>
      <c r="B325" s="2">
        <v>86</v>
      </c>
      <c r="C325" s="104" t="s">
        <v>7430</v>
      </c>
      <c r="D325" s="3" t="s">
        <v>5413</v>
      </c>
      <c r="E325" s="106" t="s">
        <v>7431</v>
      </c>
      <c r="F325" s="3" t="s">
        <v>4</v>
      </c>
      <c r="G325" s="4">
        <v>2958</v>
      </c>
      <c r="H325" s="2" t="s">
        <v>5</v>
      </c>
      <c r="I325" s="2" t="s">
        <v>25</v>
      </c>
      <c r="J325" s="2" t="s">
        <v>13</v>
      </c>
      <c r="K325" s="2" t="s">
        <v>5671</v>
      </c>
      <c r="L325" s="120">
        <v>46116</v>
      </c>
    </row>
    <row r="326" spans="1:12">
      <c r="A326" s="1" t="s">
        <v>11187</v>
      </c>
      <c r="B326" s="2">
        <v>86</v>
      </c>
      <c r="C326" s="8" t="s">
        <v>7441</v>
      </c>
      <c r="D326" s="6" t="s">
        <v>5341</v>
      </c>
      <c r="E326" s="12" t="s">
        <v>7442</v>
      </c>
      <c r="F326" s="6" t="s">
        <v>4</v>
      </c>
      <c r="G326" s="4">
        <v>2079</v>
      </c>
      <c r="H326" s="2" t="s">
        <v>5</v>
      </c>
      <c r="I326" s="2" t="s">
        <v>12</v>
      </c>
      <c r="J326" s="2" t="s">
        <v>7</v>
      </c>
      <c r="K326" s="2" t="s">
        <v>5671</v>
      </c>
      <c r="L326" s="98">
        <v>46084</v>
      </c>
    </row>
    <row r="327" spans="1:12">
      <c r="A327" s="1" t="s">
        <v>11188</v>
      </c>
      <c r="B327" s="94">
        <v>86</v>
      </c>
      <c r="C327" s="104" t="s">
        <v>8268</v>
      </c>
      <c r="D327" s="95" t="s">
        <v>5413</v>
      </c>
      <c r="E327" s="105" t="s">
        <v>10862</v>
      </c>
      <c r="F327" s="96" t="s">
        <v>858</v>
      </c>
      <c r="G327" s="97">
        <v>10060</v>
      </c>
      <c r="H327" s="94" t="s">
        <v>859</v>
      </c>
      <c r="I327" s="94" t="s">
        <v>25</v>
      </c>
      <c r="J327" s="94" t="s">
        <v>13</v>
      </c>
      <c r="K327" s="5" t="s">
        <v>5664</v>
      </c>
      <c r="L327" s="120">
        <v>46116</v>
      </c>
    </row>
    <row r="328" spans="1:12">
      <c r="A328" s="1" t="s">
        <v>11189</v>
      </c>
      <c r="B328" s="94">
        <v>86</v>
      </c>
      <c r="C328" s="104" t="s">
        <v>8270</v>
      </c>
      <c r="D328" s="95" t="s">
        <v>5413</v>
      </c>
      <c r="E328" s="105" t="s">
        <v>8271</v>
      </c>
      <c r="F328" s="96" t="s">
        <v>858</v>
      </c>
      <c r="G328" s="97">
        <v>4692</v>
      </c>
      <c r="H328" s="94" t="s">
        <v>859</v>
      </c>
      <c r="I328" s="94" t="s">
        <v>25</v>
      </c>
      <c r="J328" s="94" t="s">
        <v>13</v>
      </c>
      <c r="K328" s="5" t="s">
        <v>5664</v>
      </c>
      <c r="L328" s="120">
        <v>46116</v>
      </c>
    </row>
    <row r="329" spans="1:12">
      <c r="A329" s="1" t="s">
        <v>11190</v>
      </c>
      <c r="B329" s="2">
        <v>86</v>
      </c>
      <c r="C329" s="104" t="s">
        <v>8272</v>
      </c>
      <c r="D329" s="3" t="s">
        <v>5413</v>
      </c>
      <c r="E329" s="106" t="s">
        <v>8273</v>
      </c>
      <c r="F329" s="3" t="s">
        <v>4</v>
      </c>
      <c r="G329" s="4">
        <v>7062</v>
      </c>
      <c r="H329" s="2" t="s">
        <v>5</v>
      </c>
      <c r="I329" s="2" t="s">
        <v>25</v>
      </c>
      <c r="J329" s="2" t="s">
        <v>13</v>
      </c>
      <c r="K329" s="2" t="s">
        <v>5664</v>
      </c>
      <c r="L329" s="98">
        <v>46084</v>
      </c>
    </row>
    <row r="330" spans="1:12">
      <c r="A330" s="1" t="s">
        <v>11191</v>
      </c>
      <c r="B330" s="2">
        <v>86</v>
      </c>
      <c r="C330" s="104" t="s">
        <v>5408</v>
      </c>
      <c r="D330" s="3" t="s">
        <v>5335</v>
      </c>
      <c r="E330" s="106" t="s">
        <v>5409</v>
      </c>
      <c r="F330" s="3" t="s">
        <v>4</v>
      </c>
      <c r="G330" s="4">
        <v>915</v>
      </c>
      <c r="H330" s="2" t="s">
        <v>5</v>
      </c>
      <c r="I330" s="2" t="s">
        <v>25</v>
      </c>
      <c r="J330" s="2" t="s">
        <v>13</v>
      </c>
      <c r="K330" s="2" t="s">
        <v>8</v>
      </c>
      <c r="L330" s="120">
        <v>46116</v>
      </c>
    </row>
    <row r="331" spans="1:12">
      <c r="A331" s="1" t="s">
        <v>11192</v>
      </c>
      <c r="B331" s="2">
        <v>86</v>
      </c>
      <c r="C331" s="104" t="s">
        <v>7459</v>
      </c>
      <c r="D331" s="3" t="s">
        <v>5346</v>
      </c>
      <c r="E331" s="106" t="s">
        <v>7460</v>
      </c>
      <c r="F331" s="3" t="s">
        <v>4</v>
      </c>
      <c r="G331" s="4">
        <v>1209</v>
      </c>
      <c r="H331" s="2" t="s">
        <v>5</v>
      </c>
      <c r="I331" s="2" t="s">
        <v>6</v>
      </c>
      <c r="J331" s="2" t="s">
        <v>7</v>
      </c>
      <c r="K331" s="2" t="s">
        <v>5671</v>
      </c>
      <c r="L331" s="98">
        <v>46084</v>
      </c>
    </row>
    <row r="332" spans="1:12">
      <c r="A332" s="1" t="s">
        <v>11193</v>
      </c>
      <c r="B332" s="2">
        <v>86</v>
      </c>
      <c r="C332" s="104" t="s">
        <v>8278</v>
      </c>
      <c r="D332" s="3" t="s">
        <v>5413</v>
      </c>
      <c r="E332" s="106" t="s">
        <v>8279</v>
      </c>
      <c r="F332" s="3" t="s">
        <v>4</v>
      </c>
      <c r="G332" s="4">
        <v>3934</v>
      </c>
      <c r="H332" s="2" t="s">
        <v>5</v>
      </c>
      <c r="I332" s="2" t="s">
        <v>25</v>
      </c>
      <c r="J332" s="2" t="s">
        <v>13</v>
      </c>
      <c r="K332" s="5" t="s">
        <v>5664</v>
      </c>
      <c r="L332" s="120">
        <v>46116</v>
      </c>
    </row>
    <row r="333" spans="1:12">
      <c r="A333" s="1" t="s">
        <v>11194</v>
      </c>
      <c r="B333" s="2">
        <v>86</v>
      </c>
      <c r="C333" s="104" t="s">
        <v>7487</v>
      </c>
      <c r="D333" s="3" t="s">
        <v>5413</v>
      </c>
      <c r="E333" s="106" t="s">
        <v>7488</v>
      </c>
      <c r="F333" s="3" t="s">
        <v>4</v>
      </c>
      <c r="G333" s="4">
        <v>3374</v>
      </c>
      <c r="H333" s="2" t="s">
        <v>5</v>
      </c>
      <c r="I333" s="2" t="s">
        <v>25</v>
      </c>
      <c r="J333" s="2" t="s">
        <v>13</v>
      </c>
      <c r="K333" s="2" t="s">
        <v>5671</v>
      </c>
      <c r="L333" s="120">
        <v>46116</v>
      </c>
    </row>
    <row r="334" spans="1:12">
      <c r="A334" s="1" t="s">
        <v>11195</v>
      </c>
      <c r="B334" s="2">
        <v>86</v>
      </c>
      <c r="C334" s="104" t="s">
        <v>5520</v>
      </c>
      <c r="D334" s="3" t="s">
        <v>5346</v>
      </c>
      <c r="E334" s="106" t="s">
        <v>10748</v>
      </c>
      <c r="F334" s="3" t="s">
        <v>4</v>
      </c>
      <c r="G334" s="4">
        <v>862</v>
      </c>
      <c r="H334" s="2" t="s">
        <v>5</v>
      </c>
      <c r="I334" s="2" t="s">
        <v>6</v>
      </c>
      <c r="J334" s="2" t="s">
        <v>7</v>
      </c>
      <c r="K334" s="2" t="s">
        <v>8</v>
      </c>
      <c r="L334" s="98">
        <v>46084</v>
      </c>
    </row>
    <row r="335" spans="1:12">
      <c r="A335" s="1" t="s">
        <v>11196</v>
      </c>
      <c r="B335" s="94">
        <v>86</v>
      </c>
      <c r="C335" s="104" t="s">
        <v>8487</v>
      </c>
      <c r="D335" s="95" t="s">
        <v>5413</v>
      </c>
      <c r="E335" s="105" t="s">
        <v>10863</v>
      </c>
      <c r="F335" s="96" t="s">
        <v>858</v>
      </c>
      <c r="G335" s="97">
        <v>89212</v>
      </c>
      <c r="H335" s="94" t="s">
        <v>859</v>
      </c>
      <c r="I335" s="94" t="s">
        <v>25</v>
      </c>
      <c r="J335" s="94" t="s">
        <v>13</v>
      </c>
      <c r="K335" s="94" t="s">
        <v>5847</v>
      </c>
      <c r="L335" s="120">
        <v>46116</v>
      </c>
    </row>
    <row r="336" spans="1:12">
      <c r="A336" s="1" t="s">
        <v>11197</v>
      </c>
      <c r="B336" s="94">
        <v>86</v>
      </c>
      <c r="C336" s="104" t="s">
        <v>8465</v>
      </c>
      <c r="D336" s="95" t="s">
        <v>5413</v>
      </c>
      <c r="E336" s="105" t="s">
        <v>8466</v>
      </c>
      <c r="F336" s="96" t="s">
        <v>858</v>
      </c>
      <c r="G336" s="97">
        <v>7267</v>
      </c>
      <c r="H336" s="94" t="s">
        <v>859</v>
      </c>
      <c r="I336" s="94" t="s">
        <v>25</v>
      </c>
      <c r="J336" s="94" t="s">
        <v>13</v>
      </c>
      <c r="K336" s="5" t="s">
        <v>7657</v>
      </c>
      <c r="L336" s="120">
        <v>46116</v>
      </c>
    </row>
    <row r="337" spans="1:12">
      <c r="A337" s="1" t="s">
        <v>11198</v>
      </c>
      <c r="B337" s="2">
        <v>86</v>
      </c>
      <c r="C337" s="104" t="s">
        <v>7548</v>
      </c>
      <c r="D337" s="3" t="s">
        <v>5346</v>
      </c>
      <c r="E337" s="106" t="s">
        <v>7549</v>
      </c>
      <c r="F337" s="3" t="s">
        <v>4</v>
      </c>
      <c r="G337" s="4">
        <v>2749</v>
      </c>
      <c r="H337" s="2" t="s">
        <v>5</v>
      </c>
      <c r="I337" s="2" t="s">
        <v>6</v>
      </c>
      <c r="J337" s="2" t="s">
        <v>7</v>
      </c>
      <c r="K337" s="2" t="s">
        <v>5671</v>
      </c>
      <c r="L337" s="98">
        <v>46084</v>
      </c>
    </row>
    <row r="338" spans="1:12">
      <c r="A338" s="1" t="s">
        <v>11199</v>
      </c>
      <c r="B338" s="2">
        <v>86</v>
      </c>
      <c r="C338" s="104" t="s">
        <v>8308</v>
      </c>
      <c r="D338" s="3" t="s">
        <v>5351</v>
      </c>
      <c r="E338" s="106" t="s">
        <v>8309</v>
      </c>
      <c r="F338" s="3" t="s">
        <v>4</v>
      </c>
      <c r="G338" s="4">
        <v>4409</v>
      </c>
      <c r="H338" s="2" t="s">
        <v>5</v>
      </c>
      <c r="I338" s="2" t="s">
        <v>25</v>
      </c>
      <c r="J338" s="2" t="s">
        <v>13</v>
      </c>
      <c r="K338" s="5" t="s">
        <v>5664</v>
      </c>
      <c r="L338" s="120">
        <v>46116</v>
      </c>
    </row>
  </sheetData>
  <sheetProtection algorithmName="SHA-512" hashValue="ET4Tqf5XCyWuu9kaqUJyT9W6lH24V0xn3Z0Zmb4fcjO3gdDwpfPyJfLi27vMRl5ZwCiHW3VaJTwzzuetpiOvpA==" saltValue="MlD7XW3t3tNSqBJwsiRVNA==" spinCount="100000" sheet="1" objects="1" scenarios="1"/>
  <mergeCells count="2">
    <mergeCell ref="A1:C1"/>
    <mergeCell ref="E1:K1"/>
  </mergeCells>
  <conditionalFormatting sqref="B5:J7 B240:J330">
    <cfRule type="expression" dxfId="5" priority="4">
      <formula>"'=MOD (LIGNE () ;2)"</formula>
    </cfRule>
  </conditionalFormatting>
  <conditionalFormatting sqref="B10:J30">
    <cfRule type="expression" dxfId="4" priority="2">
      <formula>"'=MOD (LIGNE () ;2)"</formula>
    </cfRule>
  </conditionalFormatting>
  <conditionalFormatting sqref="B43:J46">
    <cfRule type="expression" dxfId="3" priority="3">
      <formula>"'=MOD (LIGNE () ;2)"</formula>
    </cfRule>
  </conditionalFormatting>
  <conditionalFormatting sqref="B57:J235">
    <cfRule type="expression" dxfId="2" priority="6">
      <formula>"'=MOD (LIGNE () ;2)"</formula>
    </cfRule>
  </conditionalFormatting>
  <conditionalFormatting sqref="B31:K41">
    <cfRule type="expression" dxfId="1" priority="1">
      <formula>"'=MOD (LIGNE () ;2)"</formula>
    </cfRule>
  </conditionalFormatting>
  <conditionalFormatting sqref="B331:K338">
    <cfRule type="expression" dxfId="0" priority="5">
      <formula>"'=MOD (LIGNE () ;2)"</formula>
    </cfRule>
  </conditionalFormatting>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vt:i4>
      </vt:variant>
      <vt:variant>
        <vt:lpstr>Plages nommées</vt:lpstr>
      </vt:variant>
      <vt:variant>
        <vt:i4>1</vt:i4>
      </vt:variant>
    </vt:vector>
  </HeadingPairs>
  <TitlesOfParts>
    <vt:vector size="5" baseType="lpstr">
      <vt:lpstr>FORMULAIRE A COMPLETER</vt:lpstr>
      <vt:lpstr>DONNEES</vt:lpstr>
      <vt:lpstr>Feuil2</vt:lpstr>
      <vt:lpstr>Feuil1</vt:lpstr>
      <vt:lpstr>'FORMULAIRE A COMPLETER'!Zone_d_impression</vt:lpstr>
    </vt:vector>
  </TitlesOfParts>
  <Company>REGION NOUVELLE-AQUITAINE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Chrystel OLIVET</dc:creator>
  <cp:lastModifiedBy>Chrystel OLIVET</cp:lastModifiedBy>
  <cp:lastPrinted>2026-04-15T13:12:14Z</cp:lastPrinted>
  <dcterms:created xsi:type="dcterms:W3CDTF">2023-06-07T14:43:32Z</dcterms:created>
  <dcterms:modified xsi:type="dcterms:W3CDTF">2026-04-15T13:38:48Z</dcterms:modified>
</cp:coreProperties>
</file>